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updateLinks="never"/>
  <mc:AlternateContent xmlns:mc="http://schemas.openxmlformats.org/markup-compatibility/2006">
    <mc:Choice Requires="x15">
      <x15ac:absPath xmlns:x15ac="http://schemas.microsoft.com/office/spreadsheetml/2010/11/ac" url="C:\Users\Adminstrator\Desktop\UTM_2023-2024\Sem_II\A\"/>
    </mc:Choice>
  </mc:AlternateContent>
  <xr:revisionPtr revIDLastSave="0" documentId="13_ncr:1_{EE5A205E-12FD-41D4-90B6-8A9D56EB767B}" xr6:coauthVersionLast="47" xr6:coauthVersionMax="47" xr10:uidLastSave="{00000000-0000-0000-0000-000000000000}"/>
  <bookViews>
    <workbookView xWindow="-120" yWindow="-120" windowWidth="24240" windowHeight="13140" tabRatio="793" activeTab="5" xr2:uid="{00000000-000D-0000-FFFF-FFFF00000000}"/>
  </bookViews>
  <sheets>
    <sheet name="Costuri de inițiere a afacerii" sheetId="12" r:id="rId1"/>
    <sheet name="Investiție" sheetId="1" r:id="rId2"/>
    <sheet name="Venituri" sheetId="3" r:id="rId3"/>
    <sheet name="Cheltuieli" sheetId="2" r:id="rId4"/>
    <sheet name="Profit și pierderi" sheetId="5" r:id="rId5"/>
    <sheet name="Fluxul de numerar" sheetId="4"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______" hidden="1">{TRUE,TRUE,-2.75,-17,964.5,641.25,FALSE,TRUE,TRUE,TRUE,0,18,#N/A,11,#N/A,22.522727272727,72.25,1,FALSE,FALSE,3,TRUE,1,FALSE,40,"Swvu.KJP_CC.","ACwvu.KJP_CC.",#N/A,FALSE,FALSE,0,0,0,0,2,"&amp;C&amp;""Arial,Bold""&amp;72Actual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___tva20">0</definedName>
    <definedName name="__IntlFixup" hidden="1">TRUE</definedName>
    <definedName name="__tva20">80%</definedName>
    <definedName name="__vie1" hidden="1">{TRUE,TRUE,-2.75,-17,964.5,641.25,FALSE,TRUE,TRUE,TRUE,0,18,#N/A,11,#N/A,22.522727272727,72.25,1,FALSE,FALSE,3,TRUE,1,FALSE,40,"Swvu.KJP_CC.","ACwvu.KJP_CC.",#N/A,FALSE,FALSE,0,0,0,0,2,"&amp;C&amp;""Arial,Bold""&amp;72Actual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_1FLOW">#REF!</definedName>
    <definedName name="_orz1">1</definedName>
    <definedName name="_orz2">0.52</definedName>
    <definedName name="_pie1">0.05</definedName>
    <definedName name="_Pie3">0.6</definedName>
    <definedName name="_tv8">8%</definedName>
    <definedName name="_tva20">80%</definedName>
    <definedName name="_tva5">0.05</definedName>
    <definedName name="_tva6">1-100/106</definedName>
    <definedName name="_tva8">1-100/108</definedName>
    <definedName name="_TVA83">0.8333</definedName>
    <definedName name="_vie1" hidden="1">{TRUE,TRUE,-2.75,-17,964.5,641.25,FALSE,TRUE,TRUE,TRUE,0,18,#N/A,11,#N/A,22.522727272727,72.25,1,FALSE,FALSE,3,TRUE,1,FALSE,40,"Swvu.KJP_CC.","ACwvu.KJP_CC.",#N/A,FALSE,FALSE,0,0,0,0,2,"&amp;C&amp;""Arial,Bold""&amp;72Actual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_VIE2">0</definedName>
    <definedName name="_vn20">1</definedName>
    <definedName name="_vn5">1</definedName>
    <definedName name="a" hidden="1">{"'PRODUCTIONCOST SHEET'!$B$3:$G$48"}</definedName>
    <definedName name="a1a1a1" hidden="1">{"Japan_Capers_Ed_Pub",#N/A,FALSE,"DI 2 YEAR MASTER SCHEDULE"}</definedName>
    <definedName name="aa" hidden="1">{#N/A,#N/A,FALSE,"DI 2 YEAR MASTER SCHEDULE"}</definedName>
    <definedName name="aaa" hidden="1">{#N/A,#N/A,FALSE,"DI 2 YEAR MASTER SCHEDULE"}</definedName>
    <definedName name="aaaa" hidden="1">{"Japan_Capers_Ed_Pub",#N/A,FALSE,"DI 2 YEAR MASTER SCHEDULE"}</definedName>
    <definedName name="abc">0.45</definedName>
    <definedName name="AccessDatabase" hidden="1">"C:\My Documents\MAUI MALL1.mdb"</definedName>
    <definedName name="acom">0.2</definedName>
    <definedName name="acom1">8</definedName>
    <definedName name="acost">0.9</definedName>
    <definedName name="acost1">1</definedName>
    <definedName name="acost2">1.05</definedName>
    <definedName name="acum" hidden="1">{"'PRODUCTIONCOST SHEET'!$B$3:$G$48"}</definedName>
    <definedName name="ACwvu.CapersView." hidden="1">[1]MASTER!#REF!</definedName>
    <definedName name="ACwvu.Japan_Capers_Ed_Pub." hidden="1">'[2]THREE VARIABLES'!$N$1:$V$165</definedName>
    <definedName name="ACwvu.KJP_CC." hidden="1">'[2]THREE VARIABLES'!$N$4:$U$165</definedName>
    <definedName name="ada">1.1</definedName>
    <definedName name="adaos">0.975</definedName>
    <definedName name="adr">1.1</definedName>
    <definedName name="aeror">0.71</definedName>
    <definedName name="afum">2</definedName>
    <definedName name="albine">0.25</definedName>
    <definedName name="amagazin">0.77</definedName>
    <definedName name="amateriale">0.73</definedName>
    <definedName name="Ani_Credit">#REF!</definedName>
    <definedName name="ANIMATION_MUST_START">#REF!</definedName>
    <definedName name="aovine">5.8</definedName>
    <definedName name="apizza">1.5</definedName>
    <definedName name="asd" hidden="1">{#N/A,#N/A,FALSE,"PRJCTED QTRLY $'s"}</definedName>
    <definedName name="asdasd">#REF!</definedName>
    <definedName name="asdf" hidden="1">{#N/A,#N/A,FALSE,"DI 2 YEAR MASTER SCHEDULE"}</definedName>
    <definedName name="aserv">0.6</definedName>
    <definedName name="asig">30%</definedName>
    <definedName name="astefanco"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auscare">1.365</definedName>
    <definedName name="auto">0</definedName>
    <definedName name="avans">0.152</definedName>
    <definedName name="avans1">0.2</definedName>
    <definedName name="avans10">1.67</definedName>
    <definedName name="avans2">0.19</definedName>
    <definedName name="avans3">0.25</definedName>
    <definedName name="avans4">0.36</definedName>
    <definedName name="avans5">0.39</definedName>
    <definedName name="avans6">0.34</definedName>
    <definedName name="avans7">0.18</definedName>
    <definedName name="avans8">0.22</definedName>
    <definedName name="avans9">1.55</definedName>
    <definedName name="avinz">0.097</definedName>
    <definedName name="avinz1">1.84</definedName>
    <definedName name="avinz2">1.74</definedName>
    <definedName name="avinz3">1.8</definedName>
    <definedName name="b">0.55</definedName>
    <definedName name="bar">0.8</definedName>
    <definedName name="bilant" hidden="1">{#N/A,#N/A,FALSE,"DI 2 YEAR MASTER SCHEDULE"}</definedName>
    <definedName name="bovine">0.8</definedName>
    <definedName name="bsabanajajajjajjajaj" hidden="1">{#N/A,#N/A,FALSE,"PRJCTED QTRLY QTY's"}</definedName>
    <definedName name="Button_15">"MAUI_MALL_MAUI_MALLARD_INPUT_List"</definedName>
    <definedName name="Button_16">"MAUI_MALL_MAUI_MALLARD_INPUT_List"</definedName>
    <definedName name="camasi">2.8</definedName>
    <definedName name="CAPACITY_ANIMATION_FRAMES_PER_WEEK">#REF!</definedName>
    <definedName name="CAPACITY_INK___PAINT_FRAMES_PER_WEEK">#REF!</definedName>
    <definedName name="CAPACITY_PREP_FRAMES_PER_WEEK">#REF!</definedName>
    <definedName name="carcas">1.5</definedName>
    <definedName name="cc">50%</definedName>
    <definedName name="CI">123550</definedName>
    <definedName name="coacere">0.6</definedName>
    <definedName name="comercial">0.28</definedName>
    <definedName name="comerciale">0.95</definedName>
    <definedName name="comert">0.6</definedName>
    <definedName name="cons">2.35</definedName>
    <definedName name="cost">0.55</definedName>
    <definedName name="CostAchizitii">#REF!</definedName>
    <definedName name="costproduse">#REF!</definedName>
    <definedName name="costulproduselor">#REF!</definedName>
    <definedName name="costuri">#REF!</definedName>
    <definedName name="CosturiFrigider">#REF!</definedName>
    <definedName name="cr">0</definedName>
    <definedName name="crean">0</definedName>
    <definedName name="creante">0.1</definedName>
    <definedName name="Creante1">0</definedName>
    <definedName name="creante2">0.1</definedName>
    <definedName name="creante3">0.225</definedName>
    <definedName name="creante4">0.3</definedName>
    <definedName name="creante5">0.35</definedName>
    <definedName name="creante6">0.05</definedName>
    <definedName name="credit" hidden="1">{#N/A,#N/A,FALSE,"DI 2 YEAR MASTER SCHEDULE"}</definedName>
    <definedName name="Credit_3" hidden="1">{#N/A,#N/A,FALSE,"DI 2 YEAR MASTER SCHEDULE"}</definedName>
    <definedName name="cres">1.05</definedName>
    <definedName name="crest">1.4980765</definedName>
    <definedName name="crestere">2</definedName>
    <definedName name="crestere1">1.3</definedName>
    <definedName name="CV" hidden="1">{TRUE,TRUE,-2.75,-17,964.5,641.25,FALSE,TRUE,TRUE,TRUE,0,18,#N/A,11,#N/A,22.522727272727,72.25,1,FALSE,FALSE,3,TRUE,1,FALSE,40,"Swvu.KJP_CC.","ACwvu.KJP_CC.",#N/A,FALSE,FALSE,0,0,0,0,2,"&amp;C&amp;""Arial,Bold""&amp;72Actual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cvar">1.1</definedName>
    <definedName name="Cwvu.CapersView." hidden="1">[1]MASTER!#REF!</definedName>
    <definedName name="Cwvu.Japan_Capers_Ed_Pub." hidden="1">[1]MASTER!#REF!</definedName>
    <definedName name="Cwvu.KJP_CC." hidden="1">[1]MASTER!#REF!,[1]MASTER!#REF!,[1]MASTER!#REF!,[1]MASTER!#REF!,[1]MASTER!#REF!,[1]MASTER!#REF!,[1]MASTER!#REF!,[1]MASTER!#REF!,[1]MASTER!#REF!,[1]MASTER!#REF!,[1]MASTER!#REF!,[1]MASTER!#REF!,[1]MASTER!#REF!,[1]MASTER!#REF!,[1]MASTER!#REF!,[1]MASTER!#REF!,[1]MASTER!#REF!,[1]MASTER!#REF!,[1]MASTER!#REF!,[1]MASTER!#REF!</definedName>
    <definedName name="d" hidden="1">{#N/A,#N/A,FALSE,"PRJCTED QTRLY QTY's"}</definedName>
    <definedName name="Dalmatians_Game">#REF!</definedName>
    <definedName name="Dată_credit">#REF!</definedName>
    <definedName name="Dată_plată">DATE(YEAR(Dată_credit),MONTH(Dată_credit)+Payment_Number,DAY(Dată_credit))</definedName>
    <definedName name="Data_plății">#REF!</definedName>
    <definedName name="Date">#REF!</definedName>
    <definedName name="DATE_RANGE">#REF!</definedName>
    <definedName name="DATELINE_COST">[3]COST!$B$3:$B$1285</definedName>
    <definedName name="DateRange">'[4]PRODUCTION REPORTS'!$D$4:$D$2027</definedName>
    <definedName name="dd" hidden="1">{TRUE,TRUE,-2.75,-17,772.5,449.25,FALSE,TRUE,TRUE,TRUE,0,19,#N/A,30,#N/A,7.0406504065041,10.979591836735,1,FALSE,FALSE,3,FALSE,1,FALSE,100,"Swvu.CapersView.","ACwvu.CapersView.",#N/A,FALSE,FALSE,0,0,0,0,2,"","&amp;R&amp;""Arial,Bold Italic""&amp;8&amp;F&amp;A&amp;D",TRUE,TRUE,FALSE,FALSE,1,#N/A,1,1,"=R1C1:R123C107",FALSE,"Rwvu.CapersView.","Cwvu.CapersView.",FALSE,FALSE,FALSE,262,600,600,FALSE,FALSE,TRUE,TRUE,TRUE}</definedName>
    <definedName name="dddd"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ddddddd"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ddf" hidden="1">{TRUE,TRUE,-2.75,-17,964.5,641.25,FALSE,TRUE,TRUE,TRUE,0,18,#N/A,11,#N/A,22.522727272727,72.25,1,FALSE,FALSE,3,TRUE,1,FALSE,40,"Swvu.KJP_CC.","ACwvu.KJP_CC.",#N/A,FALSE,FALSE,0,0,0,0,2,"&amp;C&amp;""Arial,Bold""&amp;72Actual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dev">0.62</definedName>
    <definedName name="dfsafsdsddf"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dfsdfsd"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diminuare">0.39</definedName>
    <definedName name="dinamica"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djhbdbddj">#REF!</definedName>
    <definedName name="Dob_cumulată">#REF!</definedName>
    <definedName name="Dobândă_Totală">#REF!</definedName>
    <definedName name="e" hidden="1">{#N/A,#N/A,FALSE,"DI 2 YEAR MASTER SCHEDULE"}</definedName>
    <definedName name="ee" hidden="1">{#N/A,#N/A,FALSE,"DI 2 YEAR MASTER SCHEDULE"}</definedName>
    <definedName name="eeeee" hidden="1">{"'PRODUCTIONCOST SHEET'!$B$3:$G$48"}</definedName>
    <definedName name="ENT_OR_EDU_GROUP_INPUT">#REF!</definedName>
    <definedName name="eu" hidden="1">{TRUE,TRUE,-2.75,-17,964.5,641.25,FALSE,TRUE,TRUE,TRUE,0,18,#N/A,11,#N/A,22.522727272727,72.25,1,FALSE,FALSE,3,TRUE,1,FALSE,40,"Swvu.KJP_CC.","ACwvu.KJP_CC.",#N/A,FALSE,FALSE,0,0,0,0,2,"&amp;C&amp;""Arial,Bold""&amp;72Actual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eur">#REF!</definedName>
    <definedName name="euro">'[5]1.Invest'!$L$15</definedName>
    <definedName name="f" hidden="1">0</definedName>
    <definedName name="fasole">1</definedName>
    <definedName name="fdaasasdsf" hidden="1">{"'PRODUCTIONCOST SHEET'!$B$3:$G$48"}</definedName>
    <definedName name="fdas" hidden="1">{#N/A,#N/A,FALSE,"DI 2 YEAR MASTER SCHEDULE"}</definedName>
    <definedName name="ffghfgr">#REF!</definedName>
    <definedName name="fhbfbhbhf">#REF!</definedName>
    <definedName name="fill" hidden="1">{TRUE,TRUE,-2.75,-17,964.5,641.25,FALSE,TRUE,TRUE,TRUE,0,18,#N/A,11,#N/A,22.522727272727,72.25,1,FALSE,FALSE,3,TRUE,1,FALSE,40,"Swvu.KJP_CC.","ACwvu.KJP_CC.",#N/A,FALSE,FALSE,0,0,0,0,2,"&amp;C&amp;""Arial,Bold""&amp;72Actual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floarea">1</definedName>
    <definedName name="FLOW0">#REF!</definedName>
    <definedName name="fluxus2" hidden="1">{#N/A,#N/A,FALSE,"YEAR TOTAL"}</definedName>
    <definedName name="fluxus3" hidden="1">{"'PRODUCTIONCOST SHEET'!$B$3:$G$48"}</definedName>
    <definedName name="fr">1.6</definedName>
    <definedName name="Frecventa_incasarii">#REF!</definedName>
    <definedName name="frigider">0.9</definedName>
    <definedName name="fs">1.59</definedName>
    <definedName name="fsa" hidden="1">{TRUE,TRUE,-2.75,-17,964.5,641.25,FALSE,TRUE,TRUE,TRUE,0,18,#N/A,11,#N/A,22.522727272727,72.25,1,FALSE,FALSE,3,TRUE,1,FALSE,40,"Swvu.KJP_CC.","ACwvu.KJP_CC.",#N/A,FALSE,FALSE,0,0,0,0,2,"&amp;C&amp;""Arial,Bold""&amp;72Actual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fsdsd" hidden="1">{TRUE,TRUE,-2.75,-17,772.5,449.25,FALSE,TRUE,TRUE,TRUE,0,19,#N/A,30,#N/A,7.0406504065041,10.979591836735,1,FALSE,FALSE,3,FALSE,1,FALSE,100,"Swvu.CapersView.","ACwvu.CapersView.",#N/A,FALSE,FALSE,0,0,0,0,2,"","&amp;R&amp;""Arial,Bold Italic""&amp;8&amp;F&amp;A&amp;D",TRUE,TRUE,FALSE,FALSE,1,#N/A,1,1,"=R1C1:R123C107",FALSE,"Rwvu.CapersView.","Cwvu.CapersView.",FALSE,FALSE,FALSE,262,600,600,FALSE,FALSE,TRUE,TRUE,TRUE}</definedName>
    <definedName name="G">1.017</definedName>
    <definedName name="gaini">1.85</definedName>
    <definedName name="gaini1">0.95</definedName>
    <definedName name="GANT_DATE_RANGE">'[6]RESOURCE MODEL'!#REF!</definedName>
    <definedName name="GANT_PREP">'[6]RESOURCE MODEL'!#REF!,'[6]RESOURCE MODEL'!#REF!,'[6]RESOURCE MODEL'!#REF!</definedName>
    <definedName name="GANT_TOTALS_RANGE">'[6]RESOURCE MODEL'!#REF!</definedName>
    <definedName name="gf" hidden="1">{#N/A,#N/A,FALSE,"PRJCTED QTRLY $'s"}</definedName>
    <definedName name="gg" hidden="1">{"'PRODUCTIONCOST SHEET'!$B$3:$G$48"}</definedName>
    <definedName name="gore">24</definedName>
    <definedName name="graf" hidden="1">{TRUE,TRUE,-2.75,-17,772.5,449.25,FALSE,TRUE,TRUE,TRUE,0,19,#N/A,30,#N/A,7.0406504065041,10.979591836735,1,FALSE,FALSE,3,FALSE,1,FALSE,100,"Swvu.CapersView.","ACwvu.CapersView.",#N/A,FALSE,FALSE,0,0,0,0,2,"","&amp;R&amp;""Arial,Bold Italic""&amp;8&amp;F&amp;A&amp;D",TRUE,TRUE,FALSE,FALSE,1,#N/A,1,1,"=R1C1:R123C107",FALSE,"Rwvu.CapersView.","Cwvu.CapersView.",FALSE,FALSE,FALSE,262,600,600,FALSE,FALSE,TRUE,TRUE,TRUE}</definedName>
    <definedName name="griu">1.1</definedName>
    <definedName name="h">0.85</definedName>
    <definedName name="ha">[7]vie!$F$3</definedName>
    <definedName name="hc">#REF!</definedName>
    <definedName name="hfggd" hidden="1">{"'PRODUCTIONCOST SHEET'!$B$3:$G$48"}</definedName>
    <definedName name="hgg" hidden="1">{#N/A,#N/A,FALSE,"DI 2 YEAR MASTER SCHEDULE"}</definedName>
    <definedName name="hhgfhffvgvfgfg">#REF!</definedName>
    <definedName name="HOUSE">#REF!</definedName>
    <definedName name="HOUSE_CAPACITY">#REF!</definedName>
    <definedName name="hp">#REF!</definedName>
    <definedName name="HTML_CodePage" hidden="1">1252</definedName>
    <definedName name="HTML_Control" hidden="1">{"'PRODUCTIONCOST SHEET'!$B$3:$G$48"}</definedName>
    <definedName name="HTML_Description" hidden="1">"DRAFT"</definedName>
    <definedName name="HTML_Email" hidden="1">"Patrick_Blattner@Studio.Disney.com"</definedName>
    <definedName name="HTML_Header" hidden="1">"EXISTING &amp; FUTURE PRODUCTS (CONFIDENTIAL)"</definedName>
    <definedName name="HTML_LastUpdate" hidden="1">"2/8/98"</definedName>
    <definedName name="HTML_LineAfter" hidden="1">FALSE</definedName>
    <definedName name="HTML_LineBefore" hidden="1">TRUE</definedName>
    <definedName name="HTML_Name" hidden="1">"Patrick Blattner"</definedName>
    <definedName name="HTML_OBDlg2" hidden="1">TRUE</definedName>
    <definedName name="HTML_OBDlg4" hidden="1">TRUE</definedName>
    <definedName name="HTML_OS" hidden="1">0</definedName>
    <definedName name="HTML_PathFile" hidden="1">"K:\ANIMATE\SECURE\Production\INTRANET\ANI.HTML.htm"</definedName>
    <definedName name="HTML_Title" hidden="1">"2D ANIMATION PRODUCTION TABLE"</definedName>
    <definedName name="hv">#REF!</definedName>
    <definedName name="i" hidden="1">{#N/A,#N/A,FALSE,"PRJCTED QTRLY $'s"}</definedName>
    <definedName name="imlv1" hidden="1">{"'PRODUCTIONCOST SHEET'!$B$3:$G$48"}</definedName>
    <definedName name="IMLV54" hidden="1">{#N/A,#N/A,FALSE,"YEAR TOTAL"}</definedName>
    <definedName name="Imopil" hidden="1">{#N/A,#N/A,FALSE,"PRJCTED QTRLY $'s"}</definedName>
    <definedName name="Imprimare_completă">#REF!</definedName>
    <definedName name="inf">1.03</definedName>
    <definedName name="INK_PAINT_MUST_START">#REF!</definedName>
    <definedName name="Int">#REF!</definedName>
    <definedName name="inv" hidden="1">{"Japan_Capers_Ed_Pub",#N/A,FALSE,"DI 2 YEAR MASTER SCHEDULE"}</definedName>
    <definedName name="irig">0.75</definedName>
    <definedName name="ISSUED_RANGE">#REF!</definedName>
    <definedName name="iv">15%</definedName>
    <definedName name="j">0.7</definedName>
    <definedName name="jfdhgs"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jgh" hidden="1">{TRUE,TRUE,-2.75,-17,964.5,641.25,FALSE,TRUE,TRUE,TRUE,0,18,#N/A,11,#N/A,22.522727272727,72.25,1,FALSE,FALSE,3,TRUE,1,FALSE,40,"Swvu.KJP_CC.","ACwvu.KJP_CC.",#N/A,FALSE,FALSE,0,0,0,0,2,"&amp;C&amp;""Arial,Bold""&amp;72Actual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k">1.05</definedName>
    <definedName name="ka">'[8]7'!#REF!</definedName>
    <definedName name="kc">'[8]7'!#REF!/'[8]7'!#REF!</definedName>
    <definedName name="kk" hidden="1">{#N/A,#N/A,FALSE,"DI 2 YEAR MASTER SCHEDULE"}</definedName>
    <definedName name="km">'[8]7'!#REF!</definedName>
    <definedName name="kv">1</definedName>
    <definedName name="lfţlţsldţşldţaldţ" hidden="1">{"'PRODUCTIONCOST SHEET'!$B$3:$G$48"}</definedName>
    <definedName name="lh" hidden="1">[1]MASTER!#REF!</definedName>
    <definedName name="LOWER_GANT">'[6]RESOURCE MODEL'!#REF!</definedName>
    <definedName name="m">0.8</definedName>
    <definedName name="magazin">0.1</definedName>
    <definedName name="major">1.01</definedName>
    <definedName name="majorvinzari">1.02</definedName>
    <definedName name="mar">0.8</definedName>
    <definedName name="marja">1.25</definedName>
    <definedName name="mat">0.9</definedName>
    <definedName name="mazare">0.38</definedName>
    <definedName name="mazăre" hidden="1">{#N/A,#N/A,FALSE,"DI 2 YEAR MASTER SCHEDULE"}</definedName>
    <definedName name="mere" hidden="1">0.4</definedName>
    <definedName name="mere1">0.2</definedName>
    <definedName name="mihaela" hidden="1">{#N/A,#N/A,FALSE,"PRJCTED MNTHLY QTY's"}</definedName>
    <definedName name="MONTH_RANGE">#REF!</definedName>
    <definedName name="n">1</definedName>
    <definedName name="natasha" hidden="1">{#N/A,#N/A,FALSE,"DI 2 YEAR MASTER SCHEDULE"}</definedName>
    <definedName name="naut">1.3</definedName>
    <definedName name="nisip">0.5</definedName>
    <definedName name="Num_Plată">#REF!</definedName>
    <definedName name="Num_Plăți_Pe_An">#REF!</definedName>
    <definedName name="Număr_de_plăți">MATCH(0.01,Sold_Final,-1)+1</definedName>
    <definedName name="nutr" hidden="1">{#N/A,#N/A,FALSE,"YEAR TOTAL"}</definedName>
    <definedName name="o" hidden="1">{#N/A,#N/A,FALSE,"PRJCTED QTRLY QTY's"}</definedName>
    <definedName name="p" hidden="1">{TRUE,TRUE,-2.75,-17,772.5,449.25,FALSE,TRUE,TRUE,TRUE,0,19,#N/A,30,#N/A,7.0406504065041,10.979591836735,1,FALSE,FALSE,3,FALSE,1,FALSE,100,"Swvu.CapersView.","ACwvu.CapersView.",#N/A,FALSE,FALSE,0,0,0,0,2,"","&amp;R&amp;""Arial,Bold Italic""&amp;8&amp;F&amp;A&amp;D",TRUE,TRUE,FALSE,FALSE,1,#N/A,1,1,"=R1C1:R123C107",FALSE,"Rwvu.CapersView.","Cwvu.CapersView.",FALSE,FALSE,FALSE,262,600,600,FALSE,FALSE,TRUE,TRUE,TRUE}</definedName>
    <definedName name="pelmeni">1</definedName>
    <definedName name="pere" hidden="1">{TRUE,TRUE,-2.75,-17,964.5,641.25,FALSE,TRUE,TRUE,TRUE,0,18,#N/A,11,#N/A,22.522727272727,72.25,1,FALSE,FALSE,3,TRUE,1,FALSE,40,"Swvu.KJP_CC.","ACwvu.KJP_CC.",#N/A,FALSE,FALSE,0,0,0,0,2,"&amp;C&amp;""Arial,Bold""&amp;72Actual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pie">0.035</definedName>
    <definedName name="piersic">1</definedName>
    <definedName name="piine">1</definedName>
    <definedName name="pizza">1</definedName>
    <definedName name="Plata">#REF!</definedName>
    <definedName name="Plată">#REF!</definedName>
    <definedName name="Plată_adițională">#REF!</definedName>
    <definedName name="Plată_Prognozată">#REF!</definedName>
    <definedName name="Plată_Prognozată_Lunară">#REF!</definedName>
    <definedName name="Plată_Totală">#REF!</definedName>
    <definedName name="PLATFORM_RANGE_INPUT">#REF!</definedName>
    <definedName name="Plăți_Suplim_Prognozate">#REF!</definedName>
    <definedName name="PlatiSuplimentarePrognozate">#REF!</definedName>
    <definedName name="porci">1.12</definedName>
    <definedName name="PREP_MUST_START">#REF!</definedName>
    <definedName name="pret">1.1</definedName>
    <definedName name="pretpurcel">430</definedName>
    <definedName name="Princ">#REF!</definedName>
    <definedName name="prod">70%</definedName>
    <definedName name="PRODUCT_COST_SHEET">[9]COST!$C$3:$C$1285</definedName>
    <definedName name="Product_Name">'[4]PRODUCTION REPORTS'!$C$4:$C$1061</definedName>
    <definedName name="PROJECTED_ANIMATION_START">#REF!</definedName>
    <definedName name="ps">1.2</definedName>
    <definedName name="pui">0.35</definedName>
    <definedName name="q" hidden="1">152</definedName>
    <definedName name="Rând_Antet">ROW(#REF!)</definedName>
    <definedName name="RANGE_2_OR3D_INPUT">#REF!</definedName>
    <definedName name="raps">0.8</definedName>
    <definedName name="Rata_Dobânzii">#REF!</definedName>
    <definedName name="Rata_Dobânzii_Planificată">#REF!</definedName>
    <definedName name="rata_lunara_a_inflatie">1+'[10]1.Sales'!$C$59/100</definedName>
    <definedName name="rata20">20%</definedName>
    <definedName name="rebutfatare">0.9</definedName>
    <definedName name="RebutFătare">0.8</definedName>
    <definedName name="RebutÎngrăşare">0.7</definedName>
    <definedName name="Reinițializ_Zonă_Imprim">OFFSET(Imprimare_completă,0,0,Ultimul_Rând)</definedName>
    <definedName name="Report_Date">'[4]PRODUCTION REPORTS'!$D$4:$D$1061</definedName>
    <definedName name="rey"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RG" hidden="1">{"Japan_Capers_Ed_Pub",#N/A,FALSE,"DI 2 YEAR MASTER SCHEDULE"}</definedName>
    <definedName name="Rwvu.CapersView." hidden="1">'[2]THREE VARIABLES'!$A:$M</definedName>
    <definedName name="Rwvu.Japan_Capers_Ed_Pub." hidden="1">'[2]THREE VARIABLES'!$A:$M</definedName>
    <definedName name="Rwvu.KJP_CC." hidden="1">'[2]THREE VARIABLES'!$A:$M</definedName>
    <definedName name="s" hidden="1">0.65</definedName>
    <definedName name="sa.kaf">#REF!</definedName>
    <definedName name="sakcjfwekf" hidden="1">{TRUE,TRUE,-2.75,-17,964.5,641.25,FALSE,TRUE,TRUE,TRUE,0,18,#N/A,11,#N/A,22.522727272727,72.25,1,FALSE,FALSE,3,TRUE,1,FALSE,40,"Swvu.KJP_CC.","ACwvu.KJP_CC.",#N/A,FALSE,FALSE,0,0,0,0,2,"&amp;C&amp;""Arial,Bold""&amp;72Actual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sal">0.25</definedName>
    <definedName name="salariu">0.37</definedName>
    <definedName name="SalesTotal">#REF!</definedName>
    <definedName name="sbrut">1/0.75+0.29+0.01</definedName>
    <definedName name="sd">10.54</definedName>
    <definedName name="sddsdasd" hidden="1">{#N/A,#N/A,FALSE,"PRJCTED QTRLY QTY's"}</definedName>
    <definedName name="semif">1.5</definedName>
    <definedName name="servicii" hidden="1">{"'PRODUCTIONCOST SHEET'!$B$3:$G$48"}</definedName>
    <definedName name="sgtm" hidden="1">[1]MASTER!#REF!</definedName>
    <definedName name="smsm" hidden="1">[1]MASTER!#REF!,[1]MASTER!#REF!,[1]MASTER!#REF!,[1]MASTER!#REF!,[1]MASTER!#REF!,[1]MASTER!#REF!,[1]MASTER!#REF!,[11]MASTER!$98:$272</definedName>
    <definedName name="Sold_Final">#REF!</definedName>
    <definedName name="Sold_inițial">#REF!</definedName>
    <definedName name="srisp" hidden="1">{#N/A,#N/A,FALSE,"PRJCTED QTRLY QTY's"}</definedName>
    <definedName name="SRL_VilataAgro2" hidden="1">{"Japan_Capers_Ed_Pub",#N/A,FALSE,"DI 2 YEAR MASTER SCHEDULE"}</definedName>
    <definedName name="ss" hidden="1">{#N/A,#N/A,FALSE,"DI 2 YEAR MASTER SCHEDULE"}</definedName>
    <definedName name="sss" hidden="1">{#N/A,#N/A,FALSE,"PRJCTED MNTHLY QTY's"}</definedName>
    <definedName name="sssss" hidden="1">{#N/A,#N/A,FALSE,"PRJCTED QTRLY $'s"}</definedName>
    <definedName name="stny" hidden="1">[1]MASTER!#REF!</definedName>
    <definedName name="stoc">0</definedName>
    <definedName name="stoc1">18%</definedName>
    <definedName name="stoc11">5%</definedName>
    <definedName name="stoc12">10%</definedName>
    <definedName name="stoc13">15%</definedName>
    <definedName name="stoc14">30%</definedName>
    <definedName name="stoc15">0%</definedName>
    <definedName name="stoc16">0%</definedName>
    <definedName name="stoc17">0%</definedName>
    <definedName name="stoc18">0%</definedName>
    <definedName name="stoc19">0%</definedName>
    <definedName name="stoc20">0%</definedName>
    <definedName name="STREET_DATE_RANGE">#REF!</definedName>
    <definedName name="Swvu.CapersView." hidden="1">[1]MASTER!#REF!</definedName>
    <definedName name="Swvu.Japan_Capers_Ed_Pub." hidden="1">'[2]THREE VARIABLES'!$N$1:$V$165</definedName>
    <definedName name="Swvu.KJP_CC." hidden="1">'[2]THREE VARIABLES'!$N$4:$U$165</definedName>
    <definedName name="t" hidden="1">{"Japan_Capers_Ed_Pub",#N/A,FALSE,"DI 2 YEAR MASTER SCHEDULE"}</definedName>
    <definedName name="TABLE_1">#REF!</definedName>
    <definedName name="TABLE_2">#REF!</definedName>
    <definedName name="Tabureanu"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tarydeew" hidden="1">{#N/A,#N/A,FALSE,"PRJCTED QTRLY $'s"}</definedName>
    <definedName name="TITLE_RANGE">#REF!</definedName>
    <definedName name="TITLES_RANGE_INPUT">#REF!</definedName>
    <definedName name="TOTAL_ANIMATION_FRAMES_INPUT">#REF!</definedName>
    <definedName name="TOTAL_COST">[9]COST!$AB$3:$AB$1285</definedName>
    <definedName name="TURNED_IN">#REF!</definedName>
    <definedName name="tutun">6.5</definedName>
    <definedName name="tva">20%</definedName>
    <definedName name="u" hidden="1">{#N/A,#N/A,FALSE,"PRJCTED MNTHLY QTY's"}</definedName>
    <definedName name="ue">#N/A</definedName>
    <definedName name="Ultimul_Rând">IF(Valori_Introduse,Rând_Antet+Număr_de_plăți,Rând_Antet)</definedName>
    <definedName name="uscare">0.77</definedName>
    <definedName name="uscat">1</definedName>
    <definedName name="uscate">1.6</definedName>
    <definedName name="usd">'[12]1.Investitia'!$B$26</definedName>
    <definedName name="uzura" hidden="1">{"'PRODUCTIONCOST SHEET'!$B$3:$G$48"}</definedName>
    <definedName name="v">1</definedName>
    <definedName name="vaci">0.7</definedName>
    <definedName name="Valori_Introduse">IF(Volum_Credit*Rata_Dobânzii*Ani_Credit*Dată_credit&gt;0,1,0)</definedName>
    <definedName name="var">2.45</definedName>
    <definedName name="vie">0.86</definedName>
    <definedName name="vin">0.02</definedName>
    <definedName name="vinz">1</definedName>
    <definedName name="vn">100/120</definedName>
    <definedName name="Volum_Credit">#REF!</definedName>
    <definedName name="w" hidden="1">{#N/A,#N/A,FALSE,"DI 2 YEAR MASTER SCHEDULE"}</definedName>
    <definedName name="wrn.CapersPlotter." hidden="1">{#N/A,#N/A,FALSE,"DI 2 YEAR MASTER SCHEDULE"}</definedName>
    <definedName name="wrn.Edutainment._.Priority._.List." hidden="1">{#N/A,#N/A,FALSE,"DI 2 YEAR MASTER SCHEDULE"}</definedName>
    <definedName name="wrn.Japan_Capers_Ed._.Pub." hidden="1">{"Japan_Capers_Ed_Pub",#N/A,FALSE,"DI 2 YEAR MASTER SCHEDULE"}</definedName>
    <definedName name="wrn.k" hidden="1">{#N/A,#N/A,FALSE,"PRJCTED MNTHLY QTY's"}</definedName>
    <definedName name="wrn.Priority._.list." hidden="1">{#N/A,#N/A,FALSE,"DI 2 YEAR MASTER SCHEDULE"}</definedName>
    <definedName name="wrn.Prjcted._.Mnthly._.Qty1" hidden="1">{#N/A,#N/A,FALSE,"PRJCTED MNTHLY QTY's"}</definedName>
    <definedName name="wrn.Prjcted._.Mnthly._.Qtys." hidden="1">{#N/A,#N/A,FALSE,"PRJCTED MNTHLY QTY's"}</definedName>
    <definedName name="wrn.Prjcted._.Qtrly._.Dollars." hidden="1">{#N/A,#N/A,FALSE,"PRJCTED QTRLY $'s"}</definedName>
    <definedName name="wrn.Prjcted._.Qtrly._.Qtys." hidden="1">{#N/A,#N/A,FALSE,"PRJCTED QTRLY QTY's"}</definedName>
    <definedName name="wrn.QUARTERLY._.VIEW." hidden="1">{"QUARTERLY VIEW",#N/A,FALSE,"YEAR TOTAL"}</definedName>
    <definedName name="wrn.YEAR._.VIEW." hidden="1">{#N/A,#N/A,FALSE,"YEAR TOTAL"}</definedName>
    <definedName name="wvu.CapersView." hidden="1">{TRUE,TRUE,-2.75,-17,772.5,449.25,FALSE,TRUE,TRUE,TRUE,0,19,#N/A,30,#N/A,7.0406504065041,10.979591836735,1,FALSE,FALSE,3,FALSE,1,FALSE,100,"Swvu.CapersView.","ACwvu.CapersView.",#N/A,FALSE,FALSE,0,0,0,0,2,"","&amp;R&amp;""Arial,Bold Italic""&amp;8&amp;F&amp;A&amp;D",TRUE,TRUE,FALSE,FALSE,1,#N/A,1,1,"=R1C1:R123C107",FALSE,"Rwvu.CapersView.","Cwvu.CapersView.",FALSE,FALSE,FALSE,262,600,600,FALSE,FALSE,TRUE,TRUE,TRUE}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hidden="1">{TRUE,TRUE,-2.75,-17,964.5,641.25,FALSE,TRUE,TRUE,TRUE,0,18,#N/A,11,#N/A,22.522727272727,72.25,1,FALSE,FALSE,3,TRUE,1,FALSE,40,"Swvu.KJP_CC.","ACwvu.KJP_CC.",#N/A,FALSE,FALSE,0,0,0,0,2,"&amp;C&amp;""Arial,Bold""&amp;72Actual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ww">10</definedName>
    <definedName name="x" hidden="1">{#N/A,#N/A,FALSE,"YEAR TOTAL"}</definedName>
    <definedName name="y" hidden="1">{#N/A,#N/A,FALSE,"DI 2 YEAR MASTER SCHEDULE"}</definedName>
    <definedName name="YEAR_RANGE">#REF!</definedName>
    <definedName name="yms" hidden="1">[1]MASTER!#REF!,[1]MASTER!#REF!,[1]MASTER!#REF!,[1]MASTER!#REF!,[1]MASTER!#REF!,[1]MASTER!#REF!,[1]MASTER!#REF!,[1]MASTER!#REF!,[1]MASTER!#REF!,[1]MASTER!#REF!,[1]MASTER!#REF!,[1]MASTER!#REF!,[1]MASTER!#REF!,[1]MASTER!#REF!,[1]MASTER!#REF!,[1]MASTER!#REF!,[1]MASTER!#REF!,[1]MASTER!#REF!,[1]MASTER!#REF!,[1]MASTER!#REF!</definedName>
    <definedName name="yu" hidden="1">[1]MASTER!#REF!,[1]MASTER!#REF!,[1]MASTER!#REF!,[1]MASTER!#REF!,[1]MASTER!#REF!,[1]MASTER!#REF!,[1]MASTER!#REF!,[1]MASTER!#REF!,[1]MASTER!#REF!,[1]MASTER!#REF!,[1]MASTER!#REF!,[1]MASTER!#REF!,[1]MASTER!#REF!,[1]MASTER!#REF!,[1]MASTER!#REF!,[1]MASTER!#REF!,[1]MASTER!#REF!,[1]MASTER!#REF!,[1]MASTER!#REF!,[1]MASTER!#REF!</definedName>
    <definedName name="z">0.68</definedName>
    <definedName name="Z_9A428CE1_B4D9_11D0_A8AA_0000C071AEE7_.wvu.Cols" hidden="1">[11]MASTER!$A:$Q,[11]MASTER!$Y:$Z</definedName>
    <definedName name="Z_9A428CE1_B4D9_11D0_A8AA_0000C071AEE7_.wvu.PrintArea" hidden="1">'[2]THREE VARIABLES'!$N$4:$S$5</definedName>
    <definedName name="Z_9A428CE1_B4D9_11D0_A8AA_0000C071AEE7_.wvu.Rows" hidden="1">[1]MASTER!#REF!,[1]MASTER!#REF!,[1]MASTER!#REF!,[1]MASTER!#REF!,[1]MASTER!#REF!,[1]MASTER!#REF!,[1]MASTER!#REF!,[11]MASTER!$98:$272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4" l="1"/>
  <c r="P31" i="4"/>
  <c r="P30" i="4"/>
  <c r="R28" i="4"/>
  <c r="Q28" i="4"/>
  <c r="O28" i="4"/>
  <c r="N28" i="4"/>
  <c r="M28" i="4"/>
  <c r="L28" i="4"/>
  <c r="K28" i="4"/>
  <c r="J28" i="4"/>
  <c r="I28" i="4"/>
  <c r="H28" i="4"/>
  <c r="G28" i="4"/>
  <c r="F28" i="4"/>
  <c r="E28" i="4"/>
  <c r="D28" i="4"/>
  <c r="P27" i="4"/>
  <c r="P26" i="4"/>
  <c r="P25" i="4"/>
  <c r="P24" i="4"/>
  <c r="P23" i="4"/>
  <c r="P28" i="4" s="1"/>
  <c r="R21" i="4"/>
  <c r="O21" i="4"/>
  <c r="N21" i="4"/>
  <c r="M21" i="4"/>
  <c r="L21" i="4"/>
  <c r="K21" i="4"/>
  <c r="J21" i="4"/>
  <c r="I21" i="4"/>
  <c r="H21" i="4"/>
  <c r="G21" i="4"/>
  <c r="F21" i="4"/>
  <c r="D21" i="4"/>
  <c r="P20" i="4"/>
  <c r="P19" i="4"/>
  <c r="P18" i="4"/>
  <c r="Q21" i="4" s="1"/>
  <c r="P16" i="4"/>
  <c r="P13" i="4"/>
  <c r="P12" i="4"/>
  <c r="R10" i="4"/>
  <c r="Q10" i="4"/>
  <c r="O10" i="4"/>
  <c r="N10" i="4"/>
  <c r="M10" i="4"/>
  <c r="L10" i="4"/>
  <c r="K10" i="4"/>
  <c r="J10" i="4"/>
  <c r="I10" i="4"/>
  <c r="H10" i="4"/>
  <c r="G10" i="4"/>
  <c r="F10" i="4"/>
  <c r="E10" i="4"/>
  <c r="D10" i="4"/>
  <c r="R9" i="4"/>
  <c r="B9" i="4"/>
  <c r="B10" i="4" s="1"/>
  <c r="B11" i="4" s="1"/>
  <c r="B12" i="4" s="1"/>
  <c r="B13" i="4" s="1"/>
  <c r="B14" i="4" s="1"/>
  <c r="B16" i="4" s="1"/>
  <c r="B17" i="4" s="1"/>
  <c r="B18" i="4" s="1"/>
  <c r="B19" i="4" s="1"/>
  <c r="B20" i="4" s="1"/>
  <c r="B21" i="4" s="1"/>
  <c r="B23" i="4" s="1"/>
  <c r="B24" i="4" s="1"/>
  <c r="B25" i="4" s="1"/>
  <c r="B26" i="4" s="1"/>
  <c r="B27" i="4" s="1"/>
  <c r="B28" i="4" s="1"/>
  <c r="B29" i="4" s="1"/>
  <c r="B30" i="4" s="1"/>
  <c r="B31" i="4" s="1"/>
  <c r="B32" i="4" s="1"/>
  <c r="R8" i="4"/>
  <c r="Q8" i="4"/>
  <c r="O8" i="4"/>
  <c r="N8" i="4"/>
  <c r="M8" i="4"/>
  <c r="L8" i="4"/>
  <c r="K8" i="4"/>
  <c r="J8" i="4"/>
  <c r="H8" i="4"/>
  <c r="G8" i="4"/>
  <c r="F8" i="4"/>
  <c r="E8" i="4"/>
  <c r="D8" i="4"/>
  <c r="B8" i="4"/>
  <c r="L12" i="5"/>
  <c r="G51" i="2"/>
  <c r="F51" i="2"/>
  <c r="E51" i="2"/>
  <c r="J50" i="2"/>
  <c r="I50" i="2"/>
  <c r="H50" i="2"/>
  <c r="J49" i="2"/>
  <c r="I49" i="2"/>
  <c r="H49" i="2"/>
  <c r="J48" i="2"/>
  <c r="I48" i="2"/>
  <c r="H48" i="2"/>
  <c r="J47" i="2"/>
  <c r="I47" i="2"/>
  <c r="H47" i="2"/>
  <c r="J46" i="2"/>
  <c r="I46" i="2"/>
  <c r="H46" i="2"/>
  <c r="J45" i="2"/>
  <c r="I45" i="2"/>
  <c r="H45" i="2"/>
  <c r="J44" i="2"/>
  <c r="G44" i="2"/>
  <c r="F44" i="2"/>
  <c r="I44" i="2" s="1"/>
  <c r="E44" i="2"/>
  <c r="H44" i="2" s="1"/>
  <c r="R38" i="2"/>
  <c r="R12" i="5" s="1"/>
  <c r="Q38" i="2"/>
  <c r="Q12" i="5" s="1"/>
  <c r="O38" i="2"/>
  <c r="O12" i="5" s="1"/>
  <c r="N38" i="2"/>
  <c r="N12" i="5" s="1"/>
  <c r="M38" i="2"/>
  <c r="M12" i="5" s="1"/>
  <c r="L38" i="2"/>
  <c r="K38" i="2"/>
  <c r="K12" i="5" s="1"/>
  <c r="J38" i="2"/>
  <c r="J12" i="5" s="1"/>
  <c r="I38" i="2"/>
  <c r="I12" i="5" s="1"/>
  <c r="H38" i="2"/>
  <c r="H12" i="5" s="1"/>
  <c r="G38" i="2"/>
  <c r="G12" i="5" s="1"/>
  <c r="F38" i="2"/>
  <c r="F12" i="5" s="1"/>
  <c r="E38" i="2"/>
  <c r="E12" i="5" s="1"/>
  <c r="D38" i="2"/>
  <c r="D12" i="5" s="1"/>
  <c r="P37" i="2"/>
  <c r="P36" i="2"/>
  <c r="P38" i="2" s="1"/>
  <c r="P12" i="5" s="1"/>
  <c r="P35" i="2"/>
  <c r="P10" i="4" s="1"/>
  <c r="R33" i="2"/>
  <c r="R11" i="5" s="1"/>
  <c r="P32" i="2"/>
  <c r="P31" i="2"/>
  <c r="P30" i="2"/>
  <c r="Q28" i="2"/>
  <c r="Q9" i="4" s="1"/>
  <c r="R25" i="2"/>
  <c r="R10" i="5" s="1"/>
  <c r="Q25" i="2"/>
  <c r="Q10" i="5" s="1"/>
  <c r="O25" i="2"/>
  <c r="O10" i="5" s="1"/>
  <c r="N25" i="2"/>
  <c r="N10" i="5" s="1"/>
  <c r="M25" i="2"/>
  <c r="M10" i="5" s="1"/>
  <c r="L25" i="2"/>
  <c r="L10" i="5" s="1"/>
  <c r="K25" i="2"/>
  <c r="K10" i="5" s="1"/>
  <c r="J25" i="2"/>
  <c r="J10" i="5" s="1"/>
  <c r="I25" i="2"/>
  <c r="I10" i="5" s="1"/>
  <c r="H25" i="2"/>
  <c r="H10" i="5" s="1"/>
  <c r="G25" i="2"/>
  <c r="G10" i="5" s="1"/>
  <c r="F25" i="2"/>
  <c r="F10" i="5" s="1"/>
  <c r="E25" i="2"/>
  <c r="E10" i="5" s="1"/>
  <c r="D25" i="2"/>
  <c r="D10" i="5" s="1"/>
  <c r="P24" i="2"/>
  <c r="P25" i="2" s="1"/>
  <c r="P10" i="5" s="1"/>
  <c r="Q20" i="2"/>
  <c r="Q7" i="5" s="1"/>
  <c r="R19" i="2"/>
  <c r="Q19" i="2"/>
  <c r="P18" i="2"/>
  <c r="D17" i="2"/>
  <c r="E17" i="2" s="1"/>
  <c r="F17" i="2" s="1"/>
  <c r="G17" i="2" s="1"/>
  <c r="H17" i="2" s="1"/>
  <c r="I17" i="2" s="1"/>
  <c r="J17" i="2" s="1"/>
  <c r="K17" i="2" s="1"/>
  <c r="L17" i="2" s="1"/>
  <c r="M17" i="2" s="1"/>
  <c r="N17" i="2" s="1"/>
  <c r="O17" i="2" s="1"/>
  <c r="R14" i="2"/>
  <c r="R20" i="2" s="1"/>
  <c r="Q14" i="2"/>
  <c r="P14" i="2"/>
  <c r="O14" i="2"/>
  <c r="N14" i="2"/>
  <c r="M14" i="2"/>
  <c r="L14" i="2"/>
  <c r="K14" i="2"/>
  <c r="J14" i="2"/>
  <c r="I14" i="2"/>
  <c r="H14" i="2"/>
  <c r="G14" i="2"/>
  <c r="F14" i="2"/>
  <c r="E14" i="2"/>
  <c r="D14" i="2"/>
  <c r="O5" i="2"/>
  <c r="N5" i="2"/>
  <c r="M5" i="2"/>
  <c r="L5" i="2"/>
  <c r="K5" i="2"/>
  <c r="J5" i="2"/>
  <c r="I5" i="2"/>
  <c r="H5" i="2"/>
  <c r="G5" i="2"/>
  <c r="F5" i="2"/>
  <c r="E5" i="2"/>
  <c r="D5" i="2"/>
  <c r="E1" i="2"/>
  <c r="D1" i="5" s="1"/>
  <c r="D1" i="4" s="1"/>
  <c r="B1" i="2"/>
  <c r="C1" i="5" s="1"/>
  <c r="C1" i="4" s="1"/>
  <c r="R25" i="3"/>
  <c r="Q25" i="3"/>
  <c r="O25" i="3"/>
  <c r="N25" i="3"/>
  <c r="M25" i="3"/>
  <c r="L25" i="3"/>
  <c r="K25" i="3"/>
  <c r="J25" i="3"/>
  <c r="I25" i="3"/>
  <c r="H25" i="3"/>
  <c r="G25" i="3"/>
  <c r="F25" i="3"/>
  <c r="E25" i="3"/>
  <c r="D25" i="3"/>
  <c r="P24" i="3"/>
  <c r="P23" i="3"/>
  <c r="R21" i="3"/>
  <c r="Q21" i="3"/>
  <c r="O21" i="3"/>
  <c r="N21" i="3"/>
  <c r="M21" i="3"/>
  <c r="L21" i="3"/>
  <c r="K21" i="3"/>
  <c r="J21" i="3"/>
  <c r="I21" i="3"/>
  <c r="H21" i="3"/>
  <c r="G21" i="3"/>
  <c r="F21" i="3"/>
  <c r="E21" i="3"/>
  <c r="D21" i="3"/>
  <c r="P20" i="3"/>
  <c r="P19" i="3"/>
  <c r="R17" i="3"/>
  <c r="Q17" i="3"/>
  <c r="O17" i="3"/>
  <c r="N17" i="3"/>
  <c r="M17" i="3"/>
  <c r="L17" i="3"/>
  <c r="K17" i="3"/>
  <c r="J17" i="3"/>
  <c r="I17" i="3"/>
  <c r="H17" i="3"/>
  <c r="G17" i="3"/>
  <c r="F17" i="3"/>
  <c r="E17" i="3"/>
  <c r="D17" i="3"/>
  <c r="P16" i="3"/>
  <c r="P15" i="3"/>
  <c r="R13" i="3"/>
  <c r="Q13" i="3"/>
  <c r="O13" i="3"/>
  <c r="N13" i="3"/>
  <c r="M13" i="3"/>
  <c r="L13" i="3"/>
  <c r="K13" i="3"/>
  <c r="J13" i="3"/>
  <c r="I13" i="3"/>
  <c r="H13" i="3"/>
  <c r="G13" i="3"/>
  <c r="F13" i="3"/>
  <c r="E13" i="3"/>
  <c r="D13" i="3"/>
  <c r="P12" i="3"/>
  <c r="P11" i="3"/>
  <c r="R9" i="3"/>
  <c r="Q9" i="3"/>
  <c r="O9" i="3"/>
  <c r="N9" i="3"/>
  <c r="M9" i="3"/>
  <c r="L9" i="3"/>
  <c r="K9" i="3"/>
  <c r="J9" i="3"/>
  <c r="I9" i="3"/>
  <c r="H9" i="3"/>
  <c r="G9" i="3"/>
  <c r="F9" i="3"/>
  <c r="E9" i="3"/>
  <c r="D9" i="3"/>
  <c r="P8" i="3"/>
  <c r="P7" i="3"/>
  <c r="C1" i="3"/>
  <c r="G13" i="1"/>
  <c r="E17" i="4" s="1"/>
  <c r="F13" i="1"/>
  <c r="D13" i="1"/>
  <c r="C13" i="1"/>
  <c r="E8" i="1"/>
  <c r="C27" i="12"/>
  <c r="J51" i="2" l="1"/>
  <c r="J52" i="2" s="1"/>
  <c r="J53" i="2" s="1"/>
  <c r="P27" i="2"/>
  <c r="I51" i="2"/>
  <c r="I52" i="2" s="1"/>
  <c r="I53" i="2" s="1"/>
  <c r="H51" i="2"/>
  <c r="H52" i="2" s="1"/>
  <c r="H53" i="2" s="1"/>
  <c r="E13" i="1"/>
  <c r="D16" i="2" s="1"/>
  <c r="E16" i="2" s="1"/>
  <c r="Q26" i="3"/>
  <c r="Q6" i="5" s="1"/>
  <c r="Q8" i="5" s="1"/>
  <c r="L26" i="3"/>
  <c r="L7" i="4" s="1"/>
  <c r="H26" i="3"/>
  <c r="H6" i="5" s="1"/>
  <c r="K26" i="3"/>
  <c r="K7" i="4" s="1"/>
  <c r="O26" i="3"/>
  <c r="O6" i="5" s="1"/>
  <c r="P17" i="3"/>
  <c r="G26" i="3"/>
  <c r="G6" i="5" s="1"/>
  <c r="D26" i="3"/>
  <c r="D6" i="5" s="1"/>
  <c r="R7" i="5"/>
  <c r="R39" i="2"/>
  <c r="P9" i="3"/>
  <c r="E21" i="4"/>
  <c r="P17" i="4"/>
  <c r="P21" i="4" s="1"/>
  <c r="P13" i="3"/>
  <c r="F26" i="3"/>
  <c r="J26" i="3"/>
  <c r="N26" i="3"/>
  <c r="R26" i="3"/>
  <c r="E26" i="3"/>
  <c r="I26" i="3"/>
  <c r="M26" i="3"/>
  <c r="P21" i="3"/>
  <c r="P25" i="3"/>
  <c r="P17" i="2"/>
  <c r="Q33" i="2"/>
  <c r="Q11" i="5" s="1"/>
  <c r="I8" i="4"/>
  <c r="P29" i="2"/>
  <c r="P8" i="4" s="1"/>
  <c r="Q39" i="2"/>
  <c r="D27" i="2" l="1"/>
  <c r="E27" i="2" s="1"/>
  <c r="P28" i="2"/>
  <c r="D19" i="2"/>
  <c r="D20" i="2" s="1"/>
  <c r="D7" i="5" s="1"/>
  <c r="D8" i="5" s="1"/>
  <c r="K6" i="5"/>
  <c r="Q7" i="4"/>
  <c r="H7" i="4"/>
  <c r="O7" i="4"/>
  <c r="L6" i="5"/>
  <c r="G7" i="4"/>
  <c r="D7" i="4"/>
  <c r="I7" i="4"/>
  <c r="I6" i="5"/>
  <c r="E7" i="4"/>
  <c r="E6" i="5"/>
  <c r="F7" i="4"/>
  <c r="F6" i="5"/>
  <c r="P26" i="3"/>
  <c r="R7" i="4"/>
  <c r="R6" i="5"/>
  <c r="R8" i="5" s="1"/>
  <c r="R13" i="5" s="1"/>
  <c r="R15" i="5" s="1"/>
  <c r="J7" i="4"/>
  <c r="J6" i="5"/>
  <c r="M7" i="4"/>
  <c r="M6" i="5"/>
  <c r="N7" i="4"/>
  <c r="N6" i="5"/>
  <c r="Q13" i="5"/>
  <c r="Q15" i="5" s="1"/>
  <c r="E19" i="2"/>
  <c r="E20" i="2" s="1"/>
  <c r="F16" i="2"/>
  <c r="D28" i="2" l="1"/>
  <c r="P9" i="4"/>
  <c r="P33" i="2"/>
  <c r="P11" i="5" s="1"/>
  <c r="Q16" i="5"/>
  <c r="Q11" i="4" s="1"/>
  <c r="Q14" i="4" s="1"/>
  <c r="Q29" i="4" s="1"/>
  <c r="F27" i="2"/>
  <c r="R16" i="5"/>
  <c r="R11" i="4" s="1"/>
  <c r="R14" i="4" s="1"/>
  <c r="R29" i="4" s="1"/>
  <c r="P7" i="4"/>
  <c r="P6" i="5"/>
  <c r="E7" i="5"/>
  <c r="E8" i="5" s="1"/>
  <c r="F19" i="2"/>
  <c r="F20" i="2" s="1"/>
  <c r="G16" i="2"/>
  <c r="E28" i="2" l="1"/>
  <c r="D33" i="2"/>
  <c r="D9" i="4"/>
  <c r="D14" i="4" s="1"/>
  <c r="D29" i="4" s="1"/>
  <c r="D32" i="4" s="1"/>
  <c r="E31" i="4" s="1"/>
  <c r="R17" i="5"/>
  <c r="Q17" i="5"/>
  <c r="G27" i="2"/>
  <c r="H16" i="2"/>
  <c r="G19" i="2"/>
  <c r="G20" i="2" s="1"/>
  <c r="F7" i="5"/>
  <c r="F8" i="5" s="1"/>
  <c r="F28" i="2" l="1"/>
  <c r="E33" i="2"/>
  <c r="E9" i="4"/>
  <c r="E14" i="4" s="1"/>
  <c r="E29" i="4" s="1"/>
  <c r="E32" i="4" s="1"/>
  <c r="F31" i="4" s="1"/>
  <c r="D11" i="5"/>
  <c r="D13" i="5" s="1"/>
  <c r="D15" i="5" s="1"/>
  <c r="D17" i="5" s="1"/>
  <c r="D39" i="2"/>
  <c r="H27" i="2"/>
  <c r="I27" i="2" s="1"/>
  <c r="G7" i="5"/>
  <c r="G8" i="5" s="1"/>
  <c r="I16" i="2"/>
  <c r="H19" i="2"/>
  <c r="H20" i="2" s="1"/>
  <c r="E11" i="5" l="1"/>
  <c r="E13" i="5" s="1"/>
  <c r="E15" i="5" s="1"/>
  <c r="E17" i="5" s="1"/>
  <c r="E39" i="2"/>
  <c r="G28" i="2"/>
  <c r="F33" i="2"/>
  <c r="F9" i="4"/>
  <c r="I19" i="2"/>
  <c r="I20" i="2" s="1"/>
  <c r="J16" i="2"/>
  <c r="H7" i="5"/>
  <c r="H8" i="5" s="1"/>
  <c r="F11" i="5" l="1"/>
  <c r="F13" i="5" s="1"/>
  <c r="F15" i="5" s="1"/>
  <c r="F17" i="5" s="1"/>
  <c r="F39" i="2"/>
  <c r="H28" i="2"/>
  <c r="G9" i="4"/>
  <c r="G14" i="4" s="1"/>
  <c r="G29" i="4" s="1"/>
  <c r="G33" i="2"/>
  <c r="J19" i="2"/>
  <c r="J20" i="2" s="1"/>
  <c r="K16" i="2"/>
  <c r="J27" i="2"/>
  <c r="I7" i="5"/>
  <c r="I8" i="5" s="1"/>
  <c r="I28" i="2" l="1"/>
  <c r="H9" i="4"/>
  <c r="H14" i="4" s="1"/>
  <c r="H29" i="4" s="1"/>
  <c r="H33" i="2"/>
  <c r="G11" i="5"/>
  <c r="G13" i="5" s="1"/>
  <c r="G15" i="5" s="1"/>
  <c r="G17" i="5" s="1"/>
  <c r="G39" i="2"/>
  <c r="K27" i="2"/>
  <c r="J7" i="5"/>
  <c r="J8" i="5" s="1"/>
  <c r="L16" i="2"/>
  <c r="K19" i="2"/>
  <c r="K20" i="2" s="1"/>
  <c r="H11" i="5" l="1"/>
  <c r="H13" i="5" s="1"/>
  <c r="H15" i="5" s="1"/>
  <c r="H17" i="5" s="1"/>
  <c r="H39" i="2"/>
  <c r="J28" i="2"/>
  <c r="I9" i="4"/>
  <c r="I33" i="2"/>
  <c r="L27" i="2"/>
  <c r="K7" i="5"/>
  <c r="K8" i="5" s="1"/>
  <c r="M16" i="2"/>
  <c r="L19" i="2"/>
  <c r="L20" i="2" s="1"/>
  <c r="K28" i="2" l="1"/>
  <c r="J33" i="2"/>
  <c r="J9" i="4"/>
  <c r="J14" i="4" s="1"/>
  <c r="J29" i="4" s="1"/>
  <c r="I11" i="5"/>
  <c r="I13" i="5" s="1"/>
  <c r="I15" i="5" s="1"/>
  <c r="I17" i="5" s="1"/>
  <c r="I39" i="2"/>
  <c r="M27" i="2"/>
  <c r="M19" i="2"/>
  <c r="M20" i="2" s="1"/>
  <c r="N16" i="2"/>
  <c r="L7" i="5"/>
  <c r="L8" i="5" s="1"/>
  <c r="J11" i="5" l="1"/>
  <c r="J13" i="5" s="1"/>
  <c r="J15" i="5" s="1"/>
  <c r="J17" i="5" s="1"/>
  <c r="J39" i="2"/>
  <c r="L28" i="2"/>
  <c r="K33" i="2"/>
  <c r="K9" i="4"/>
  <c r="K14" i="4" s="1"/>
  <c r="K29" i="4" s="1"/>
  <c r="N27" i="2"/>
  <c r="N19" i="2"/>
  <c r="N20" i="2" s="1"/>
  <c r="O16" i="2"/>
  <c r="M7" i="5"/>
  <c r="M8" i="5" s="1"/>
  <c r="M28" i="2" l="1"/>
  <c r="L33" i="2"/>
  <c r="L9" i="4"/>
  <c r="K11" i="5"/>
  <c r="K13" i="5" s="1"/>
  <c r="K15" i="5" s="1"/>
  <c r="K17" i="5" s="1"/>
  <c r="K39" i="2"/>
  <c r="O27" i="2"/>
  <c r="O19" i="2"/>
  <c r="O20" i="2" s="1"/>
  <c r="P16" i="2"/>
  <c r="P19" i="2" s="1"/>
  <c r="P20" i="2" s="1"/>
  <c r="N7" i="5"/>
  <c r="N8" i="5" s="1"/>
  <c r="L11" i="5" l="1"/>
  <c r="L13" i="5" s="1"/>
  <c r="L15" i="5" s="1"/>
  <c r="L17" i="5" s="1"/>
  <c r="L39" i="2"/>
  <c r="N28" i="2"/>
  <c r="M9" i="4"/>
  <c r="M14" i="4" s="1"/>
  <c r="M29" i="4" s="1"/>
  <c r="M33" i="2"/>
  <c r="P7" i="5"/>
  <c r="P8" i="5" s="1"/>
  <c r="P13" i="5" s="1"/>
  <c r="P15" i="5" s="1"/>
  <c r="P39" i="2"/>
  <c r="O7" i="5"/>
  <c r="O8" i="5" s="1"/>
  <c r="O28" i="2" l="1"/>
  <c r="N9" i="4"/>
  <c r="N14" i="4" s="1"/>
  <c r="N29" i="4" s="1"/>
  <c r="N33" i="2"/>
  <c r="M11" i="5"/>
  <c r="M13" i="5" s="1"/>
  <c r="M15" i="5" s="1"/>
  <c r="M17" i="5" s="1"/>
  <c r="M39" i="2"/>
  <c r="P16" i="5"/>
  <c r="P11" i="4" s="1"/>
  <c r="F11" i="4" s="1"/>
  <c r="N11" i="5" l="1"/>
  <c r="N13" i="5" s="1"/>
  <c r="N15" i="5" s="1"/>
  <c r="N17" i="5" s="1"/>
  <c r="N39" i="2"/>
  <c r="O33" i="2"/>
  <c r="O9" i="4"/>
  <c r="P17" i="5"/>
  <c r="F14" i="4"/>
  <c r="F29" i="4" s="1"/>
  <c r="F32" i="4" s="1"/>
  <c r="G31" i="4" s="1"/>
  <c r="G32" i="4" s="1"/>
  <c r="H31" i="4" s="1"/>
  <c r="H32" i="4" s="1"/>
  <c r="I31" i="4" s="1"/>
  <c r="L11" i="4"/>
  <c r="L14" i="4" s="1"/>
  <c r="L29" i="4" s="1"/>
  <c r="I11" i="4"/>
  <c r="I14" i="4" s="1"/>
  <c r="I29" i="4" s="1"/>
  <c r="O11" i="4"/>
  <c r="P14" i="4"/>
  <c r="P29" i="4" s="1"/>
  <c r="O14" i="4" l="1"/>
  <c r="O29" i="4" s="1"/>
  <c r="O11" i="5"/>
  <c r="O13" i="5" s="1"/>
  <c r="O15" i="5" s="1"/>
  <c r="O17" i="5" s="1"/>
  <c r="O39" i="2"/>
  <c r="I32" i="4"/>
  <c r="J31" i="4" s="1"/>
  <c r="J32" i="4" s="1"/>
  <c r="K31" i="4" s="1"/>
  <c r="K32" i="4" s="1"/>
  <c r="L31" i="4" s="1"/>
  <c r="L32" i="4" s="1"/>
  <c r="M31" i="4" s="1"/>
  <c r="M32" i="4" s="1"/>
  <c r="N31" i="4" s="1"/>
  <c r="N32" i="4" s="1"/>
  <c r="O31" i="4" s="1"/>
  <c r="O32" i="4" l="1"/>
  <c r="P32" i="4" s="1"/>
  <c r="Q31" i="4" s="1"/>
  <c r="Q32" i="4" s="1"/>
  <c r="R31" i="4" s="1"/>
  <c r="R32" i="4" s="1"/>
</calcChain>
</file>

<file path=xl/sharedStrings.xml><?xml version="1.0" encoding="utf-8"?>
<sst xmlns="http://schemas.openxmlformats.org/spreadsheetml/2006/main" count="212" uniqueCount="173">
  <si>
    <t>Specificare</t>
  </si>
  <si>
    <t>Procentul contribuției proprii</t>
  </si>
  <si>
    <t>în MDL</t>
  </si>
  <si>
    <t>Nr. rd.</t>
  </si>
  <si>
    <t>Denumire produs/serviciu</t>
  </si>
  <si>
    <t>Luna</t>
  </si>
  <si>
    <t>Total
Anul 1</t>
  </si>
  <si>
    <t>Total
Anul 2</t>
  </si>
  <si>
    <t>Total
Anul 3</t>
  </si>
  <si>
    <t>cantitatea</t>
  </si>
  <si>
    <t>pretul de vânzare</t>
  </si>
  <si>
    <t>Venit</t>
  </si>
  <si>
    <t xml:space="preserve"> </t>
  </si>
  <si>
    <t xml:space="preserve">TOTAL </t>
  </si>
  <si>
    <t>Consumuri și cheltuieli</t>
  </si>
  <si>
    <t>Anul I</t>
  </si>
  <si>
    <t>Anul II</t>
  </si>
  <si>
    <t>Anul III</t>
  </si>
  <si>
    <t xml:space="preserve">Consumuri directe </t>
  </si>
  <si>
    <t xml:space="preserve">materii prime şi materiale </t>
  </si>
  <si>
    <t>materiale auxiliare</t>
  </si>
  <si>
    <t>energie electrică</t>
  </si>
  <si>
    <t>salariu personal producție</t>
  </si>
  <si>
    <t>contribuții asigurări sociale (24%)</t>
  </si>
  <si>
    <t>alte consumuri directe</t>
  </si>
  <si>
    <t>Total consumuri directe</t>
  </si>
  <si>
    <t>Consumuri indirecte</t>
  </si>
  <si>
    <t xml:space="preserve">amortizarea mijloacelor fixe </t>
  </si>
  <si>
    <t xml:space="preserve">întreţinerea mijloacelor fixe şi alte consumuri indirecte </t>
  </si>
  <si>
    <t>Total consumuri indirecte</t>
  </si>
  <si>
    <t>TOTAL CONSUMURI (rd. 8 + rd. 11)</t>
  </si>
  <si>
    <t xml:space="preserve">Cheltuieli de distribuire </t>
  </si>
  <si>
    <t>cheltuielile de ambalare</t>
  </si>
  <si>
    <t>transport-expediere</t>
  </si>
  <si>
    <t>alte cheltuieli comerciale (publicitatea)</t>
  </si>
  <si>
    <t xml:space="preserve">Total cheltuieli distribuire </t>
  </si>
  <si>
    <t xml:space="preserve">Cheltuieli administrative </t>
  </si>
  <si>
    <t xml:space="preserve">salariu personal administrativ  </t>
  </si>
  <si>
    <t>telefon, internet, comunicații</t>
  </si>
  <si>
    <t>taxe locale</t>
  </si>
  <si>
    <t>alte cheltuieli administrative</t>
  </si>
  <si>
    <t>Total cheltuieli administrative</t>
  </si>
  <si>
    <t>Alte cheltuieli din activitatea operaţională</t>
  </si>
  <si>
    <t xml:space="preserve">plata dobânzilor  </t>
  </si>
  <si>
    <t>producţia rebutată</t>
  </si>
  <si>
    <t>alte cheltuieli operaţionale</t>
  </si>
  <si>
    <t>Total cheltuieli operaţionale</t>
  </si>
  <si>
    <t>TOTAL  (rd.12 + rd.16 + rd.23 + rd.27)</t>
  </si>
  <si>
    <t xml:space="preserve">Fondul de salarizare </t>
  </si>
  <si>
    <t xml:space="preserve">Forma angajare </t>
  </si>
  <si>
    <t>Salariu brut</t>
  </si>
  <si>
    <t xml:space="preserve">Număr de angajați </t>
  </si>
  <si>
    <t xml:space="preserve">Cheltuieli anuale cu personalul </t>
  </si>
  <si>
    <t>TOTAL</t>
  </si>
  <si>
    <t>×</t>
  </si>
  <si>
    <t>Contribuții de asigurări sociale (24%)</t>
  </si>
  <si>
    <t>Total</t>
  </si>
  <si>
    <t>Indicatori</t>
  </si>
  <si>
    <t>1.</t>
  </si>
  <si>
    <t>Venituri din vânzări</t>
  </si>
  <si>
    <t>2.</t>
  </si>
  <si>
    <t>Costul vânzărilor</t>
  </si>
  <si>
    <t>3.</t>
  </si>
  <si>
    <r>
      <rPr>
        <b/>
        <sz val="10"/>
        <color rgb="FF000000"/>
        <rFont val="Arial"/>
        <family val="2"/>
        <charset val="204"/>
      </rPr>
      <t>Profit brut (pierdere brută)</t>
    </r>
    <r>
      <rPr>
        <sz val="10"/>
        <color rgb="FF000000"/>
        <rFont val="Arial"/>
        <family val="2"/>
        <charset val="204"/>
      </rPr>
      <t xml:space="preserve"> (rd.1 – rd.2)</t>
    </r>
  </si>
  <si>
    <t>4.</t>
  </si>
  <si>
    <t>Alte venituri din activitatea operaţională</t>
  </si>
  <si>
    <t>5.</t>
  </si>
  <si>
    <t>Cheltuieli de distribuire</t>
  </si>
  <si>
    <t>6.</t>
  </si>
  <si>
    <t>Cheltuieli administrative</t>
  </si>
  <si>
    <t>7.</t>
  </si>
  <si>
    <t>8.</t>
  </si>
  <si>
    <r>
      <rPr>
        <b/>
        <sz val="10"/>
        <color rgb="FF000000"/>
        <rFont val="Arial"/>
        <family val="2"/>
        <charset val="204"/>
      </rPr>
      <t>Rezultatul din activitatea operațională: profit (pierdere)</t>
    </r>
    <r>
      <rPr>
        <sz val="10"/>
        <color rgb="FF000000"/>
        <rFont val="Arial"/>
        <family val="2"/>
        <charset val="204"/>
      </rPr>
      <t xml:space="preserve"> (rd.3 + rd.4 – rd.5 – rd.6 – rd.7)</t>
    </r>
  </si>
  <si>
    <t>9.</t>
  </si>
  <si>
    <t>Rezultatul din alte activităţi: profit (pierdere)</t>
  </si>
  <si>
    <t>10.</t>
  </si>
  <si>
    <r>
      <t xml:space="preserve">Profit (pierdere) până la impozitare </t>
    </r>
    <r>
      <rPr>
        <i/>
        <sz val="10"/>
        <color rgb="FF000000"/>
        <rFont val="Arial"/>
        <family val="2"/>
        <charset val="204"/>
      </rPr>
      <t>(rd. 8 + rd. 9)</t>
    </r>
  </si>
  <si>
    <t>11.</t>
  </si>
  <si>
    <t>Cheltuieli privind impozitul pe venit</t>
  </si>
  <si>
    <t>12.</t>
  </si>
  <si>
    <r>
      <rPr>
        <b/>
        <sz val="10"/>
        <color rgb="FF000000"/>
        <rFont val="Arial"/>
        <family val="2"/>
        <charset val="204"/>
      </rPr>
      <t>Profit net (pierdere netă) al perioadei de gestiune</t>
    </r>
    <r>
      <rPr>
        <sz val="10"/>
        <color rgb="FF000000"/>
        <rFont val="Arial"/>
        <family val="2"/>
        <charset val="204"/>
      </rPr>
      <t xml:space="preserve"> (rd. 10 – rd. 11)</t>
    </r>
  </si>
  <si>
    <t>Fluxul de numerar</t>
  </si>
  <si>
    <t>Fluxuri de numerar din activitatea operaţională</t>
  </si>
  <si>
    <t>Încasări din vânzări</t>
  </si>
  <si>
    <t>Plăţi pentru stocuri şi servicii procurate</t>
  </si>
  <si>
    <t>Plăţi către angajaţi şi asigurare socială obligatorie</t>
  </si>
  <si>
    <t>Dobânzi plătite</t>
  </si>
  <si>
    <t>Plata impozitului pe venit</t>
  </si>
  <si>
    <t>Alte încasări</t>
  </si>
  <si>
    <t>Alte plăţi</t>
  </si>
  <si>
    <t>Fluxuri de numerar din activitatea de investiții</t>
  </si>
  <si>
    <t>Încasări din vânzarea activelor imobilizate</t>
  </si>
  <si>
    <t>Plăţi aferente intrărilor de active imobilizate</t>
  </si>
  <si>
    <t>Dobânzi încasate</t>
  </si>
  <si>
    <t>Dividende încasate</t>
  </si>
  <si>
    <t>Alte încasări (plăţi)</t>
  </si>
  <si>
    <t>Fluxuri de numerar din activitatea financiară</t>
  </si>
  <si>
    <t xml:space="preserve">Încasări sub formă de credite şi împrumuturi  </t>
  </si>
  <si>
    <t>Plăţi aferente rambursării creditelor şi împrumuturilor</t>
  </si>
  <si>
    <t>Dividende plătite</t>
  </si>
  <si>
    <t>Încasări din operaţiuni de capital</t>
  </si>
  <si>
    <t>Diferenţe de curs valutar favorabile (nefavorabile)</t>
  </si>
  <si>
    <t>Sold de numerar la începutul perioadei de gestiune</t>
  </si>
  <si>
    <t>Grant</t>
  </si>
  <si>
    <t>Nr. de unități</t>
  </si>
  <si>
    <t>Cost per unitate</t>
  </si>
  <si>
    <t>Cost total</t>
  </si>
  <si>
    <t>Contribuție proprie</t>
  </si>
  <si>
    <t>Surse de finanțare</t>
  </si>
  <si>
    <t>4.5.2 Prognoza veniturilor</t>
  </si>
  <si>
    <t>4.5.3 Prognoza consumurilor şi cheltuielilor</t>
  </si>
  <si>
    <t>4.5.4 Prognoze privind profit și pierderi</t>
  </si>
  <si>
    <t>4.5.5 Prognoze privind fluxul de numerar</t>
  </si>
  <si>
    <r>
      <rPr>
        <b/>
        <sz val="10"/>
        <color rgb="FF000000"/>
        <rFont val="Arial"/>
        <family val="2"/>
        <charset val="204"/>
      </rPr>
      <t xml:space="preserve">Fluxul net de numerar din activitatea operaţională </t>
    </r>
    <r>
      <rPr>
        <sz val="10"/>
        <color rgb="FF000000"/>
        <rFont val="Arial"/>
        <family val="2"/>
        <charset val="204"/>
      </rPr>
      <t>(rd.1 – rd.2 – rd.3 – rd.4  – rd.5 + rd.6 – rd.7)</t>
    </r>
  </si>
  <si>
    <r>
      <rPr>
        <b/>
        <sz val="10"/>
        <color rgb="FF000000"/>
        <rFont val="Arial"/>
        <family val="2"/>
        <charset val="204"/>
      </rPr>
      <t>Fluxul net de numerar din activitatea de investiţii</t>
    </r>
    <r>
      <rPr>
        <sz val="10"/>
        <color rgb="FF000000"/>
        <rFont val="Arial"/>
        <family val="2"/>
        <charset val="204"/>
      </rPr>
      <t xml:space="preserve"> (rd.9 – rd.10 + rd.11 + rd.12 ± rd.13)</t>
    </r>
  </si>
  <si>
    <r>
      <t xml:space="preserve">Alte încasări (plăţi) → </t>
    </r>
    <r>
      <rPr>
        <b/>
        <sz val="10"/>
        <color rgb="FF000000"/>
        <rFont val="Arial"/>
        <family val="2"/>
      </rPr>
      <t>Grant</t>
    </r>
  </si>
  <si>
    <r>
      <rPr>
        <b/>
        <sz val="10"/>
        <color rgb="FF000000"/>
        <rFont val="Arial"/>
        <family val="2"/>
        <charset val="204"/>
      </rPr>
      <t xml:space="preserve">Fluxul net de numerar din activitatea financiară </t>
    </r>
    <r>
      <rPr>
        <sz val="10"/>
        <color rgb="FF000000"/>
        <rFont val="Arial"/>
        <family val="2"/>
        <charset val="204"/>
      </rPr>
      <t>(rd.15 – rd.16 – rd.17 + rd.18 ± rd.19)</t>
    </r>
  </si>
  <si>
    <r>
      <rPr>
        <b/>
        <sz val="10"/>
        <color rgb="FF000000"/>
        <rFont val="Arial"/>
        <family val="2"/>
        <charset val="204"/>
      </rPr>
      <t xml:space="preserve">Fluxul net de numerar total </t>
    </r>
    <r>
      <rPr>
        <sz val="10"/>
        <color rgb="FF000000"/>
        <rFont val="Arial"/>
        <family val="2"/>
        <charset val="204"/>
      </rPr>
      <t>(± rd.8 ± rd.14 ± rd.20)</t>
    </r>
  </si>
  <si>
    <r>
      <t xml:space="preserve">Sold de numerar la sfârşitul perioadei de gestiune  </t>
    </r>
    <r>
      <rPr>
        <sz val="10"/>
        <color rgb="FF000000"/>
        <rFont val="Arial"/>
        <family val="2"/>
        <charset val="204"/>
      </rPr>
      <t>(± rd.21 ± rd.22 + rd.23)</t>
    </r>
  </si>
  <si>
    <t>Personal angajat</t>
  </si>
  <si>
    <t>Cota impozitului pe venit</t>
  </si>
  <si>
    <t>permanent</t>
  </si>
  <si>
    <t>arenda</t>
  </si>
  <si>
    <t>combustibil/încălzirea</t>
  </si>
  <si>
    <t>Mijloc fix 1</t>
  </si>
  <si>
    <t>Mijloc fix 2</t>
  </si>
  <si>
    <t>Mijloc fix 3</t>
  </si>
  <si>
    <t>Mijloc fix 4</t>
  </si>
  <si>
    <t>Mijloc fix 5</t>
  </si>
  <si>
    <t>Mijloc fix 6</t>
  </si>
  <si>
    <t>Mijloc fix 7</t>
  </si>
  <si>
    <t>5 ani</t>
  </si>
  <si>
    <t>Nume, prenume,membri echipei</t>
  </si>
  <si>
    <t>Cheltuieli de capital (Investiționale), Mijloace fixe</t>
  </si>
  <si>
    <t>OMVSD</t>
  </si>
  <si>
    <t>masa</t>
  </si>
  <si>
    <t>6 scaune</t>
  </si>
  <si>
    <t>rechizite de birou</t>
  </si>
  <si>
    <t>detergenți</t>
  </si>
  <si>
    <t>Echipament de protecție</t>
  </si>
  <si>
    <t>OMVSD, Uzura</t>
  </si>
  <si>
    <t>OMVSD sunt bunuri materiale asimilate activelor circulante, cu o valoare mai mică decât limita legală stabilită pentru a putea fi considerate mijloace fixe (6 000 lei), indiferent de valoarea lor de serviciu sau cu o durată mai mică de un an, indiferent de valoarea lor, precum și bunurile asimilate acestora.                                                                                                                                                                                        Începând cu 01.01.2020 uzura OMVSD, se calculează în mărime de 100% la transmiterea în
exploatare. Conform SNC STOCURI, uzura OMVSD se poate calcula in 2 moduri: 1) în mărime de 100 % din valoarea echipamentelor diminuată cu valoarea reziduală la transmiterea acestora în exploatare
2) pe toată durata de funcționare utilă a echipamentelor 
curente, iar cele care sunt mai scumpe de 1000 lei se calculează uzura la valoarea completă</t>
  </si>
  <si>
    <t>executare stampilă</t>
  </si>
  <si>
    <t>valoarea</t>
  </si>
  <si>
    <t>Costuri</t>
  </si>
  <si>
    <t>Înregistrare</t>
  </si>
  <si>
    <t>Licența</t>
  </si>
  <si>
    <t>Altele</t>
  </si>
  <si>
    <t>începând cu 2023</t>
  </si>
  <si>
    <r>
      <rPr>
        <sz val="9"/>
        <color rgb="FFFF0000"/>
        <rFont val="Segoe UI"/>
      </rPr>
      <t xml:space="preserve">În conformitate cu prevederile art. 261 alin.(2) din Codul fiscal, mijloacele fixe pe care se calculează amortizarea este proprietatea materială reflectată în bilanţul contribuabilului în conformitate cu legislaţia şi care este prevăzută a fi utilizată în activitatea de întreprinzător, a căror valoare scade prezumtiv ca urmare a uzurii fizice şi morale şi a cărei perioadă de exploatare este mai mare de un an, iar valoarea ei depăşeşte suma de 12000 de lei.      Conform art. 261 alin. (6) din Codul fiscal, amortizarea mijloacelor fixe se calculează începînd cu luna următoare celei în care mijlocul fix se pune în funcţiune prin utilizarea metodei liniare de amortizare.  În conformitate cu prevederile pct. 6 din Standardul Național de Contabilitate „Stocuri”, aprobat prin Ordinul Ministerului Finanțelor nr. 118 din 06.08.2013, obiectele de mică valoare și scurtă durată reprezintă bunuri valoarea unitară a cărora nu depășește plafonul stabilit de legislație (conform art. 261 alin. (2) din Codul fiscal, plafonul stabilit este de 12000 lei) sau pragul de semnificație prevăzut în politicile contabile, indiferent de durata de serviciu sau cu o durată de serviciu nu mai mare de un an, indiferent de valoarea unitară (de exemplu, instrumente și dispozitive cu destinație generală și specială, utilaj de schimb, ambalaj tehnologic, inventar de producție, îmbrăcăminte și încălțăminte specială
</t>
    </r>
    <r>
      <rPr>
        <sz val="11"/>
        <color rgb="FFFF0000"/>
        <rFont val="Calibri"/>
      </rPr>
      <t xml:space="preserve">
</t>
    </r>
  </si>
  <si>
    <t>Televizoare</t>
  </si>
  <si>
    <t>Frigidere</t>
  </si>
  <si>
    <t>Mașini de spălat</t>
  </si>
  <si>
    <t>Laptopuri</t>
  </si>
  <si>
    <t>Telefoane mobile</t>
  </si>
  <si>
    <r>
      <t>Mijloc fix 1</t>
    </r>
    <r>
      <rPr>
        <sz val="11"/>
        <color theme="1"/>
        <rFont val="Calibri"/>
        <family val="2"/>
        <charset val="204"/>
        <scheme val="minor"/>
      </rPr>
      <t>: Sistem POS (Point of Sale) pentru înregistrarea vânzărilor - 15,000 MDL</t>
    </r>
  </si>
  <si>
    <r>
      <t>Mijloc fix 2</t>
    </r>
    <r>
      <rPr>
        <sz val="11"/>
        <color theme="1"/>
        <rFont val="Calibri"/>
        <family val="2"/>
        <charset val="204"/>
        <scheme val="minor"/>
      </rPr>
      <t>: Rafturi și vitrine pentru expunerea produselor - 25,000 MDL</t>
    </r>
  </si>
  <si>
    <r>
      <t>Mijloc fix 3</t>
    </r>
    <r>
      <rPr>
        <sz val="11"/>
        <color theme="1"/>
        <rFont val="Calibri"/>
        <family val="2"/>
        <charset val="204"/>
        <scheme val="minor"/>
      </rPr>
      <t>: Sisteme de supraveghere video - 12,000 MDL</t>
    </r>
  </si>
  <si>
    <r>
      <t>Mijloc fix 4</t>
    </r>
    <r>
      <rPr>
        <sz val="11"/>
        <color theme="1"/>
        <rFont val="Calibri"/>
        <family val="2"/>
        <charset val="204"/>
        <scheme val="minor"/>
      </rPr>
      <t>: Calculatoare pentru gestionarea stocurilor și servicii clienți - 30,000 MDL</t>
    </r>
  </si>
  <si>
    <r>
      <t>Mijloc fix 5</t>
    </r>
    <r>
      <rPr>
        <sz val="11"/>
        <color theme="1"/>
        <rFont val="Calibri"/>
        <family val="2"/>
        <charset val="204"/>
        <scheme val="minor"/>
      </rPr>
      <t>: Dispozitive mobile pentru angajați (tablete, smartphone-uri) - 10,000 MDL</t>
    </r>
  </si>
  <si>
    <r>
      <t>Mijloc fix 7</t>
    </r>
    <r>
      <rPr>
        <sz val="11"/>
        <color theme="1"/>
        <rFont val="Calibri"/>
        <family val="2"/>
        <charset val="204"/>
        <scheme val="minor"/>
      </rPr>
      <t>: Sistem de climatizare - 20,000 MDL</t>
    </r>
  </si>
  <si>
    <r>
      <t>Mijloc fix 6</t>
    </r>
    <r>
      <rPr>
        <sz val="11"/>
        <color theme="1"/>
        <rFont val="Calibri"/>
        <family val="2"/>
        <charset val="204"/>
        <scheme val="minor"/>
      </rPr>
      <t>: O platformă sau un server pentru găzduirea website-ului magazinului și pentru procesarea tranzacțiilor online. Să zicem că acest echipament sau servicii de găzduire și mentenanță costă 15,000 MDL și este finanțat integral din contribuția proprie.</t>
    </r>
  </si>
  <si>
    <t>1 ani</t>
  </si>
  <si>
    <t>3 ani</t>
  </si>
  <si>
    <t>2 ani</t>
  </si>
  <si>
    <t>1/2 ani</t>
  </si>
  <si>
    <t xml:space="preserve">Manager Logistică </t>
  </si>
  <si>
    <t xml:space="preserve">	Manager Servicii pentru Clienți </t>
  </si>
  <si>
    <t xml:space="preserve">	Manager IT </t>
  </si>
  <si>
    <t xml:space="preserve">	Manager E-commerce</t>
  </si>
  <si>
    <t>Director</t>
  </si>
  <si>
    <t>Șofer</t>
  </si>
  <si>
    <t>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</si>
</sst>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charset val="204"/>
      <scheme val="minor"/>
    </font>
    <font>
      <sz val="11"/>
      <color theme="1"/>
      <name val="Calibri"/>
      <family val="2"/>
      <charset val="238"/>
      <scheme val="minor"/>
    </font>
    <font>
      <sz val="11"/>
      <color theme="1"/>
      <name val="Arial Narrow"/>
      <family val="2"/>
      <charset val="204"/>
    </font>
    <font>
      <sz val="11"/>
      <color theme="1"/>
      <name val="Arial"/>
      <family val="2"/>
      <charset val="204"/>
    </font>
    <font>
      <sz val="10"/>
      <color theme="1"/>
      <name val="Arial"/>
      <family val="2"/>
      <charset val="204"/>
    </font>
    <font>
      <b/>
      <sz val="11"/>
      <color theme="1"/>
      <name val="Calibri"/>
      <family val="2"/>
      <charset val="204"/>
      <scheme val="minor"/>
    </font>
    <font>
      <b/>
      <sz val="10"/>
      <color rgb="FF000000"/>
      <name val="Arial"/>
      <family val="2"/>
      <charset val="204"/>
    </font>
    <font>
      <b/>
      <sz val="10"/>
      <color theme="1"/>
      <name val="Arial"/>
      <family val="2"/>
      <charset val="204"/>
    </font>
    <font>
      <b/>
      <i/>
      <sz val="10"/>
      <color theme="1"/>
      <name val="Arial"/>
      <family val="2"/>
      <charset val="204"/>
    </font>
    <font>
      <b/>
      <sz val="10"/>
      <color theme="0"/>
      <name val="Arial"/>
      <family val="2"/>
      <charset val="204"/>
    </font>
    <font>
      <b/>
      <sz val="9"/>
      <color theme="0"/>
      <name val="Arial"/>
      <family val="2"/>
      <charset val="204"/>
    </font>
    <font>
      <b/>
      <sz val="9"/>
      <color theme="1"/>
      <name val="Arial"/>
      <family val="2"/>
      <charset val="204"/>
    </font>
    <font>
      <sz val="9"/>
      <color theme="1"/>
      <name val="Arial"/>
      <family val="2"/>
      <charset val="204"/>
    </font>
    <font>
      <b/>
      <sz val="11"/>
      <color theme="4" tint="-0.249977111117893"/>
      <name val="Arial"/>
      <family val="2"/>
      <charset val="204"/>
    </font>
    <font>
      <b/>
      <sz val="11"/>
      <color rgb="FF003399"/>
      <name val="Arial"/>
      <family val="2"/>
      <charset val="204"/>
    </font>
    <font>
      <sz val="10"/>
      <color theme="1"/>
      <name val="Arial"/>
      <family val="2"/>
    </font>
    <font>
      <sz val="10"/>
      <name val="Arial"/>
      <family val="2"/>
      <charset val="204"/>
    </font>
    <font>
      <sz val="11"/>
      <color theme="1"/>
      <name val="Calibri"/>
      <family val="2"/>
      <charset val="204"/>
      <scheme val="minor"/>
    </font>
    <font>
      <b/>
      <sz val="11"/>
      <color theme="1"/>
      <name val="Calibri"/>
      <family val="2"/>
      <scheme val="minor"/>
    </font>
    <font>
      <b/>
      <sz val="11"/>
      <color rgb="FF004494"/>
      <name val="Arial"/>
      <family val="2"/>
    </font>
    <font>
      <b/>
      <sz val="10"/>
      <color rgb="FF004494"/>
      <name val="Arial"/>
      <family val="2"/>
    </font>
    <font>
      <b/>
      <sz val="11"/>
      <color theme="8" tint="-0.249977111117893"/>
      <name val="Arial"/>
      <family val="2"/>
    </font>
    <font>
      <b/>
      <sz val="11"/>
      <color rgb="FFFF0000"/>
      <name val="Calibri"/>
      <family val="2"/>
      <scheme val="minor"/>
    </font>
    <font>
      <b/>
      <sz val="9"/>
      <color rgb="FFFF0000"/>
      <name val="Arial"/>
      <family val="2"/>
      <charset val="204"/>
    </font>
    <font>
      <b/>
      <sz val="10"/>
      <color theme="1"/>
      <name val="Calibri"/>
      <family val="2"/>
      <charset val="204"/>
    </font>
    <font>
      <sz val="10"/>
      <color theme="1"/>
      <name val="Arial Narrow"/>
      <family val="2"/>
      <charset val="204"/>
    </font>
    <font>
      <sz val="11"/>
      <color theme="1"/>
      <name val="Calibri"/>
      <family val="2"/>
      <scheme val="minor"/>
    </font>
    <font>
      <sz val="11"/>
      <name val="Arial"/>
      <family val="2"/>
      <charset val="204"/>
    </font>
    <font>
      <b/>
      <sz val="10"/>
      <color theme="0"/>
      <name val="Arial Narrow"/>
      <family val="2"/>
      <charset val="204"/>
    </font>
    <font>
      <b/>
      <sz val="10"/>
      <color theme="1"/>
      <name val="Arial Narrow"/>
      <family val="2"/>
      <charset val="204"/>
    </font>
    <font>
      <sz val="10"/>
      <name val="Arial Narrow"/>
      <family val="2"/>
      <charset val="204"/>
    </font>
    <font>
      <sz val="8"/>
      <name val="Calibri"/>
      <family val="2"/>
      <charset val="204"/>
      <scheme val="minor"/>
    </font>
    <font>
      <sz val="11"/>
      <color theme="0" tint="-0.14999847407452621"/>
      <name val="Arial"/>
      <family val="2"/>
      <charset val="204"/>
    </font>
    <font>
      <b/>
      <sz val="12"/>
      <color theme="1"/>
      <name val="Times New Roman"/>
      <family val="1"/>
      <charset val="204"/>
    </font>
    <font>
      <sz val="11"/>
      <color theme="1"/>
      <name val="Calibri"/>
      <family val="2"/>
      <charset val="204"/>
    </font>
    <font>
      <sz val="11"/>
      <color rgb="FFFF0000"/>
      <name val="Calibri"/>
      <family val="2"/>
      <charset val="204"/>
    </font>
    <font>
      <sz val="9"/>
      <color rgb="FFFF0000"/>
      <name val="Segoe UI"/>
    </font>
    <font>
      <sz val="11"/>
      <color rgb="FFFF0000"/>
      <name val="Calibri"/>
    </font>
    <font>
      <sz val="10"/>
      <color rgb="FF000000"/>
      <name val="Arial"/>
      <family val="2"/>
      <charset val="204"/>
    </font>
    <font>
      <i/>
      <sz val="10"/>
      <color rgb="FF000000"/>
      <name val="Arial"/>
      <family val="2"/>
      <charset val="204"/>
    </font>
    <font>
      <b/>
      <sz val="10"/>
      <color rgb="FF000000"/>
      <name val="Arial"/>
      <family val="2"/>
    </font>
  </fonts>
  <fills count="13">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FFFF"/>
        <bgColor indexed="64"/>
      </patternFill>
    </fill>
    <fill>
      <patternFill patternType="solid">
        <fgColor theme="4" tint="-0.249977111117893"/>
        <bgColor indexed="64"/>
      </patternFill>
    </fill>
    <fill>
      <patternFill patternType="solid">
        <fgColor rgb="FFFFFF00"/>
        <bgColor indexed="64"/>
      </patternFill>
    </fill>
    <fill>
      <patternFill patternType="solid">
        <fgColor theme="8" tint="0.39997558519241921"/>
        <bgColor indexed="64"/>
      </patternFill>
    </fill>
  </fills>
  <borders count="1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4">
    <xf numFmtId="0" fontId="0" fillId="0" borderId="0"/>
    <xf numFmtId="9" fontId="17" fillId="0" borderId="0" applyFont="0" applyFill="0" applyBorder="0" applyAlignment="0" applyProtection="0"/>
    <xf numFmtId="0" fontId="26" fillId="0" borderId="0"/>
    <xf numFmtId="0" fontId="1" fillId="0" borderId="0"/>
  </cellStyleXfs>
  <cellXfs count="167">
    <xf numFmtId="0" fontId="0" fillId="0" borderId="0" xfId="0"/>
    <xf numFmtId="0" fontId="2" fillId="0" borderId="0" xfId="0" applyFont="1"/>
    <xf numFmtId="0" fontId="7" fillId="0" borderId="2" xfId="0" applyFont="1" applyBorder="1" applyAlignment="1">
      <alignment horizontal="justify" vertical="center" wrapText="1"/>
    </xf>
    <xf numFmtId="0" fontId="6" fillId="0" borderId="2" xfId="0" applyFont="1" applyBorder="1" applyAlignment="1">
      <alignment horizontal="justify" vertical="center" wrapText="1"/>
    </xf>
    <xf numFmtId="0" fontId="6" fillId="0" borderId="0" xfId="0" applyFont="1" applyAlignment="1">
      <alignment horizontal="center" vertical="center" wrapText="1"/>
    </xf>
    <xf numFmtId="0" fontId="4" fillId="9" borderId="2" xfId="0" applyFont="1" applyFill="1" applyBorder="1" applyAlignment="1">
      <alignment vertical="center" wrapText="1"/>
    </xf>
    <xf numFmtId="0" fontId="5" fillId="0" borderId="2" xfId="0" applyFont="1" applyBorder="1"/>
    <xf numFmtId="3" fontId="5" fillId="0" borderId="2" xfId="0" applyNumberFormat="1" applyFont="1" applyBorder="1"/>
    <xf numFmtId="0" fontId="4" fillId="0" borderId="0" xfId="0" applyFont="1" applyAlignment="1">
      <alignment vertical="center"/>
    </xf>
    <xf numFmtId="0" fontId="4" fillId="0" borderId="0" xfId="0" applyFont="1"/>
    <xf numFmtId="0" fontId="4" fillId="0" borderId="2" xfId="0" applyFont="1" applyBorder="1"/>
    <xf numFmtId="0" fontId="4" fillId="7" borderId="2" xfId="0" applyFont="1" applyFill="1" applyBorder="1"/>
    <xf numFmtId="0" fontId="7" fillId="0" borderId="2" xfId="0" applyFont="1" applyBorder="1" applyAlignment="1">
      <alignment vertical="center"/>
    </xf>
    <xf numFmtId="0" fontId="7" fillId="8" borderId="2" xfId="0" applyFont="1" applyFill="1" applyBorder="1" applyAlignment="1">
      <alignment horizontal="justify" vertical="center" wrapText="1"/>
    </xf>
    <xf numFmtId="0" fontId="7" fillId="8" borderId="2" xfId="0" applyFont="1" applyFill="1" applyBorder="1" applyAlignment="1">
      <alignment horizontal="center" vertical="center" wrapText="1"/>
    </xf>
    <xf numFmtId="0" fontId="4" fillId="0" borderId="2" xfId="0" applyFont="1" applyBorder="1" applyAlignment="1">
      <alignment horizontal="left" vertical="center" wrapText="1" indent="1"/>
    </xf>
    <xf numFmtId="0" fontId="4" fillId="0" borderId="2" xfId="0" applyFont="1" applyBorder="1" applyAlignment="1">
      <alignment horizontal="center" vertical="center" wrapText="1"/>
    </xf>
    <xf numFmtId="0" fontId="8" fillId="7" borderId="2" xfId="0" applyFont="1" applyFill="1" applyBorder="1" applyAlignment="1">
      <alignment vertical="center"/>
    </xf>
    <xf numFmtId="0" fontId="7" fillId="7" borderId="2" xfId="0" applyFont="1" applyFill="1" applyBorder="1" applyAlignment="1">
      <alignment horizontal="center" vertical="center"/>
    </xf>
    <xf numFmtId="0" fontId="8" fillId="7" borderId="2" xfId="0" applyFont="1" applyFill="1" applyBorder="1" applyAlignment="1">
      <alignment vertical="center" wrapText="1"/>
    </xf>
    <xf numFmtId="0" fontId="7" fillId="7" borderId="2" xfId="0" applyFont="1" applyFill="1" applyBorder="1" applyAlignment="1">
      <alignment horizontal="center" vertical="center" wrapText="1"/>
    </xf>
    <xf numFmtId="0" fontId="7" fillId="8" borderId="2" xfId="0" applyFont="1" applyFill="1" applyBorder="1" applyAlignment="1">
      <alignment vertical="center" wrapText="1"/>
    </xf>
    <xf numFmtId="0" fontId="8" fillId="7" borderId="2" xfId="0" applyFont="1" applyFill="1" applyBorder="1" applyAlignment="1">
      <alignment horizontal="justify" vertical="center" wrapText="1"/>
    </xf>
    <xf numFmtId="0" fontId="4" fillId="7"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3" fontId="7" fillId="3" borderId="2" xfId="0" applyNumberFormat="1" applyFont="1" applyFill="1" applyBorder="1" applyAlignment="1">
      <alignment horizontal="center" vertical="center" wrapText="1"/>
    </xf>
    <xf numFmtId="0" fontId="9" fillId="10" borderId="2" xfId="0" applyFont="1" applyFill="1" applyBorder="1" applyAlignment="1">
      <alignment vertical="center"/>
    </xf>
    <xf numFmtId="0" fontId="4" fillId="5" borderId="2" xfId="0" applyFont="1" applyFill="1" applyBorder="1"/>
    <xf numFmtId="0" fontId="12" fillId="0" borderId="0" xfId="0" applyFont="1"/>
    <xf numFmtId="0" fontId="12" fillId="2" borderId="2" xfId="0" applyFont="1" applyFill="1" applyBorder="1" applyAlignment="1">
      <alignment horizontal="center" vertical="center" wrapText="1"/>
    </xf>
    <xf numFmtId="0" fontId="13" fillId="0" borderId="0" xfId="0" applyFont="1"/>
    <xf numFmtId="0" fontId="14" fillId="0" borderId="0" xfId="0" applyFont="1" applyAlignment="1">
      <alignment horizontal="center" vertical="center"/>
    </xf>
    <xf numFmtId="0" fontId="4" fillId="2" borderId="2" xfId="0" applyFont="1" applyFill="1" applyBorder="1" applyAlignment="1">
      <alignment horizontal="left" vertical="center" wrapText="1" indent="1"/>
    </xf>
    <xf numFmtId="0" fontId="4" fillId="0" borderId="2" xfId="0" applyFont="1" applyBorder="1" applyAlignment="1">
      <alignment vertical="center" wrapText="1"/>
    </xf>
    <xf numFmtId="0" fontId="4" fillId="5" borderId="2" xfId="0" applyFont="1" applyFill="1" applyBorder="1" applyAlignment="1">
      <alignment horizontal="left" vertical="center" wrapText="1" indent="1"/>
    </xf>
    <xf numFmtId="0" fontId="7" fillId="0" borderId="2" xfId="0" applyFont="1" applyBorder="1" applyAlignment="1">
      <alignment horizontal="left" vertical="center" wrapText="1" indent="1"/>
    </xf>
    <xf numFmtId="0" fontId="4" fillId="2" borderId="2" xfId="0" applyFont="1" applyFill="1" applyBorder="1" applyAlignment="1">
      <alignment horizontal="right" vertical="center" wrapText="1"/>
    </xf>
    <xf numFmtId="0" fontId="4" fillId="0" borderId="2" xfId="0" applyFont="1" applyBorder="1" applyAlignment="1">
      <alignment horizontal="right"/>
    </xf>
    <xf numFmtId="0" fontId="16" fillId="0" borderId="2" xfId="0" applyFont="1" applyBorder="1" applyAlignment="1">
      <alignment horizontal="left" vertical="center" wrapText="1" indent="1"/>
    </xf>
    <xf numFmtId="0" fontId="18" fillId="0" borderId="0" xfId="0" applyFont="1"/>
    <xf numFmtId="0" fontId="9" fillId="10" borderId="2" xfId="0" applyFont="1" applyFill="1" applyBorder="1" applyAlignment="1">
      <alignment horizontal="center"/>
    </xf>
    <xf numFmtId="0" fontId="9" fillId="10" borderId="2" xfId="0" applyFont="1" applyFill="1" applyBorder="1" applyAlignment="1">
      <alignment horizontal="center" vertical="center" wrapText="1"/>
    </xf>
    <xf numFmtId="0" fontId="9" fillId="10" borderId="2" xfId="0" applyFont="1" applyFill="1" applyBorder="1" applyAlignment="1">
      <alignment horizontal="center" vertical="center"/>
    </xf>
    <xf numFmtId="0" fontId="10" fillId="10" borderId="2" xfId="0" applyFont="1" applyFill="1" applyBorder="1" applyAlignment="1">
      <alignment horizontal="center" vertical="center"/>
    </xf>
    <xf numFmtId="0" fontId="21" fillId="0" borderId="0" xfId="0" applyFont="1"/>
    <xf numFmtId="9" fontId="5" fillId="0" borderId="0" xfId="1" applyFont="1"/>
    <xf numFmtId="3" fontId="7" fillId="0" borderId="2" xfId="0" applyNumberFormat="1" applyFont="1" applyBorder="1" applyAlignment="1">
      <alignment horizontal="center" vertical="center" wrapText="1"/>
    </xf>
    <xf numFmtId="0" fontId="23" fillId="0" borderId="0" xfId="0" applyFont="1"/>
    <xf numFmtId="0" fontId="11" fillId="5" borderId="2" xfId="0" applyFont="1" applyFill="1" applyBorder="1"/>
    <xf numFmtId="0" fontId="12" fillId="0" borderId="2" xfId="0" applyFont="1" applyBorder="1" applyAlignment="1">
      <alignment horizontal="right" vertical="center"/>
    </xf>
    <xf numFmtId="0" fontId="12" fillId="0" borderId="2" xfId="0" applyFont="1" applyBorder="1" applyAlignment="1">
      <alignment horizontal="right"/>
    </xf>
    <xf numFmtId="0" fontId="12" fillId="0" borderId="2" xfId="0" applyFont="1" applyBorder="1" applyAlignment="1">
      <alignment horizontal="right" vertical="center" wrapText="1"/>
    </xf>
    <xf numFmtId="0" fontId="12" fillId="2" borderId="2" xfId="0" applyFont="1" applyFill="1" applyBorder="1" applyAlignment="1">
      <alignment horizontal="right" vertical="center" wrapText="1"/>
    </xf>
    <xf numFmtId="0" fontId="12" fillId="2" borderId="2" xfId="0" applyFont="1" applyFill="1" applyBorder="1" applyAlignment="1">
      <alignment horizontal="right"/>
    </xf>
    <xf numFmtId="0" fontId="12" fillId="2" borderId="2" xfId="0" applyFont="1" applyFill="1" applyBorder="1" applyAlignment="1">
      <alignment horizontal="center" vertical="center"/>
    </xf>
    <xf numFmtId="0" fontId="20" fillId="0" borderId="0" xfId="0" applyFont="1" applyAlignment="1">
      <alignment vertical="center"/>
    </xf>
    <xf numFmtId="0" fontId="7" fillId="8" borderId="2" xfId="0" applyFont="1" applyFill="1" applyBorder="1"/>
    <xf numFmtId="0" fontId="24" fillId="3"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5" fillId="0" borderId="2" xfId="0" applyFont="1" applyBorder="1" applyAlignment="1">
      <alignment horizontal="center" vertical="center"/>
    </xf>
    <xf numFmtId="0" fontId="7" fillId="2" borderId="2" xfId="0" applyFont="1" applyFill="1" applyBorder="1" applyAlignment="1">
      <alignment horizontal="right" vertical="center" wrapText="1"/>
    </xf>
    <xf numFmtId="0" fontId="7" fillId="2" borderId="2" xfId="0" applyFont="1" applyFill="1" applyBorder="1"/>
    <xf numFmtId="0" fontId="4" fillId="5" borderId="2" xfId="0" applyFont="1" applyFill="1" applyBorder="1" applyAlignment="1">
      <alignment vertical="center" wrapText="1"/>
    </xf>
    <xf numFmtId="0" fontId="9" fillId="10" borderId="2" xfId="0" applyFont="1" applyFill="1" applyBorder="1" applyAlignment="1">
      <alignment horizontal="center" vertical="center" wrapText="1"/>
    </xf>
    <xf numFmtId="0" fontId="22" fillId="0" borderId="0" xfId="0" applyFont="1" applyAlignment="1">
      <alignment horizontal="left"/>
    </xf>
    <xf numFmtId="0" fontId="0" fillId="0" borderId="0" xfId="0" applyAlignment="1"/>
    <xf numFmtId="0" fontId="3"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xf numFmtId="0" fontId="27" fillId="0" borderId="0" xfId="0" applyFont="1" applyAlignment="1">
      <alignment vertical="center"/>
    </xf>
    <xf numFmtId="0" fontId="6" fillId="0" borderId="2" xfId="0" applyFont="1" applyBorder="1" applyAlignment="1">
      <alignment horizontal="right" vertical="center" wrapText="1"/>
    </xf>
    <xf numFmtId="3" fontId="7" fillId="0" borderId="3" xfId="0" applyNumberFormat="1" applyFont="1" applyBorder="1" applyAlignment="1">
      <alignment horizontal="center" vertical="center" wrapText="1"/>
    </xf>
    <xf numFmtId="0" fontId="9" fillId="10" borderId="2" xfId="0" applyFont="1" applyFill="1" applyBorder="1" applyAlignment="1">
      <alignment horizontal="center"/>
    </xf>
    <xf numFmtId="0" fontId="14" fillId="0" borderId="0" xfId="0" applyFont="1" applyAlignment="1">
      <alignment horizontal="left" vertical="center"/>
    </xf>
    <xf numFmtId="0" fontId="11" fillId="6" borderId="4" xfId="0" applyFont="1" applyFill="1" applyBorder="1" applyAlignment="1">
      <alignment vertical="center"/>
    </xf>
    <xf numFmtId="0" fontId="11" fillId="6" borderId="6" xfId="0" applyFont="1" applyFill="1" applyBorder="1" applyAlignment="1">
      <alignment vertical="center"/>
    </xf>
    <xf numFmtId="0" fontId="11" fillId="6" borderId="5" xfId="0" applyFont="1" applyFill="1" applyBorder="1" applyAlignment="1">
      <alignment vertical="center"/>
    </xf>
    <xf numFmtId="0" fontId="12" fillId="6" borderId="4" xfId="0" applyFont="1" applyFill="1" applyBorder="1" applyAlignment="1">
      <alignment vertical="center"/>
    </xf>
    <xf numFmtId="0" fontId="12" fillId="6" borderId="6" xfId="0" applyFont="1" applyFill="1" applyBorder="1" applyAlignment="1">
      <alignment vertical="center"/>
    </xf>
    <xf numFmtId="0" fontId="12" fillId="6" borderId="5" xfId="0" applyFont="1" applyFill="1" applyBorder="1" applyAlignment="1">
      <alignment vertical="center"/>
    </xf>
    <xf numFmtId="0" fontId="12" fillId="6" borderId="4" xfId="0" applyFont="1" applyFill="1" applyBorder="1" applyAlignment="1"/>
    <xf numFmtId="0" fontId="12" fillId="6" borderId="6" xfId="0" applyFont="1" applyFill="1" applyBorder="1" applyAlignment="1"/>
    <xf numFmtId="0" fontId="12" fillId="6" borderId="5" xfId="0" applyFont="1" applyFill="1" applyBorder="1" applyAlignment="1"/>
    <xf numFmtId="0" fontId="4" fillId="0" borderId="4" xfId="0" applyFont="1" applyBorder="1" applyAlignment="1">
      <alignment vertical="center"/>
    </xf>
    <xf numFmtId="0" fontId="4" fillId="0" borderId="6" xfId="0" applyFont="1" applyBorder="1" applyAlignment="1">
      <alignment vertical="center"/>
    </xf>
    <xf numFmtId="0" fontId="4" fillId="0" borderId="5" xfId="0" applyFont="1" applyBorder="1" applyAlignment="1">
      <alignment vertical="center"/>
    </xf>
    <xf numFmtId="0" fontId="4" fillId="0" borderId="4" xfId="0" applyFont="1" applyBorder="1" applyAlignment="1">
      <alignment vertical="center" wrapText="1"/>
    </xf>
    <xf numFmtId="0" fontId="4" fillId="0" borderId="6" xfId="0" applyFont="1" applyBorder="1" applyAlignment="1">
      <alignment vertical="center" wrapText="1"/>
    </xf>
    <xf numFmtId="0" fontId="4" fillId="0" borderId="5" xfId="0" applyFont="1" applyBorder="1" applyAlignment="1">
      <alignment vertical="center" wrapText="1"/>
    </xf>
    <xf numFmtId="0" fontId="28" fillId="10" borderId="2" xfId="0" applyFont="1" applyFill="1" applyBorder="1" applyAlignment="1">
      <alignment horizontal="center" vertical="center"/>
    </xf>
    <xf numFmtId="0" fontId="4" fillId="5" borderId="2" xfId="0" applyFont="1" applyFill="1" applyBorder="1" applyAlignment="1">
      <alignment horizontal="left" vertical="center" wrapText="1" indent="2"/>
    </xf>
    <xf numFmtId="0" fontId="25" fillId="5" borderId="2" xfId="0" applyFont="1" applyFill="1" applyBorder="1"/>
    <xf numFmtId="0" fontId="25" fillId="5" borderId="2" xfId="0" applyFont="1" applyFill="1" applyBorder="1" applyAlignment="1">
      <alignment vertical="center"/>
    </xf>
    <xf numFmtId="0" fontId="4" fillId="0" borderId="2" xfId="0" applyFont="1" applyBorder="1" applyAlignment="1">
      <alignment horizontal="left" vertical="center" wrapText="1" indent="2"/>
    </xf>
    <xf numFmtId="0" fontId="25" fillId="0" borderId="2" xfId="0" applyFont="1" applyBorder="1"/>
    <xf numFmtId="0" fontId="25" fillId="2" borderId="2" xfId="0"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horizontal="right" vertical="center"/>
    </xf>
    <xf numFmtId="0" fontId="30" fillId="2" borderId="2" xfId="0" applyFont="1" applyFill="1" applyBorder="1" applyAlignment="1">
      <alignment horizontal="right" vertical="center"/>
    </xf>
    <xf numFmtId="0" fontId="30" fillId="2" borderId="2" xfId="0" applyFont="1" applyFill="1" applyBorder="1" applyAlignment="1">
      <alignment vertical="center"/>
    </xf>
    <xf numFmtId="0" fontId="7" fillId="0" borderId="2" xfId="0" applyFont="1" applyBorder="1" applyAlignment="1">
      <alignment horizontal="left" vertical="center" wrapText="1" indent="2"/>
    </xf>
    <xf numFmtId="0" fontId="4" fillId="11" borderId="2" xfId="0" applyFont="1" applyFill="1" applyBorder="1"/>
    <xf numFmtId="0" fontId="4" fillId="2" borderId="2" xfId="0" applyFont="1" applyFill="1" applyBorder="1" applyAlignment="1">
      <alignment horizontal="center" vertical="center" wrapText="1"/>
    </xf>
    <xf numFmtId="9" fontId="2" fillId="0" borderId="0" xfId="0" applyNumberFormat="1" applyFont="1"/>
    <xf numFmtId="0" fontId="10" fillId="10" borderId="2" xfId="0" applyFont="1" applyFill="1" applyBorder="1" applyAlignment="1">
      <alignment horizontal="center"/>
    </xf>
    <xf numFmtId="0" fontId="10" fillId="10" borderId="2" xfId="0" applyFont="1" applyFill="1" applyBorder="1" applyAlignment="1">
      <alignment horizontal="center" vertical="center"/>
    </xf>
    <xf numFmtId="0" fontId="12" fillId="2" borderId="2" xfId="0" applyFont="1" applyFill="1" applyBorder="1" applyAlignment="1">
      <alignment horizontal="right" vertical="center"/>
    </xf>
    <xf numFmtId="0" fontId="0" fillId="6" borderId="0" xfId="0" applyFill="1"/>
    <xf numFmtId="0" fontId="11" fillId="6" borderId="2" xfId="0" applyFont="1" applyFill="1" applyBorder="1" applyAlignment="1">
      <alignment horizontal="center" vertical="center" wrapText="1"/>
    </xf>
    <xf numFmtId="3" fontId="25" fillId="0" borderId="2" xfId="0" applyNumberFormat="1" applyFont="1" applyFill="1" applyBorder="1" applyAlignment="1">
      <alignment vertical="center"/>
    </xf>
    <xf numFmtId="3" fontId="30" fillId="0" borderId="2" xfId="0" applyNumberFormat="1" applyFont="1" applyFill="1" applyBorder="1" applyAlignment="1">
      <alignment vertical="center"/>
    </xf>
    <xf numFmtId="3" fontId="30" fillId="2" borderId="2" xfId="0" applyNumberFormat="1" applyFont="1" applyFill="1" applyBorder="1" applyAlignment="1">
      <alignment vertical="center"/>
    </xf>
    <xf numFmtId="2" fontId="25" fillId="2" borderId="2" xfId="0" applyNumberFormat="1" applyFont="1" applyFill="1" applyBorder="1" applyAlignment="1">
      <alignment vertical="center"/>
    </xf>
    <xf numFmtId="1" fontId="4" fillId="0" borderId="2" xfId="0" applyNumberFormat="1" applyFont="1" applyBorder="1" applyAlignment="1">
      <alignment horizontal="right"/>
    </xf>
    <xf numFmtId="1" fontId="7" fillId="2" borderId="2" xfId="0" applyNumberFormat="1" applyFont="1" applyFill="1" applyBorder="1" applyAlignment="1">
      <alignment horizontal="right" vertical="center" wrapText="1"/>
    </xf>
    <xf numFmtId="1" fontId="25" fillId="0" borderId="2" xfId="0" applyNumberFormat="1" applyFont="1" applyBorder="1" applyAlignment="1">
      <alignment vertical="center"/>
    </xf>
    <xf numFmtId="0" fontId="1" fillId="0" borderId="0" xfId="3"/>
    <xf numFmtId="0" fontId="1" fillId="0" borderId="2" xfId="3" applyBorder="1"/>
    <xf numFmtId="0" fontId="0" fillId="0" borderId="2" xfId="0" applyBorder="1"/>
    <xf numFmtId="0" fontId="1" fillId="0" borderId="2" xfId="3" applyFill="1" applyBorder="1"/>
    <xf numFmtId="0" fontId="33" fillId="0" borderId="2" xfId="3" applyFont="1" applyBorder="1"/>
    <xf numFmtId="0" fontId="34" fillId="11" borderId="7" xfId="0" applyNumberFormat="1" applyFont="1" applyFill="1" applyBorder="1" applyAlignment="1"/>
    <xf numFmtId="0" fontId="7" fillId="0" borderId="2" xfId="0" applyFont="1" applyBorder="1" applyAlignment="1">
      <alignment horizontal="right" wrapText="1"/>
    </xf>
    <xf numFmtId="0" fontId="5" fillId="0" borderId="0" xfId="0" applyFont="1" applyAlignment="1">
      <alignment horizontal="left" vertical="center" indent="1"/>
    </xf>
    <xf numFmtId="0" fontId="7" fillId="0" borderId="2" xfId="0" applyFont="1" applyBorder="1" applyAlignment="1">
      <alignment horizontal="right" vertical="center" wrapText="1"/>
    </xf>
    <xf numFmtId="0" fontId="0" fillId="0" borderId="0" xfId="0" applyNumberFormat="1" applyFont="1" applyFill="1" applyAlignment="1">
      <alignment horizontal="left" wrapText="1"/>
    </xf>
    <xf numFmtId="0" fontId="0" fillId="0" borderId="0" xfId="0" applyNumberFormat="1" applyFont="1" applyFill="1" applyAlignment="1">
      <alignment horizontal="left"/>
    </xf>
    <xf numFmtId="0" fontId="35" fillId="0" borderId="8" xfId="0" applyNumberFormat="1" applyFont="1" applyFill="1" applyBorder="1" applyAlignment="1">
      <alignment horizontal="center" wrapText="1"/>
    </xf>
    <xf numFmtId="0" fontId="35" fillId="0" borderId="9" xfId="0" applyNumberFormat="1" applyFont="1" applyFill="1" applyBorder="1" applyAlignment="1">
      <alignment horizontal="left" wrapText="1"/>
    </xf>
    <xf numFmtId="0" fontId="35" fillId="0" borderId="10" xfId="0" applyNumberFormat="1" applyFont="1" applyFill="1" applyBorder="1" applyAlignment="1">
      <alignment horizontal="left" wrapText="1"/>
    </xf>
    <xf numFmtId="0" fontId="35" fillId="0" borderId="11" xfId="0" applyNumberFormat="1" applyFont="1" applyFill="1" applyBorder="1" applyAlignment="1">
      <alignment horizontal="left" wrapText="1"/>
    </xf>
    <xf numFmtId="0" fontId="35" fillId="0" borderId="12" xfId="0" applyNumberFormat="1" applyFont="1" applyFill="1" applyBorder="1" applyAlignment="1">
      <alignment horizontal="left" wrapText="1"/>
    </xf>
    <xf numFmtId="0" fontId="35" fillId="0" borderId="13" xfId="0" applyNumberFormat="1" applyFont="1" applyFill="1" applyBorder="1" applyAlignment="1">
      <alignment horizontal="left" wrapText="1"/>
    </xf>
    <xf numFmtId="0" fontId="35" fillId="0" borderId="14" xfId="0" applyNumberFormat="1" applyFont="1" applyFill="1" applyBorder="1" applyAlignment="1">
      <alignment horizontal="left" wrapText="1"/>
    </xf>
    <xf numFmtId="0" fontId="35" fillId="0" borderId="15" xfId="0" applyNumberFormat="1" applyFont="1" applyFill="1" applyBorder="1" applyAlignment="1">
      <alignment horizontal="left" wrapText="1"/>
    </xf>
    <xf numFmtId="0" fontId="35" fillId="0" borderId="16" xfId="0" applyNumberFormat="1" applyFont="1" applyFill="1" applyBorder="1" applyAlignment="1">
      <alignment horizontal="left" wrapText="1"/>
    </xf>
    <xf numFmtId="0" fontId="32" fillId="12" borderId="0" xfId="0" applyFont="1" applyFill="1" applyAlignment="1">
      <alignment horizontal="center" vertical="center"/>
    </xf>
    <xf numFmtId="0" fontId="9" fillId="10" borderId="2" xfId="0" applyFont="1" applyFill="1" applyBorder="1" applyAlignment="1">
      <alignment horizontal="center" vertical="center" wrapText="1"/>
    </xf>
    <xf numFmtId="0" fontId="10" fillId="10" borderId="2" xfId="0" applyFont="1" applyFill="1" applyBorder="1" applyAlignment="1">
      <alignment horizontal="center" vertical="center" wrapText="1"/>
    </xf>
    <xf numFmtId="0" fontId="11" fillId="5" borderId="4" xfId="0" applyFont="1" applyFill="1" applyBorder="1" applyAlignment="1">
      <alignment horizontal="center"/>
    </xf>
    <xf numFmtId="0" fontId="11" fillId="5" borderId="5" xfId="0" applyFont="1" applyFill="1" applyBorder="1" applyAlignment="1">
      <alignment horizontal="center"/>
    </xf>
    <xf numFmtId="0" fontId="3" fillId="0" borderId="0" xfId="0" applyFont="1" applyAlignment="1">
      <alignment horizontal="center" vertical="center" wrapText="1"/>
    </xf>
    <xf numFmtId="0" fontId="14" fillId="0" borderId="0" xfId="0" applyFont="1" applyAlignment="1">
      <alignment horizontal="left" vertical="center"/>
    </xf>
    <xf numFmtId="0" fontId="9" fillId="10" borderId="1"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10" fillId="10" borderId="2" xfId="0" applyFont="1" applyFill="1" applyBorder="1" applyAlignment="1">
      <alignment horizontal="center" vertical="center"/>
    </xf>
    <xf numFmtId="0" fontId="10" fillId="10" borderId="2" xfId="0" applyFont="1" applyFill="1" applyBorder="1" applyAlignment="1">
      <alignment horizontal="center"/>
    </xf>
    <xf numFmtId="0" fontId="10" fillId="10" borderId="2" xfId="0" applyFont="1" applyFill="1" applyBorder="1" applyAlignment="1"/>
    <xf numFmtId="0" fontId="4" fillId="0" borderId="4" xfId="0" applyFont="1" applyBorder="1" applyAlignment="1">
      <alignment horizontal="center"/>
    </xf>
    <xf numFmtId="0" fontId="4" fillId="0" borderId="6" xfId="0" applyFont="1" applyBorder="1" applyAlignment="1">
      <alignment horizontal="center"/>
    </xf>
    <xf numFmtId="0" fontId="4" fillId="0" borderId="5" xfId="0" applyFont="1" applyBorder="1" applyAlignment="1">
      <alignment horizontal="center"/>
    </xf>
    <xf numFmtId="0" fontId="0" fillId="0" borderId="2" xfId="0" applyBorder="1" applyAlignment="1">
      <alignment horizontal="center"/>
    </xf>
    <xf numFmtId="0" fontId="9" fillId="10" borderId="2" xfId="0" applyFont="1" applyFill="1" applyBorder="1" applyAlignment="1">
      <alignment horizontal="center" vertical="center"/>
    </xf>
    <xf numFmtId="0" fontId="16" fillId="0" borderId="0" xfId="0" applyFont="1" applyAlignment="1">
      <alignment horizontal="center" vertical="center"/>
    </xf>
    <xf numFmtId="0" fontId="16" fillId="5" borderId="0" xfId="0" applyFont="1" applyFill="1" applyAlignment="1">
      <alignment horizontal="center" vertical="center"/>
    </xf>
    <xf numFmtId="0" fontId="9" fillId="10" borderId="1" xfId="0" applyFont="1" applyFill="1" applyBorder="1" applyAlignment="1">
      <alignment horizontal="center" vertical="center"/>
    </xf>
    <xf numFmtId="0" fontId="9" fillId="10" borderId="3" xfId="0" applyFont="1" applyFill="1" applyBorder="1" applyAlignment="1">
      <alignment horizontal="center" vertical="center"/>
    </xf>
    <xf numFmtId="0" fontId="9" fillId="10" borderId="2" xfId="0" applyFont="1" applyFill="1" applyBorder="1" applyAlignment="1">
      <alignment horizontal="center"/>
    </xf>
    <xf numFmtId="0" fontId="9" fillId="10" borderId="2" xfId="0" applyFont="1" applyFill="1" applyBorder="1" applyAlignment="1"/>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29" fillId="4" borderId="4" xfId="0" applyFont="1" applyFill="1" applyBorder="1" applyAlignment="1">
      <alignment horizontal="center" vertical="center"/>
    </xf>
    <xf numFmtId="0" fontId="29" fillId="4" borderId="6" xfId="0" applyFont="1" applyFill="1" applyBorder="1" applyAlignment="1">
      <alignment horizontal="center" vertical="center"/>
    </xf>
    <xf numFmtId="0" fontId="29" fillId="4" borderId="5" xfId="0" applyFont="1" applyFill="1" applyBorder="1" applyAlignment="1">
      <alignment horizontal="center" vertical="center"/>
    </xf>
    <xf numFmtId="0" fontId="28" fillId="10" borderId="2" xfId="0" applyFont="1" applyFill="1" applyBorder="1" applyAlignment="1">
      <alignment horizontal="center" vertical="center" wrapText="1"/>
    </xf>
    <xf numFmtId="0" fontId="27" fillId="5" borderId="0" xfId="0" applyFont="1" applyFill="1" applyAlignment="1">
      <alignment horizontal="center" vertical="center"/>
    </xf>
    <xf numFmtId="0" fontId="28" fillId="10" borderId="2" xfId="0" applyFont="1" applyFill="1" applyBorder="1" applyAlignment="1">
      <alignment horizontal="center" vertical="center"/>
    </xf>
  </cellXfs>
  <cellStyles count="4">
    <cellStyle name="Normal 2" xfId="2" xr:uid="{00000000-0005-0000-0000-000000000000}"/>
    <cellStyle name="Normal 3" xfId="3" xr:uid="{322FA6F4-FDAE-4319-935C-D8701E3BCCBD}"/>
    <cellStyle name="Обычный" xfId="0" builtinId="0"/>
    <cellStyle name="Процентный"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1.xml"/><Relationship Id="rId10" Type="http://schemas.openxmlformats.org/officeDocument/2006/relationships/externalLink" Target="externalLinks/externalLink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STER"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Documente\Free\Planuri%20levie\Olmar\PRIVATE_DOC\planuri%20de%20afaceri\IFAD\Solgon_SRL\SRL_Solgo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R:\Personal\Vio\My%20documents\Contracte_garantii\FILGRAD-drochia\Filgrad_nou\Filgrad_nou\Filgrad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apdc\cca$\CAPERS\CAPRAPSCHE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AB.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ANIMATE\SECURE\Production\BUDGETS\CCP&amp;C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1\AppData\Local\Temp\Documents%20and%20Settings\Coord-fin2\Desktop\DOSARE%20FGC\Dosare%20in%20EXAMINARE\GT%20Cires%20Sergiu\GT%20Cires.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RESOURCE%20MODEL"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ca\cca\DOCUME~1\Vadim\LOCALS~1\Temp\Rar$DI01.843\FinForecasts\Bostavan%20Final\Bostavan%20%20Final.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7.SALE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Documente\Free\Planuri%20levie\Olmar\A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e_generala"/>
      <sheetName val="1.C_F"/>
      <sheetName val="3.P&amp;L"/>
      <sheetName val="4.b-s"/>
      <sheetName val="Credit_IFAD"/>
      <sheetName val="Credit_RISP2"/>
      <sheetName val="Credit circulant curent "/>
      <sheetName val="6.RECUPER"/>
      <sheetName val="7.ratios"/>
      <sheetName val="1.Sales"/>
      <sheetName val="Incasari"/>
      <sheetName val="Achzitii"/>
      <sheetName val="PLati_materiale"/>
      <sheetName val="8.Costs"/>
      <sheetName val="Fisa_tehnologica"/>
      <sheetName val="Cosт_ unitare"/>
      <sheetName val="recup"/>
      <sheetName val="Sales"/>
      <sheetName val="sal"/>
      <sheetName val="Cost"/>
    </sheetNames>
    <sheetDataSet>
      <sheetData sheetId="0"/>
      <sheetData sheetId="1"/>
      <sheetData sheetId="2"/>
      <sheetData sheetId="3"/>
      <sheetData sheetId="4"/>
      <sheetData sheetId="5"/>
      <sheetData sheetId="6"/>
      <sheetData sheetId="7"/>
      <sheetData sheetId="8"/>
      <sheetData sheetId="9" refreshError="1"/>
      <sheetData sheetId="10"/>
      <sheetData sheetId="11" refreshError="1"/>
      <sheetData sheetId="12"/>
      <sheetData sheetId="13"/>
      <sheetData sheetId="14"/>
      <sheetData sheetId="15"/>
      <sheetData sheetId="16"/>
      <sheetData sheetId="17"/>
      <sheetData sheetId="18"/>
      <sheetData sheetId="1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s>
    <sheetDataSet>
      <sheetData sheetId="0" refreshError="1"/>
      <sheetData sheetId="1" refreshError="1"/>
      <sheetData sheetId="2" refreshError="1">
        <row r="18">
          <cell r="N18" t="str">
            <v>ENGINEERING</v>
          </cell>
          <cell r="Y18" t="str">
            <v>WK Count</v>
          </cell>
          <cell r="Z18" t="str">
            <v>Total Days</v>
          </cell>
        </row>
        <row r="20">
          <cell r="A20" t="str">
            <v>PREP</v>
          </cell>
          <cell r="F20" t="str">
            <v>ANIMATION</v>
          </cell>
          <cell r="I20" t="str">
            <v>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R98" t="str">
            <v>MULAN STORY STUDIO</v>
          </cell>
          <cell r="V98" t="str">
            <v>START</v>
          </cell>
          <cell r="W98" t="str">
            <v>FRAMES</v>
          </cell>
          <cell r="X98">
            <v>5100</v>
          </cell>
          <cell r="Y98" t="str">
            <v>WK Count</v>
          </cell>
          <cell r="Z98" t="str">
            <v>Total Days</v>
          </cell>
          <cell r="AA98">
            <v>0</v>
          </cell>
          <cell r="AB98">
            <v>0</v>
          </cell>
          <cell r="AC98">
            <v>0</v>
          </cell>
          <cell r="AD98">
            <v>0</v>
          </cell>
          <cell r="AE98">
            <v>0</v>
          </cell>
          <cell r="AF98">
            <v>0</v>
          </cell>
          <cell r="AG98">
            <v>0</v>
          </cell>
          <cell r="AH98">
            <v>0</v>
          </cell>
          <cell r="AI98">
            <v>0</v>
          </cell>
          <cell r="AJ98">
            <v>0</v>
          </cell>
          <cell r="AK98">
            <v>0</v>
          </cell>
          <cell r="AL98">
            <v>0</v>
          </cell>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v>0</v>
          </cell>
          <cell r="BB98">
            <v>0</v>
          </cell>
          <cell r="BC98">
            <v>0</v>
          </cell>
          <cell r="BD98">
            <v>0</v>
          </cell>
          <cell r="BE98">
            <v>0</v>
          </cell>
          <cell r="BF98">
            <v>0</v>
          </cell>
          <cell r="BG98">
            <v>0</v>
          </cell>
          <cell r="BH98">
            <v>0</v>
          </cell>
          <cell r="BJ98">
            <v>0</v>
          </cell>
          <cell r="BK98">
            <v>0</v>
          </cell>
          <cell r="BL98">
            <v>0</v>
          </cell>
          <cell r="BM98">
            <v>0</v>
          </cell>
          <cell r="BN98">
            <v>0</v>
          </cell>
          <cell r="BO98">
            <v>0</v>
          </cell>
          <cell r="BP98">
            <v>0</v>
          </cell>
          <cell r="BQ98">
            <v>0</v>
          </cell>
          <cell r="BR98">
            <v>0</v>
          </cell>
          <cell r="BS98">
            <v>0</v>
          </cell>
          <cell r="BT98">
            <v>0</v>
          </cell>
          <cell r="BU98">
            <v>0</v>
          </cell>
          <cell r="BV98">
            <v>0</v>
          </cell>
          <cell r="BW98">
            <v>0</v>
          </cell>
          <cell r="BX98">
            <v>0</v>
          </cell>
          <cell r="BY98">
            <v>0</v>
          </cell>
          <cell r="BZ98">
            <v>0</v>
          </cell>
          <cell r="CA98">
            <v>0</v>
          </cell>
          <cell r="CB98">
            <v>0</v>
          </cell>
          <cell r="CC98">
            <v>0</v>
          </cell>
          <cell r="CD98">
            <v>0</v>
          </cell>
          <cell r="CE98">
            <v>0</v>
          </cell>
          <cell r="CF98">
            <v>0</v>
          </cell>
          <cell r="CG98">
            <v>0</v>
          </cell>
          <cell r="CH98">
            <v>0</v>
          </cell>
          <cell r="CI98">
            <v>0</v>
          </cell>
          <cell r="CJ98">
            <v>0</v>
          </cell>
          <cell r="CK98">
            <v>0</v>
          </cell>
          <cell r="CL98">
            <v>0</v>
          </cell>
          <cell r="CM98">
            <v>0</v>
          </cell>
          <cell r="CN98">
            <v>0</v>
          </cell>
          <cell r="CO98">
            <v>0</v>
          </cell>
          <cell r="CP98">
            <v>0</v>
          </cell>
          <cell r="CQ98">
            <v>0</v>
          </cell>
          <cell r="CR98">
            <v>0</v>
          </cell>
          <cell r="CS98">
            <v>0</v>
          </cell>
          <cell r="CT98">
            <v>0</v>
          </cell>
          <cell r="CU98">
            <v>0</v>
          </cell>
          <cell r="CV98">
            <v>0</v>
          </cell>
          <cell r="CW98">
            <v>0</v>
          </cell>
          <cell r="CX98">
            <v>0</v>
          </cell>
          <cell r="CY98">
            <v>0</v>
          </cell>
          <cell r="CZ98">
            <v>0</v>
          </cell>
          <cell r="DA98">
            <v>0</v>
          </cell>
          <cell r="DB98">
            <v>0</v>
          </cell>
          <cell r="DC98">
            <v>0</v>
          </cell>
          <cell r="DD98">
            <v>0</v>
          </cell>
          <cell r="DE98">
            <v>0</v>
          </cell>
          <cell r="DF98">
            <v>0</v>
          </cell>
          <cell r="DG98">
            <v>0</v>
          </cell>
          <cell r="DH98">
            <v>0</v>
          </cell>
          <cell r="DI98">
            <v>0</v>
          </cell>
          <cell r="DJ98">
            <v>0</v>
          </cell>
          <cell r="DK98">
            <v>0</v>
          </cell>
          <cell r="DL98">
            <v>0</v>
          </cell>
          <cell r="DM98">
            <v>0</v>
          </cell>
          <cell r="DN98">
            <v>0</v>
          </cell>
          <cell r="DO98">
            <v>0</v>
          </cell>
          <cell r="DP98">
            <v>0</v>
          </cell>
          <cell r="DQ98">
            <v>0</v>
          </cell>
          <cell r="DR98">
            <v>0</v>
          </cell>
          <cell r="DS98">
            <v>0</v>
          </cell>
          <cell r="DT98">
            <v>0</v>
          </cell>
          <cell r="DU98">
            <v>0</v>
          </cell>
          <cell r="DV98">
            <v>0</v>
          </cell>
          <cell r="DW98">
            <v>0</v>
          </cell>
          <cell r="DX98">
            <v>0</v>
          </cell>
          <cell r="DY98">
            <v>0</v>
          </cell>
          <cell r="DZ98">
            <v>0</v>
          </cell>
          <cell r="EA98">
            <v>0</v>
          </cell>
          <cell r="EB98">
            <v>0</v>
          </cell>
          <cell r="EC98">
            <v>0</v>
          </cell>
          <cell r="ED98">
            <v>0</v>
          </cell>
          <cell r="EE98">
            <v>0</v>
          </cell>
          <cell r="EF98">
            <v>0</v>
          </cell>
          <cell r="EG98">
            <v>0</v>
          </cell>
          <cell r="EH98">
            <v>0</v>
          </cell>
          <cell r="EI98">
            <v>0</v>
          </cell>
          <cell r="EJ98">
            <v>0</v>
          </cell>
          <cell r="EK98">
            <v>0</v>
          </cell>
          <cell r="EL98">
            <v>0</v>
          </cell>
          <cell r="EM98">
            <v>0</v>
          </cell>
          <cell r="EN98">
            <v>0</v>
          </cell>
          <cell r="EO98">
            <v>0</v>
          </cell>
          <cell r="EP98">
            <v>0</v>
          </cell>
          <cell r="EQ98">
            <v>0</v>
          </cell>
          <cell r="ER98">
            <v>0</v>
          </cell>
          <cell r="ES98">
            <v>0</v>
          </cell>
          <cell r="ET98">
            <v>0</v>
          </cell>
          <cell r="EU98">
            <v>0</v>
          </cell>
          <cell r="EV98">
            <v>0</v>
          </cell>
        </row>
        <row r="99">
          <cell r="A99" t="str">
            <v>PREP</v>
          </cell>
          <cell r="F99" t="str">
            <v>ANIMATION</v>
          </cell>
          <cell r="I99" t="str">
            <v>PAINT</v>
          </cell>
          <cell r="L99" t="str">
            <v>ALPHA</v>
          </cell>
          <cell r="N99" t="str">
            <v>BETA</v>
          </cell>
          <cell r="P99" t="str">
            <v>RTM</v>
          </cell>
          <cell r="R99" t="str">
            <v>STREET</v>
          </cell>
          <cell r="T99" t="str">
            <v>Prep Projection</v>
          </cell>
          <cell r="V99" t="str">
            <v>START</v>
          </cell>
          <cell r="W99" t="str">
            <v>END</v>
          </cell>
          <cell r="X99">
            <v>500</v>
          </cell>
          <cell r="Y99">
            <v>14</v>
          </cell>
          <cell r="Z99">
            <v>94.5</v>
          </cell>
          <cell r="AA99">
            <v>0</v>
          </cell>
          <cell r="AB99">
            <v>0</v>
          </cell>
          <cell r="AC99">
            <v>0</v>
          </cell>
          <cell r="AD99">
            <v>0</v>
          </cell>
          <cell r="AE99">
            <v>0</v>
          </cell>
          <cell r="AF99">
            <v>0</v>
          </cell>
          <cell r="AG99">
            <v>0</v>
          </cell>
          <cell r="AH99">
            <v>0</v>
          </cell>
          <cell r="AI99">
            <v>0</v>
          </cell>
          <cell r="AJ99">
            <v>0</v>
          </cell>
          <cell r="AK99">
            <v>0</v>
          </cell>
          <cell r="AL99">
            <v>0</v>
          </cell>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v>0</v>
          </cell>
          <cell r="AZ99">
            <v>0</v>
          </cell>
          <cell r="BA99">
            <v>0</v>
          </cell>
          <cell r="BB99">
            <v>0</v>
          </cell>
          <cell r="BC99">
            <v>0</v>
          </cell>
          <cell r="BD99">
            <v>0</v>
          </cell>
          <cell r="BE99">
            <v>0</v>
          </cell>
          <cell r="BF99">
            <v>0</v>
          </cell>
          <cell r="BG99">
            <v>0</v>
          </cell>
          <cell r="BH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row>
        <row r="100">
          <cell r="A100" t="str">
            <v>PREP</v>
          </cell>
          <cell r="F100" t="str">
            <v>ANIMATION</v>
          </cell>
          <cell r="I100" t="str">
            <v>PAINT</v>
          </cell>
          <cell r="L100" t="str">
            <v>ALPHA</v>
          </cell>
          <cell r="N100" t="str">
            <v>BETA</v>
          </cell>
          <cell r="P100" t="str">
            <v>RTM</v>
          </cell>
          <cell r="R100" t="str">
            <v>STREET</v>
          </cell>
          <cell r="S100" t="str">
            <v>PRODUCTION TO DATE</v>
          </cell>
          <cell r="T100" t="str">
            <v>Prep Projection</v>
          </cell>
          <cell r="V100">
            <v>35636</v>
          </cell>
          <cell r="W100">
            <v>35721.4</v>
          </cell>
          <cell r="X100">
            <v>500</v>
          </cell>
          <cell r="Y100">
            <v>12</v>
          </cell>
          <cell r="Z100">
            <v>85.399999999999991</v>
          </cell>
          <cell r="AA100">
            <v>0</v>
          </cell>
          <cell r="AB100">
            <v>0</v>
          </cell>
          <cell r="AC100">
            <v>0</v>
          </cell>
          <cell r="AD100">
            <v>0</v>
          </cell>
          <cell r="AE100">
            <v>0</v>
          </cell>
          <cell r="AF100">
            <v>0</v>
          </cell>
          <cell r="AG100">
            <v>0</v>
          </cell>
          <cell r="AH100">
            <v>0</v>
          </cell>
          <cell r="AI100">
            <v>0</v>
          </cell>
          <cell r="AJ100">
            <v>0</v>
          </cell>
          <cell r="AK100">
            <v>0</v>
          </cell>
          <cell r="AL100">
            <v>0</v>
          </cell>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v>0</v>
          </cell>
          <cell r="AZ100">
            <v>0</v>
          </cell>
          <cell r="BA100">
            <v>0</v>
          </cell>
          <cell r="BB100">
            <v>0</v>
          </cell>
          <cell r="BC100">
            <v>0</v>
          </cell>
          <cell r="BD100">
            <v>0</v>
          </cell>
          <cell r="BE100">
            <v>0</v>
          </cell>
          <cell r="BF100">
            <v>0</v>
          </cell>
          <cell r="BG100">
            <v>0</v>
          </cell>
          <cell r="BH100">
            <v>0</v>
          </cell>
          <cell r="BJ100">
            <v>0</v>
          </cell>
          <cell r="BK100">
            <v>0</v>
          </cell>
          <cell r="BL100">
            <v>0</v>
          </cell>
          <cell r="BM100">
            <v>0</v>
          </cell>
          <cell r="BN100">
            <v>0</v>
          </cell>
          <cell r="BO100">
            <v>0</v>
          </cell>
          <cell r="BP100">
            <v>0</v>
          </cell>
          <cell r="BQ100">
            <v>0</v>
          </cell>
          <cell r="BR100">
            <v>0</v>
          </cell>
          <cell r="BS100">
            <v>0</v>
          </cell>
          <cell r="BT100">
            <v>0</v>
          </cell>
          <cell r="BU100">
            <v>0</v>
          </cell>
          <cell r="BV100">
            <v>0</v>
          </cell>
          <cell r="BW100">
            <v>0</v>
          </cell>
          <cell r="BX100">
            <v>0</v>
          </cell>
          <cell r="BY100">
            <v>0</v>
          </cell>
          <cell r="BZ100">
            <v>0</v>
          </cell>
          <cell r="CA100">
            <v>0</v>
          </cell>
          <cell r="CB100">
            <v>0</v>
          </cell>
          <cell r="CC100">
            <v>0</v>
          </cell>
          <cell r="CD100">
            <v>0</v>
          </cell>
          <cell r="CE100">
            <v>0</v>
          </cell>
          <cell r="CF100">
            <v>0</v>
          </cell>
          <cell r="CG100">
            <v>0</v>
          </cell>
          <cell r="CH100">
            <v>0</v>
          </cell>
          <cell r="CI100">
            <v>0</v>
          </cell>
          <cell r="CJ100">
            <v>0</v>
          </cell>
          <cell r="CK100">
            <v>0</v>
          </cell>
          <cell r="CL100">
            <v>0</v>
          </cell>
          <cell r="CM100">
            <v>0</v>
          </cell>
          <cell r="CN100">
            <v>0</v>
          </cell>
          <cell r="CO100">
            <v>0</v>
          </cell>
          <cell r="CP100">
            <v>0</v>
          </cell>
          <cell r="CQ100">
            <v>0</v>
          </cell>
          <cell r="CR100">
            <v>0</v>
          </cell>
          <cell r="CS100">
            <v>0</v>
          </cell>
          <cell r="CT100">
            <v>0</v>
          </cell>
          <cell r="CU100">
            <v>0</v>
          </cell>
          <cell r="CV100">
            <v>0</v>
          </cell>
          <cell r="CW100">
            <v>0</v>
          </cell>
          <cell r="CX100">
            <v>0</v>
          </cell>
          <cell r="CY100">
            <v>0</v>
          </cell>
          <cell r="CZ100">
            <v>0</v>
          </cell>
          <cell r="DA100">
            <v>0</v>
          </cell>
          <cell r="DB100">
            <v>0</v>
          </cell>
          <cell r="DC100">
            <v>0</v>
          </cell>
          <cell r="DD100">
            <v>0</v>
          </cell>
          <cell r="DE100">
            <v>0</v>
          </cell>
          <cell r="DF100">
            <v>0</v>
          </cell>
          <cell r="DG100">
            <v>0</v>
          </cell>
          <cell r="DH100">
            <v>0</v>
          </cell>
          <cell r="DI100">
            <v>0</v>
          </cell>
          <cell r="DJ100">
            <v>0</v>
          </cell>
          <cell r="DK100">
            <v>0</v>
          </cell>
          <cell r="DL100">
            <v>0</v>
          </cell>
          <cell r="DM100">
            <v>0</v>
          </cell>
          <cell r="DN100">
            <v>0</v>
          </cell>
          <cell r="DO100">
            <v>0</v>
          </cell>
          <cell r="DP100">
            <v>0</v>
          </cell>
          <cell r="DQ100">
            <v>0</v>
          </cell>
          <cell r="DR100">
            <v>0</v>
          </cell>
          <cell r="DS100">
            <v>0</v>
          </cell>
          <cell r="DT100">
            <v>0</v>
          </cell>
          <cell r="DU100">
            <v>0</v>
          </cell>
          <cell r="DV100">
            <v>0</v>
          </cell>
          <cell r="DW100">
            <v>0</v>
          </cell>
          <cell r="DX100">
            <v>0</v>
          </cell>
          <cell r="DY100">
            <v>0</v>
          </cell>
          <cell r="DZ100">
            <v>0</v>
          </cell>
          <cell r="EA100">
            <v>0</v>
          </cell>
          <cell r="EB100">
            <v>0</v>
          </cell>
          <cell r="EC100">
            <v>0</v>
          </cell>
          <cell r="ED100">
            <v>0</v>
          </cell>
          <cell r="EE100">
            <v>0</v>
          </cell>
          <cell r="EF100">
            <v>0</v>
          </cell>
          <cell r="EG100">
            <v>0</v>
          </cell>
          <cell r="EH100">
            <v>0</v>
          </cell>
          <cell r="EI100">
            <v>0</v>
          </cell>
          <cell r="EJ100">
            <v>0</v>
          </cell>
          <cell r="EK100">
            <v>0</v>
          </cell>
          <cell r="EL100">
            <v>0</v>
          </cell>
          <cell r="EM100">
            <v>0</v>
          </cell>
          <cell r="EN100">
            <v>0</v>
          </cell>
          <cell r="EO100">
            <v>0</v>
          </cell>
          <cell r="EP100">
            <v>0</v>
          </cell>
          <cell r="EQ100">
            <v>0</v>
          </cell>
          <cell r="ER100">
            <v>0</v>
          </cell>
          <cell r="ES100">
            <v>0</v>
          </cell>
          <cell r="ET100">
            <v>0</v>
          </cell>
          <cell r="EU100">
            <v>0</v>
          </cell>
          <cell r="EV100">
            <v>0</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F110" t="str">
            <v>Wks</v>
          </cell>
          <cell r="G110" t="str">
            <v>Days</v>
          </cell>
          <cell r="H110" t="str">
            <v>Frames</v>
          </cell>
          <cell r="I110" t="str">
            <v>Wks</v>
          </cell>
          <cell r="J110" t="str">
            <v>Days</v>
          </cell>
          <cell r="R110" t="str">
            <v/>
          </cell>
          <cell r="T110" t="str">
            <v>Animation Projection</v>
          </cell>
          <cell r="V110">
            <v>35718</v>
          </cell>
          <cell r="W110">
            <v>35814</v>
          </cell>
          <cell r="X110">
            <v>750</v>
          </cell>
          <cell r="Y110">
            <v>11</v>
          </cell>
          <cell r="Z110">
            <v>83.666666666666671</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187.5</v>
          </cell>
          <cell r="BC110">
            <v>375</v>
          </cell>
          <cell r="BD110">
            <v>562.5</v>
          </cell>
          <cell r="BE110">
            <v>500</v>
          </cell>
          <cell r="BF110">
            <v>500</v>
          </cell>
          <cell r="BG110">
            <v>500</v>
          </cell>
          <cell r="BH110">
            <v>500</v>
          </cell>
          <cell r="BK110">
            <v>500</v>
          </cell>
          <cell r="BL110">
            <v>0</v>
          </cell>
          <cell r="BM110">
            <v>0</v>
          </cell>
          <cell r="BN110">
            <v>0</v>
          </cell>
          <cell r="BO110">
            <v>0</v>
          </cell>
          <cell r="BP110">
            <v>0</v>
          </cell>
          <cell r="BQ110">
            <v>0</v>
          </cell>
          <cell r="BR110">
            <v>0</v>
          </cell>
          <cell r="BS110">
            <v>0</v>
          </cell>
          <cell r="BT110">
            <v>0</v>
          </cell>
          <cell r="BU110">
            <v>0</v>
          </cell>
          <cell r="BV110">
            <v>0</v>
          </cell>
          <cell r="BW110">
            <v>0</v>
          </cell>
          <cell r="BX110">
            <v>0</v>
          </cell>
          <cell r="BY110">
            <v>0</v>
          </cell>
          <cell r="BZ110">
            <v>0</v>
          </cell>
          <cell r="CA110">
            <v>0</v>
          </cell>
          <cell r="CB110">
            <v>0</v>
          </cell>
          <cell r="CC110">
            <v>0</v>
          </cell>
          <cell r="CD110">
            <v>0</v>
          </cell>
          <cell r="CE110">
            <v>0</v>
          </cell>
          <cell r="CF110">
            <v>0</v>
          </cell>
          <cell r="CG110">
            <v>0</v>
          </cell>
          <cell r="CH110">
            <v>0</v>
          </cell>
          <cell r="CI110">
            <v>0</v>
          </cell>
          <cell r="CJ110">
            <v>0</v>
          </cell>
          <cell r="CK110">
            <v>0</v>
          </cell>
          <cell r="CL110">
            <v>0</v>
          </cell>
          <cell r="CM110">
            <v>0</v>
          </cell>
          <cell r="CN110">
            <v>0</v>
          </cell>
          <cell r="CO110">
            <v>0</v>
          </cell>
          <cell r="CP110">
            <v>0</v>
          </cell>
          <cell r="CQ110">
            <v>0</v>
          </cell>
          <cell r="CR110">
            <v>0</v>
          </cell>
          <cell r="CS110">
            <v>0</v>
          </cell>
          <cell r="CT110">
            <v>0</v>
          </cell>
          <cell r="CU110">
            <v>0</v>
          </cell>
          <cell r="CV110">
            <v>0</v>
          </cell>
          <cell r="CW110">
            <v>0</v>
          </cell>
          <cell r="CX110">
            <v>0</v>
          </cell>
          <cell r="CY110">
            <v>0</v>
          </cell>
          <cell r="CZ110">
            <v>0</v>
          </cell>
          <cell r="DA110">
            <v>0</v>
          </cell>
          <cell r="DB110">
            <v>0</v>
          </cell>
          <cell r="DC110">
            <v>0</v>
          </cell>
          <cell r="DD110">
            <v>0</v>
          </cell>
          <cell r="DE110">
            <v>0</v>
          </cell>
          <cell r="DF110">
            <v>0</v>
          </cell>
          <cell r="DG110">
            <v>0</v>
          </cell>
          <cell r="DH110">
            <v>0</v>
          </cell>
          <cell r="DI110">
            <v>0</v>
          </cell>
          <cell r="DJ110">
            <v>0</v>
          </cell>
          <cell r="DK110">
            <v>0</v>
          </cell>
          <cell r="DL110">
            <v>0</v>
          </cell>
          <cell r="DM110">
            <v>0</v>
          </cell>
          <cell r="DN110">
            <v>0</v>
          </cell>
          <cell r="DO110">
            <v>0</v>
          </cell>
          <cell r="DP110">
            <v>0</v>
          </cell>
          <cell r="DQ110">
            <v>0</v>
          </cell>
          <cell r="DR110">
            <v>0</v>
          </cell>
          <cell r="DS110">
            <v>0</v>
          </cell>
          <cell r="DT110">
            <v>0</v>
          </cell>
          <cell r="DU110">
            <v>0</v>
          </cell>
          <cell r="DV110">
            <v>0</v>
          </cell>
          <cell r="DW110">
            <v>0</v>
          </cell>
          <cell r="DX110">
            <v>0</v>
          </cell>
          <cell r="DY110">
            <v>0</v>
          </cell>
          <cell r="DZ110">
            <v>0</v>
          </cell>
          <cell r="EA110">
            <v>0</v>
          </cell>
          <cell r="EB110">
            <v>0</v>
          </cell>
          <cell r="EC110">
            <v>0</v>
          </cell>
          <cell r="ED110">
            <v>0</v>
          </cell>
          <cell r="EE110">
            <v>0</v>
          </cell>
          <cell r="EF110">
            <v>0</v>
          </cell>
          <cell r="EG110">
            <v>0</v>
          </cell>
          <cell r="EH110">
            <v>0</v>
          </cell>
          <cell r="EI110">
            <v>0</v>
          </cell>
          <cell r="EJ110">
            <v>0</v>
          </cell>
          <cell r="EK110">
            <v>0</v>
          </cell>
          <cell r="EL110">
            <v>0</v>
          </cell>
          <cell r="EM110">
            <v>0</v>
          </cell>
          <cell r="EN110">
            <v>0</v>
          </cell>
          <cell r="EO110">
            <v>0</v>
          </cell>
          <cell r="EP110">
            <v>0</v>
          </cell>
          <cell r="EQ110">
            <v>0</v>
          </cell>
          <cell r="ER110">
            <v>0</v>
          </cell>
          <cell r="ES110">
            <v>0</v>
          </cell>
          <cell r="ET110">
            <v>0</v>
          </cell>
          <cell r="EU110">
            <v>0</v>
          </cell>
          <cell r="EV110">
            <v>0</v>
          </cell>
        </row>
        <row r="111">
          <cell r="A111" t="str">
            <v>Wks</v>
          </cell>
          <cell r="B111" t="str">
            <v>Days</v>
          </cell>
          <cell r="F111" t="str">
            <v>Wks</v>
          </cell>
          <cell r="G111" t="str">
            <v>Days</v>
          </cell>
          <cell r="H111" t="str">
            <v>Frames</v>
          </cell>
          <cell r="I111" t="str">
            <v>Wks</v>
          </cell>
          <cell r="J111" t="str">
            <v>Days</v>
          </cell>
          <cell r="K111">
            <v>21</v>
          </cell>
          <cell r="M111">
            <v>29</v>
          </cell>
          <cell r="O111">
            <v>29</v>
          </cell>
          <cell r="Q111">
            <v>29</v>
          </cell>
          <cell r="R111" t="str">
            <v/>
          </cell>
          <cell r="T111" t="str">
            <v>Animation Projection</v>
          </cell>
          <cell r="V111">
            <v>35718</v>
          </cell>
          <cell r="W111">
            <v>35814</v>
          </cell>
          <cell r="X111">
            <v>750</v>
          </cell>
          <cell r="Y111">
            <v>11</v>
          </cell>
          <cell r="Z111">
            <v>77.599999999999994</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cell r="BB111">
            <v>187.5</v>
          </cell>
          <cell r="BC111">
            <v>375</v>
          </cell>
          <cell r="BD111">
            <v>562.5</v>
          </cell>
          <cell r="BE111">
            <v>500</v>
          </cell>
          <cell r="BF111">
            <v>500</v>
          </cell>
          <cell r="BG111">
            <v>500</v>
          </cell>
          <cell r="BH111">
            <v>500</v>
          </cell>
          <cell r="BK111">
            <v>500</v>
          </cell>
          <cell r="BL111">
            <v>0</v>
          </cell>
          <cell r="BM111">
            <v>0</v>
          </cell>
          <cell r="BN111">
            <v>0</v>
          </cell>
          <cell r="BO111">
            <v>0</v>
          </cell>
          <cell r="BP111">
            <v>0</v>
          </cell>
          <cell r="BQ111">
            <v>0</v>
          </cell>
          <cell r="BR111">
            <v>0</v>
          </cell>
          <cell r="BS111">
            <v>0</v>
          </cell>
          <cell r="BT111">
            <v>0</v>
          </cell>
          <cell r="BU111">
            <v>0</v>
          </cell>
          <cell r="BV111">
            <v>0</v>
          </cell>
          <cell r="BW111">
            <v>0</v>
          </cell>
          <cell r="BX111">
            <v>0</v>
          </cell>
          <cell r="BY111">
            <v>0</v>
          </cell>
          <cell r="BZ111">
            <v>0</v>
          </cell>
          <cell r="CA111">
            <v>0</v>
          </cell>
          <cell r="CB111">
            <v>0</v>
          </cell>
          <cell r="CC111">
            <v>0</v>
          </cell>
          <cell r="CD111">
            <v>0</v>
          </cell>
          <cell r="CE111">
            <v>0</v>
          </cell>
          <cell r="CF111">
            <v>0</v>
          </cell>
          <cell r="CG111">
            <v>0</v>
          </cell>
          <cell r="CH111">
            <v>0</v>
          </cell>
          <cell r="CI111">
            <v>0</v>
          </cell>
          <cell r="CJ111">
            <v>0</v>
          </cell>
          <cell r="CK111">
            <v>0</v>
          </cell>
          <cell r="CL111">
            <v>0</v>
          </cell>
          <cell r="CM111">
            <v>0</v>
          </cell>
          <cell r="CN111">
            <v>0</v>
          </cell>
          <cell r="CO111">
            <v>0</v>
          </cell>
          <cell r="CP111">
            <v>0</v>
          </cell>
          <cell r="CQ111">
            <v>0</v>
          </cell>
          <cell r="CR111">
            <v>0</v>
          </cell>
          <cell r="CS111">
            <v>0</v>
          </cell>
          <cell r="CT111">
            <v>0</v>
          </cell>
          <cell r="CU111">
            <v>0</v>
          </cell>
          <cell r="CV111">
            <v>0</v>
          </cell>
          <cell r="CW111">
            <v>0</v>
          </cell>
          <cell r="CX111">
            <v>0</v>
          </cell>
          <cell r="CY111">
            <v>0</v>
          </cell>
          <cell r="CZ111">
            <v>0</v>
          </cell>
          <cell r="DA111">
            <v>0</v>
          </cell>
          <cell r="DB111">
            <v>0</v>
          </cell>
          <cell r="DC111">
            <v>0</v>
          </cell>
          <cell r="DD111">
            <v>0</v>
          </cell>
          <cell r="DE111">
            <v>0</v>
          </cell>
          <cell r="DF111">
            <v>0</v>
          </cell>
          <cell r="DG111">
            <v>0</v>
          </cell>
          <cell r="DH111">
            <v>0</v>
          </cell>
          <cell r="DI111">
            <v>0</v>
          </cell>
          <cell r="DJ111">
            <v>0</v>
          </cell>
          <cell r="DK111">
            <v>0</v>
          </cell>
          <cell r="DL111">
            <v>0</v>
          </cell>
          <cell r="DM111">
            <v>0</v>
          </cell>
          <cell r="DN111">
            <v>0</v>
          </cell>
          <cell r="DO111">
            <v>0</v>
          </cell>
          <cell r="DP111">
            <v>0</v>
          </cell>
          <cell r="DQ111">
            <v>0</v>
          </cell>
          <cell r="DR111">
            <v>0</v>
          </cell>
          <cell r="DS111">
            <v>0</v>
          </cell>
          <cell r="DT111">
            <v>0</v>
          </cell>
          <cell r="DU111">
            <v>0</v>
          </cell>
          <cell r="DV111">
            <v>0</v>
          </cell>
          <cell r="DW111">
            <v>0</v>
          </cell>
          <cell r="DX111">
            <v>0</v>
          </cell>
          <cell r="DY111">
            <v>0</v>
          </cell>
          <cell r="DZ111">
            <v>0</v>
          </cell>
          <cell r="EA111">
            <v>0</v>
          </cell>
          <cell r="EB111">
            <v>0</v>
          </cell>
          <cell r="EC111">
            <v>0</v>
          </cell>
          <cell r="ED111">
            <v>0</v>
          </cell>
          <cell r="EE111">
            <v>0</v>
          </cell>
          <cell r="EF111">
            <v>0</v>
          </cell>
          <cell r="EG111">
            <v>0</v>
          </cell>
          <cell r="EH111">
            <v>0</v>
          </cell>
          <cell r="EI111">
            <v>0</v>
          </cell>
          <cell r="EJ111">
            <v>0</v>
          </cell>
          <cell r="EK111">
            <v>0</v>
          </cell>
          <cell r="EL111">
            <v>0</v>
          </cell>
          <cell r="EM111">
            <v>0</v>
          </cell>
          <cell r="EN111">
            <v>0</v>
          </cell>
          <cell r="EO111">
            <v>0</v>
          </cell>
          <cell r="EP111">
            <v>0</v>
          </cell>
          <cell r="EQ111">
            <v>0</v>
          </cell>
          <cell r="ER111">
            <v>0</v>
          </cell>
          <cell r="ES111">
            <v>0</v>
          </cell>
          <cell r="ET111">
            <v>0</v>
          </cell>
          <cell r="EU111">
            <v>0</v>
          </cell>
          <cell r="EV111">
            <v>0</v>
          </cell>
        </row>
        <row r="112">
          <cell r="A112">
            <v>10.199999999999999</v>
          </cell>
          <cell r="B112">
            <v>85.399999999999991</v>
          </cell>
          <cell r="F112">
            <v>6.8</v>
          </cell>
          <cell r="G112">
            <v>77.599999999999994</v>
          </cell>
          <cell r="H112">
            <v>5100</v>
          </cell>
          <cell r="I112">
            <v>5.666666666666667</v>
          </cell>
          <cell r="J112">
            <v>53.666666666666671</v>
          </cell>
          <cell r="K112">
            <v>21</v>
          </cell>
          <cell r="M112">
            <v>29</v>
          </cell>
          <cell r="O112">
            <v>29</v>
          </cell>
          <cell r="Q112">
            <v>29</v>
          </cell>
          <cell r="R112">
            <v>35961</v>
          </cell>
          <cell r="T112" t="str">
            <v>Paint Projection</v>
          </cell>
          <cell r="V112">
            <v>35774.333333333336</v>
          </cell>
          <cell r="W112">
            <v>35828</v>
          </cell>
          <cell r="X112">
            <v>900</v>
          </cell>
          <cell r="Y112">
            <v>5</v>
          </cell>
          <cell r="Z112">
            <v>53.666666666666671</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0</v>
          </cell>
          <cell r="BF112">
            <v>0</v>
          </cell>
          <cell r="BG112">
            <v>225</v>
          </cell>
          <cell r="BH112">
            <v>450</v>
          </cell>
          <cell r="BK112">
            <v>900</v>
          </cell>
          <cell r="BL112">
            <v>900</v>
          </cell>
          <cell r="BM112">
            <v>900</v>
          </cell>
          <cell r="BN112">
            <v>0</v>
          </cell>
          <cell r="BO112">
            <v>0</v>
          </cell>
          <cell r="BP112">
            <v>0</v>
          </cell>
          <cell r="BQ112">
            <v>0</v>
          </cell>
          <cell r="BR112">
            <v>0</v>
          </cell>
          <cell r="BS112">
            <v>0</v>
          </cell>
          <cell r="BT112">
            <v>0</v>
          </cell>
          <cell r="BU112">
            <v>0</v>
          </cell>
          <cell r="BV112">
            <v>0</v>
          </cell>
          <cell r="BW112">
            <v>0</v>
          </cell>
          <cell r="BX112">
            <v>0</v>
          </cell>
          <cell r="BY112">
            <v>0</v>
          </cell>
          <cell r="BZ112">
            <v>0</v>
          </cell>
          <cell r="CA112">
            <v>0</v>
          </cell>
          <cell r="CB112">
            <v>0</v>
          </cell>
          <cell r="CC112">
            <v>0</v>
          </cell>
          <cell r="CD112">
            <v>0</v>
          </cell>
          <cell r="CE112">
            <v>0</v>
          </cell>
          <cell r="CF112">
            <v>0</v>
          </cell>
          <cell r="CG112">
            <v>0</v>
          </cell>
          <cell r="CH112">
            <v>0</v>
          </cell>
          <cell r="CI112">
            <v>0</v>
          </cell>
          <cell r="CJ112">
            <v>0</v>
          </cell>
          <cell r="CK112">
            <v>0</v>
          </cell>
          <cell r="CL112">
            <v>0</v>
          </cell>
          <cell r="CM112">
            <v>0</v>
          </cell>
          <cell r="CN112">
            <v>0</v>
          </cell>
          <cell r="CO112">
            <v>0</v>
          </cell>
          <cell r="CP112">
            <v>0</v>
          </cell>
          <cell r="CQ112">
            <v>0</v>
          </cell>
          <cell r="CR112">
            <v>0</v>
          </cell>
          <cell r="CS112">
            <v>0</v>
          </cell>
          <cell r="CT112">
            <v>0</v>
          </cell>
          <cell r="CU112">
            <v>0</v>
          </cell>
          <cell r="CV112">
            <v>0</v>
          </cell>
          <cell r="CW112">
            <v>0</v>
          </cell>
          <cell r="CX112">
            <v>0</v>
          </cell>
          <cell r="CY112">
            <v>0</v>
          </cell>
          <cell r="CZ112">
            <v>0</v>
          </cell>
          <cell r="DA112">
            <v>0</v>
          </cell>
          <cell r="DB112">
            <v>0</v>
          </cell>
          <cell r="DC112">
            <v>0</v>
          </cell>
          <cell r="DD112">
            <v>0</v>
          </cell>
          <cell r="DE112">
            <v>0</v>
          </cell>
          <cell r="DF112">
            <v>0</v>
          </cell>
          <cell r="DG112">
            <v>0</v>
          </cell>
          <cell r="DH112">
            <v>0</v>
          </cell>
          <cell r="DI112">
            <v>0</v>
          </cell>
          <cell r="DJ112">
            <v>0</v>
          </cell>
          <cell r="DK112">
            <v>0</v>
          </cell>
          <cell r="DL112">
            <v>0</v>
          </cell>
          <cell r="DM112">
            <v>0</v>
          </cell>
          <cell r="DN112">
            <v>0</v>
          </cell>
          <cell r="DO112">
            <v>0</v>
          </cell>
          <cell r="DP112">
            <v>0</v>
          </cell>
          <cell r="DQ112">
            <v>0</v>
          </cell>
          <cell r="DR112">
            <v>0</v>
          </cell>
          <cell r="DS112">
            <v>0</v>
          </cell>
          <cell r="DT112">
            <v>0</v>
          </cell>
          <cell r="DU112">
            <v>0</v>
          </cell>
          <cell r="DV112">
            <v>0</v>
          </cell>
          <cell r="DW112">
            <v>0</v>
          </cell>
          <cell r="DX112">
            <v>0</v>
          </cell>
          <cell r="DY112">
            <v>0</v>
          </cell>
          <cell r="DZ112">
            <v>0</v>
          </cell>
          <cell r="EA112">
            <v>0</v>
          </cell>
          <cell r="EB112">
            <v>0</v>
          </cell>
          <cell r="EC112">
            <v>0</v>
          </cell>
          <cell r="ED112">
            <v>0</v>
          </cell>
          <cell r="EE112">
            <v>0</v>
          </cell>
          <cell r="EF112">
            <v>0</v>
          </cell>
          <cell r="EG112">
            <v>0</v>
          </cell>
          <cell r="EH112">
            <v>0</v>
          </cell>
          <cell r="EI112">
            <v>0</v>
          </cell>
          <cell r="EJ112">
            <v>0</v>
          </cell>
          <cell r="EK112">
            <v>0</v>
          </cell>
          <cell r="EL112">
            <v>0</v>
          </cell>
          <cell r="EM112">
            <v>0</v>
          </cell>
          <cell r="EN112">
            <v>0</v>
          </cell>
          <cell r="EO112">
            <v>0</v>
          </cell>
          <cell r="EP112">
            <v>0</v>
          </cell>
          <cell r="EQ112">
            <v>0</v>
          </cell>
          <cell r="ER112">
            <v>0</v>
          </cell>
          <cell r="ES112">
            <v>0</v>
          </cell>
          <cell r="ET112">
            <v>0</v>
          </cell>
          <cell r="EU112">
            <v>0</v>
          </cell>
          <cell r="EV112">
            <v>0</v>
          </cell>
        </row>
        <row r="114">
          <cell r="T114" t="str">
            <v>BUDGET FORECAST</v>
          </cell>
          <cell r="W114">
            <v>153000</v>
          </cell>
          <cell r="X114">
            <v>40800</v>
          </cell>
          <cell r="AA114">
            <v>0</v>
          </cell>
          <cell r="AB114">
            <v>0</v>
          </cell>
          <cell r="AC114">
            <v>0</v>
          </cell>
          <cell r="AD114">
            <v>0</v>
          </cell>
          <cell r="AE114">
            <v>0</v>
          </cell>
          <cell r="AF114">
            <v>0</v>
          </cell>
          <cell r="AG114">
            <v>0</v>
          </cell>
          <cell r="AH114">
            <v>0</v>
          </cell>
          <cell r="AI114">
            <v>0</v>
          </cell>
          <cell r="AJ114">
            <v>0</v>
          </cell>
          <cell r="AK114">
            <v>0</v>
          </cell>
          <cell r="AL114">
            <v>0</v>
          </cell>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row>
        <row r="115">
          <cell r="T115" t="str">
            <v>BUDGET FORECAST</v>
          </cell>
          <cell r="V115" t="str">
            <v>PRE PROD</v>
          </cell>
          <cell r="W115">
            <v>765000</v>
          </cell>
          <cell r="X115">
            <v>60000</v>
          </cell>
          <cell r="AA115">
            <v>35555</v>
          </cell>
          <cell r="AB115">
            <v>0</v>
          </cell>
          <cell r="AC115">
            <v>0</v>
          </cell>
          <cell r="AD115">
            <v>0</v>
          </cell>
          <cell r="AE115">
            <v>0</v>
          </cell>
          <cell r="AF115">
            <v>0</v>
          </cell>
          <cell r="AG115">
            <v>0</v>
          </cell>
          <cell r="AH115">
            <v>0</v>
          </cell>
          <cell r="AI115">
            <v>0</v>
          </cell>
          <cell r="AJ115">
            <v>0</v>
          </cell>
          <cell r="AK115">
            <v>0</v>
          </cell>
          <cell r="AL115">
            <v>0</v>
          </cell>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v>0</v>
          </cell>
          <cell r="BB115">
            <v>0</v>
          </cell>
          <cell r="BC115">
            <v>0</v>
          </cell>
          <cell r="BD115">
            <v>0</v>
          </cell>
          <cell r="BE115">
            <v>0</v>
          </cell>
          <cell r="BF115">
            <v>0</v>
          </cell>
          <cell r="BG115">
            <v>0</v>
          </cell>
          <cell r="BH115">
            <v>0</v>
          </cell>
          <cell r="BI115">
            <v>0</v>
          </cell>
          <cell r="BJ115">
            <v>0</v>
          </cell>
          <cell r="BK115">
            <v>0</v>
          </cell>
          <cell r="BL115">
            <v>0</v>
          </cell>
          <cell r="BM115">
            <v>0</v>
          </cell>
        </row>
        <row r="116">
          <cell r="V116" t="str">
            <v>PRE PROD</v>
          </cell>
          <cell r="W116">
            <v>30</v>
          </cell>
          <cell r="X116">
            <v>180000</v>
          </cell>
          <cell r="AA116">
            <v>180000</v>
          </cell>
          <cell r="AB116">
            <v>0</v>
          </cell>
          <cell r="AC116">
            <v>0</v>
          </cell>
          <cell r="AD116">
            <v>0</v>
          </cell>
          <cell r="AE116">
            <v>0</v>
          </cell>
          <cell r="AF116">
            <v>0</v>
          </cell>
          <cell r="AG116">
            <v>0</v>
          </cell>
          <cell r="AH116">
            <v>0</v>
          </cell>
          <cell r="AI116">
            <v>0</v>
          </cell>
          <cell r="AJ116">
            <v>0</v>
          </cell>
          <cell r="AK116">
            <v>0</v>
          </cell>
          <cell r="AL116">
            <v>0</v>
          </cell>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v>0</v>
          </cell>
          <cell r="BI116">
            <v>0</v>
          </cell>
          <cell r="BJ116">
            <v>0</v>
          </cell>
          <cell r="BK116">
            <v>0</v>
          </cell>
          <cell r="BL116">
            <v>0</v>
          </cell>
          <cell r="BM116">
            <v>0</v>
          </cell>
          <cell r="BN116">
            <v>0</v>
          </cell>
          <cell r="BO116">
            <v>0</v>
          </cell>
          <cell r="BP116">
            <v>0</v>
          </cell>
          <cell r="BQ116">
            <v>0</v>
          </cell>
          <cell r="BR116">
            <v>0</v>
          </cell>
          <cell r="BS116">
            <v>0</v>
          </cell>
          <cell r="BT116">
            <v>0</v>
          </cell>
          <cell r="BU116">
            <v>0</v>
          </cell>
          <cell r="BV116">
            <v>0</v>
          </cell>
          <cell r="BW116">
            <v>0</v>
          </cell>
          <cell r="BX116">
            <v>0</v>
          </cell>
          <cell r="BY116">
            <v>0</v>
          </cell>
          <cell r="BZ116">
            <v>0</v>
          </cell>
          <cell r="CA116">
            <v>0</v>
          </cell>
          <cell r="CB116">
            <v>0</v>
          </cell>
          <cell r="CC116">
            <v>0</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0</v>
          </cell>
          <cell r="CW116">
            <v>0</v>
          </cell>
          <cell r="CX116">
            <v>0</v>
          </cell>
          <cell r="CY116">
            <v>0</v>
          </cell>
          <cell r="CZ116">
            <v>0</v>
          </cell>
          <cell r="DA116">
            <v>0</v>
          </cell>
          <cell r="DB116">
            <v>0</v>
          </cell>
          <cell r="DC116">
            <v>0</v>
          </cell>
          <cell r="DD116">
            <v>0</v>
          </cell>
          <cell r="DE116">
            <v>0</v>
          </cell>
          <cell r="DF116">
            <v>0</v>
          </cell>
          <cell r="DG116">
            <v>0</v>
          </cell>
          <cell r="DH116">
            <v>0</v>
          </cell>
          <cell r="DI116">
            <v>0</v>
          </cell>
          <cell r="DJ116">
            <v>0</v>
          </cell>
          <cell r="DK116">
            <v>0</v>
          </cell>
          <cell r="DL116">
            <v>0</v>
          </cell>
          <cell r="DM116">
            <v>0</v>
          </cell>
          <cell r="DN116">
            <v>0</v>
          </cell>
          <cell r="DO116">
            <v>0</v>
          </cell>
          <cell r="DP116">
            <v>0</v>
          </cell>
          <cell r="DQ116">
            <v>0</v>
          </cell>
          <cell r="DR116">
            <v>0</v>
          </cell>
          <cell r="DS116">
            <v>0</v>
          </cell>
          <cell r="DT116">
            <v>0</v>
          </cell>
          <cell r="DU116">
            <v>0</v>
          </cell>
          <cell r="DV116">
            <v>0</v>
          </cell>
          <cell r="DW116">
            <v>0</v>
          </cell>
          <cell r="DX116">
            <v>0</v>
          </cell>
          <cell r="DY116">
            <v>0</v>
          </cell>
          <cell r="DZ116">
            <v>0</v>
          </cell>
          <cell r="EA116">
            <v>0</v>
          </cell>
          <cell r="EB116">
            <v>0</v>
          </cell>
          <cell r="EC116">
            <v>0</v>
          </cell>
          <cell r="ED116">
            <v>0</v>
          </cell>
          <cell r="EE116">
            <v>0</v>
          </cell>
          <cell r="EF116">
            <v>0</v>
          </cell>
          <cell r="EG116">
            <v>0</v>
          </cell>
          <cell r="EH116">
            <v>0</v>
          </cell>
          <cell r="EI116">
            <v>0</v>
          </cell>
          <cell r="EJ116">
            <v>0</v>
          </cell>
          <cell r="EK116">
            <v>0</v>
          </cell>
          <cell r="EL116">
            <v>0</v>
          </cell>
          <cell r="EM116">
            <v>0</v>
          </cell>
          <cell r="EN116">
            <v>0</v>
          </cell>
          <cell r="EO116">
            <v>0</v>
          </cell>
          <cell r="EP116">
            <v>0</v>
          </cell>
          <cell r="EQ116">
            <v>0</v>
          </cell>
          <cell r="ER116">
            <v>0</v>
          </cell>
          <cell r="ES116">
            <v>0</v>
          </cell>
          <cell r="ET116">
            <v>0</v>
          </cell>
          <cell r="EU116">
            <v>0</v>
          </cell>
          <cell r="EV116">
            <v>0</v>
          </cell>
          <cell r="EW116">
            <v>0</v>
          </cell>
          <cell r="EX116">
            <v>0</v>
          </cell>
          <cell r="EY116">
            <v>0</v>
          </cell>
          <cell r="EZ116">
            <v>0</v>
          </cell>
          <cell r="FA116">
            <v>0</v>
          </cell>
          <cell r="FB116">
            <v>0</v>
          </cell>
          <cell r="FC116">
            <v>0</v>
          </cell>
          <cell r="FD116">
            <v>0</v>
          </cell>
          <cell r="FE116">
            <v>0</v>
          </cell>
          <cell r="FF116">
            <v>0</v>
          </cell>
          <cell r="FG116">
            <v>0</v>
          </cell>
          <cell r="FH116">
            <v>0</v>
          </cell>
          <cell r="FI116">
            <v>0</v>
          </cell>
        </row>
        <row r="117">
          <cell r="V117" t="str">
            <v>BACKGROUNDS</v>
          </cell>
          <cell r="W117">
            <v>12</v>
          </cell>
          <cell r="X117">
            <v>60000</v>
          </cell>
          <cell r="AA117">
            <v>59999.974293795312</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v>0</v>
          </cell>
          <cell r="BJ117">
            <v>75000</v>
          </cell>
          <cell r="BK117">
            <v>0</v>
          </cell>
          <cell r="BL117">
            <v>0</v>
          </cell>
          <cell r="BM117">
            <v>0</v>
          </cell>
          <cell r="BN117">
            <v>0</v>
          </cell>
          <cell r="BO117">
            <v>0</v>
          </cell>
          <cell r="BP117">
            <v>0</v>
          </cell>
          <cell r="BQ117">
            <v>0</v>
          </cell>
          <cell r="BR117">
            <v>0</v>
          </cell>
          <cell r="BS117">
            <v>0</v>
          </cell>
          <cell r="BT117">
            <v>0</v>
          </cell>
          <cell r="BU117">
            <v>0</v>
          </cell>
          <cell r="BV117">
            <v>0</v>
          </cell>
          <cell r="BW117">
            <v>0</v>
          </cell>
          <cell r="BX117">
            <v>0</v>
          </cell>
          <cell r="BY117">
            <v>0</v>
          </cell>
          <cell r="BZ117">
            <v>0</v>
          </cell>
          <cell r="CA117">
            <v>0</v>
          </cell>
          <cell r="CB117">
            <v>0</v>
          </cell>
          <cell r="CC117">
            <v>0</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0</v>
          </cell>
          <cell r="CW117">
            <v>0</v>
          </cell>
          <cell r="CX117">
            <v>0</v>
          </cell>
          <cell r="CY117">
            <v>0</v>
          </cell>
          <cell r="CZ117">
            <v>0</v>
          </cell>
          <cell r="DA117">
            <v>0</v>
          </cell>
          <cell r="DB117">
            <v>0</v>
          </cell>
          <cell r="DC117">
            <v>0</v>
          </cell>
          <cell r="DD117">
            <v>0</v>
          </cell>
          <cell r="DE117">
            <v>0</v>
          </cell>
          <cell r="DF117">
            <v>0</v>
          </cell>
          <cell r="DG117">
            <v>0</v>
          </cell>
          <cell r="DH117">
            <v>0</v>
          </cell>
          <cell r="DI117">
            <v>0</v>
          </cell>
          <cell r="DJ117">
            <v>0</v>
          </cell>
          <cell r="DK117">
            <v>0</v>
          </cell>
          <cell r="DL117">
            <v>0</v>
          </cell>
          <cell r="DM117">
            <v>0</v>
          </cell>
          <cell r="DN117">
            <v>0</v>
          </cell>
          <cell r="DO117">
            <v>0</v>
          </cell>
          <cell r="DP117">
            <v>0</v>
          </cell>
          <cell r="DQ117">
            <v>0</v>
          </cell>
          <cell r="DR117">
            <v>0</v>
          </cell>
          <cell r="DS117">
            <v>0</v>
          </cell>
          <cell r="DT117">
            <v>0</v>
          </cell>
          <cell r="DU117">
            <v>0</v>
          </cell>
          <cell r="DV117">
            <v>0</v>
          </cell>
          <cell r="DW117">
            <v>0</v>
          </cell>
          <cell r="DX117">
            <v>0</v>
          </cell>
          <cell r="DY117">
            <v>0</v>
          </cell>
          <cell r="DZ117">
            <v>0</v>
          </cell>
          <cell r="EA117">
            <v>0</v>
          </cell>
          <cell r="EB117">
            <v>0</v>
          </cell>
          <cell r="EC117">
            <v>0</v>
          </cell>
          <cell r="ED117">
            <v>0</v>
          </cell>
          <cell r="EE117">
            <v>0</v>
          </cell>
          <cell r="EF117">
            <v>0</v>
          </cell>
          <cell r="EG117">
            <v>0</v>
          </cell>
          <cell r="EH117">
            <v>0</v>
          </cell>
          <cell r="EI117">
            <v>0</v>
          </cell>
          <cell r="EJ117">
            <v>0</v>
          </cell>
          <cell r="EK117">
            <v>0</v>
          </cell>
          <cell r="EL117">
            <v>0</v>
          </cell>
          <cell r="EM117">
            <v>0</v>
          </cell>
          <cell r="EN117">
            <v>0</v>
          </cell>
          <cell r="EO117">
            <v>0</v>
          </cell>
          <cell r="EP117">
            <v>0</v>
          </cell>
          <cell r="EQ117">
            <v>0</v>
          </cell>
          <cell r="ER117">
            <v>0</v>
          </cell>
          <cell r="ES117">
            <v>0</v>
          </cell>
          <cell r="ET117">
            <v>0</v>
          </cell>
          <cell r="EU117">
            <v>0</v>
          </cell>
          <cell r="EV117">
            <v>0</v>
          </cell>
          <cell r="EW117">
            <v>0</v>
          </cell>
          <cell r="EX117">
            <v>0</v>
          </cell>
          <cell r="EY117">
            <v>0</v>
          </cell>
          <cell r="EZ117">
            <v>0</v>
          </cell>
          <cell r="FA117">
            <v>0</v>
          </cell>
          <cell r="FB117">
            <v>0</v>
          </cell>
          <cell r="FC117">
            <v>0</v>
          </cell>
          <cell r="FD117">
            <v>0</v>
          </cell>
          <cell r="FE117">
            <v>0</v>
          </cell>
          <cell r="FF117">
            <v>0</v>
          </cell>
          <cell r="FG117">
            <v>0</v>
          </cell>
          <cell r="FH117">
            <v>0</v>
          </cell>
          <cell r="FI117">
            <v>0</v>
          </cell>
        </row>
        <row r="118">
          <cell r="V118" t="str">
            <v>PRODUCTION</v>
          </cell>
          <cell r="W118">
            <v>150</v>
          </cell>
          <cell r="X118">
            <v>950000</v>
          </cell>
          <cell r="AA118">
            <v>950000.03</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v>0</v>
          </cell>
          <cell r="BJ118">
            <v>155714.29</v>
          </cell>
          <cell r="BK118">
            <v>130000</v>
          </cell>
          <cell r="BL118">
            <v>0</v>
          </cell>
          <cell r="BM118">
            <v>0</v>
          </cell>
          <cell r="BN118">
            <v>0</v>
          </cell>
          <cell r="BO118">
            <v>0</v>
          </cell>
          <cell r="BP118">
            <v>0</v>
          </cell>
          <cell r="BQ118">
            <v>0</v>
          </cell>
          <cell r="BR118">
            <v>0</v>
          </cell>
          <cell r="BS118">
            <v>0</v>
          </cell>
          <cell r="BT118">
            <v>0</v>
          </cell>
          <cell r="BU118">
            <v>0</v>
          </cell>
          <cell r="BV118">
            <v>0</v>
          </cell>
          <cell r="BW118">
            <v>0</v>
          </cell>
          <cell r="BX118">
            <v>0</v>
          </cell>
          <cell r="BY118">
            <v>0</v>
          </cell>
          <cell r="BZ118">
            <v>0</v>
          </cell>
          <cell r="CA118">
            <v>0</v>
          </cell>
          <cell r="CB118">
            <v>0</v>
          </cell>
          <cell r="CC118">
            <v>0</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0</v>
          </cell>
          <cell r="CW118">
            <v>0</v>
          </cell>
          <cell r="CX118">
            <v>0</v>
          </cell>
          <cell r="CY118">
            <v>0</v>
          </cell>
          <cell r="CZ118">
            <v>0</v>
          </cell>
          <cell r="DA118">
            <v>0</v>
          </cell>
          <cell r="DB118">
            <v>0</v>
          </cell>
          <cell r="DC118">
            <v>0</v>
          </cell>
          <cell r="DD118">
            <v>0</v>
          </cell>
          <cell r="DE118">
            <v>0</v>
          </cell>
          <cell r="DF118">
            <v>0</v>
          </cell>
          <cell r="DG118">
            <v>0</v>
          </cell>
          <cell r="DH118">
            <v>0</v>
          </cell>
          <cell r="DI118">
            <v>0</v>
          </cell>
          <cell r="DJ118">
            <v>0</v>
          </cell>
          <cell r="DK118">
            <v>0</v>
          </cell>
          <cell r="DL118">
            <v>0</v>
          </cell>
          <cell r="DM118">
            <v>0</v>
          </cell>
          <cell r="DN118">
            <v>0</v>
          </cell>
          <cell r="DO118">
            <v>0</v>
          </cell>
          <cell r="DP118">
            <v>0</v>
          </cell>
          <cell r="DQ118">
            <v>0</v>
          </cell>
          <cell r="DR118">
            <v>0</v>
          </cell>
          <cell r="DS118">
            <v>0</v>
          </cell>
          <cell r="DT118">
            <v>0</v>
          </cell>
          <cell r="DU118">
            <v>0</v>
          </cell>
          <cell r="DV118">
            <v>0</v>
          </cell>
          <cell r="DW118">
            <v>0</v>
          </cell>
          <cell r="DX118">
            <v>0</v>
          </cell>
          <cell r="DY118">
            <v>0</v>
          </cell>
          <cell r="DZ118">
            <v>0</v>
          </cell>
          <cell r="EA118">
            <v>0</v>
          </cell>
          <cell r="EB118">
            <v>0</v>
          </cell>
          <cell r="EC118">
            <v>0</v>
          </cell>
          <cell r="ED118">
            <v>0</v>
          </cell>
          <cell r="EE118">
            <v>0</v>
          </cell>
          <cell r="EF118">
            <v>0</v>
          </cell>
          <cell r="EG118">
            <v>0</v>
          </cell>
          <cell r="EH118">
            <v>0</v>
          </cell>
          <cell r="EI118">
            <v>0</v>
          </cell>
          <cell r="EJ118">
            <v>0</v>
          </cell>
          <cell r="EK118">
            <v>0</v>
          </cell>
          <cell r="EL118">
            <v>0</v>
          </cell>
          <cell r="EM118">
            <v>0</v>
          </cell>
          <cell r="EN118">
            <v>0</v>
          </cell>
          <cell r="EO118">
            <v>0</v>
          </cell>
          <cell r="EP118">
            <v>0</v>
          </cell>
          <cell r="EQ118">
            <v>0</v>
          </cell>
          <cell r="ER118">
            <v>0</v>
          </cell>
          <cell r="ES118">
            <v>0</v>
          </cell>
          <cell r="ET118">
            <v>0</v>
          </cell>
          <cell r="EU118">
            <v>0</v>
          </cell>
          <cell r="EV118">
            <v>0</v>
          </cell>
          <cell r="EW118">
            <v>0</v>
          </cell>
          <cell r="EX118">
            <v>0</v>
          </cell>
          <cell r="EY118">
            <v>0</v>
          </cell>
          <cell r="EZ118">
            <v>0</v>
          </cell>
          <cell r="FA118">
            <v>0</v>
          </cell>
          <cell r="FB118">
            <v>0</v>
          </cell>
          <cell r="FC118">
            <v>0</v>
          </cell>
          <cell r="FD118">
            <v>0</v>
          </cell>
          <cell r="FE118">
            <v>0</v>
          </cell>
          <cell r="FF118">
            <v>0</v>
          </cell>
          <cell r="FG118">
            <v>0</v>
          </cell>
          <cell r="FH118">
            <v>0</v>
          </cell>
          <cell r="FI118">
            <v>0</v>
          </cell>
        </row>
        <row r="119">
          <cell r="V119" t="str">
            <v>PAINT</v>
          </cell>
          <cell r="W119">
            <v>8</v>
          </cell>
          <cell r="X119">
            <v>32400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1800</v>
          </cell>
          <cell r="BG119">
            <v>3600</v>
          </cell>
          <cell r="BH119">
            <v>5400</v>
          </cell>
          <cell r="BI119">
            <v>0</v>
          </cell>
          <cell r="BJ119">
            <v>7200</v>
          </cell>
          <cell r="BK119">
            <v>7200</v>
          </cell>
          <cell r="BL119">
            <v>7200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cell r="CA119">
            <v>0</v>
          </cell>
          <cell r="CB119">
            <v>0</v>
          </cell>
          <cell r="CC119">
            <v>0</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0</v>
          </cell>
          <cell r="CW119">
            <v>0</v>
          </cell>
          <cell r="CX119">
            <v>0</v>
          </cell>
          <cell r="CY119">
            <v>0</v>
          </cell>
          <cell r="CZ119">
            <v>0</v>
          </cell>
          <cell r="DA119">
            <v>0</v>
          </cell>
          <cell r="DB119">
            <v>0</v>
          </cell>
          <cell r="DC119">
            <v>0</v>
          </cell>
          <cell r="DD119">
            <v>0</v>
          </cell>
          <cell r="DE119">
            <v>0</v>
          </cell>
          <cell r="DF119">
            <v>0</v>
          </cell>
          <cell r="DG119">
            <v>0</v>
          </cell>
          <cell r="DH119">
            <v>0</v>
          </cell>
          <cell r="DI119">
            <v>0</v>
          </cell>
          <cell r="DJ119">
            <v>0</v>
          </cell>
          <cell r="DK119">
            <v>0</v>
          </cell>
          <cell r="DL119">
            <v>0</v>
          </cell>
          <cell r="DM119">
            <v>0</v>
          </cell>
          <cell r="DN119">
            <v>0</v>
          </cell>
          <cell r="DO119">
            <v>0</v>
          </cell>
          <cell r="DP119">
            <v>0</v>
          </cell>
          <cell r="DQ119">
            <v>0</v>
          </cell>
          <cell r="DR119">
            <v>0</v>
          </cell>
          <cell r="DS119">
            <v>0</v>
          </cell>
          <cell r="DT119">
            <v>0</v>
          </cell>
          <cell r="DU119">
            <v>0</v>
          </cell>
          <cell r="DV119">
            <v>0</v>
          </cell>
          <cell r="DW119">
            <v>0</v>
          </cell>
          <cell r="DX119">
            <v>0</v>
          </cell>
          <cell r="DY119">
            <v>0</v>
          </cell>
          <cell r="DZ119">
            <v>0</v>
          </cell>
          <cell r="EA119">
            <v>0</v>
          </cell>
          <cell r="EB119">
            <v>0</v>
          </cell>
          <cell r="EC119">
            <v>0</v>
          </cell>
          <cell r="ED119">
            <v>0</v>
          </cell>
          <cell r="EE119">
            <v>0</v>
          </cell>
          <cell r="EF119">
            <v>0</v>
          </cell>
          <cell r="EG119">
            <v>0</v>
          </cell>
          <cell r="EH119">
            <v>0</v>
          </cell>
          <cell r="EI119">
            <v>0</v>
          </cell>
          <cell r="EJ119">
            <v>0</v>
          </cell>
          <cell r="EK119">
            <v>0</v>
          </cell>
          <cell r="EL119">
            <v>0</v>
          </cell>
          <cell r="EM119">
            <v>0</v>
          </cell>
          <cell r="EN119">
            <v>0</v>
          </cell>
          <cell r="EO119">
            <v>0</v>
          </cell>
          <cell r="EP119">
            <v>0</v>
          </cell>
          <cell r="EQ119">
            <v>0</v>
          </cell>
          <cell r="ER119">
            <v>0</v>
          </cell>
          <cell r="ES119">
            <v>0</v>
          </cell>
          <cell r="ET119">
            <v>0</v>
          </cell>
          <cell r="EU119">
            <v>0</v>
          </cell>
          <cell r="EV119">
            <v>0</v>
          </cell>
          <cell r="EW119">
            <v>0</v>
          </cell>
          <cell r="EX119">
            <v>0</v>
          </cell>
          <cell r="EY119">
            <v>0</v>
          </cell>
          <cell r="EZ119">
            <v>0</v>
          </cell>
          <cell r="FA119">
            <v>0</v>
          </cell>
          <cell r="FB119">
            <v>0</v>
          </cell>
          <cell r="FC119">
            <v>0</v>
          </cell>
          <cell r="FD119">
            <v>0</v>
          </cell>
          <cell r="FE119">
            <v>0</v>
          </cell>
          <cell r="FF119">
            <v>0</v>
          </cell>
          <cell r="FG119">
            <v>0</v>
          </cell>
          <cell r="FH119">
            <v>0</v>
          </cell>
          <cell r="FI119">
            <v>0</v>
          </cell>
        </row>
        <row r="120">
          <cell r="V120" t="str">
            <v>PAINT</v>
          </cell>
          <cell r="W120">
            <v>8</v>
          </cell>
          <cell r="X120">
            <v>72000</v>
          </cell>
          <cell r="AA120">
            <v>72000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8000</v>
          </cell>
          <cell r="BH120">
            <v>10000</v>
          </cell>
          <cell r="BI120">
            <v>0</v>
          </cell>
          <cell r="BJ120">
            <v>14000</v>
          </cell>
          <cell r="BK120">
            <v>15000</v>
          </cell>
          <cell r="BL120">
            <v>15000</v>
          </cell>
          <cell r="BM120">
            <v>10000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DL123">
            <v>0</v>
          </cell>
          <cell r="DM123">
            <v>0</v>
          </cell>
          <cell r="DN123">
            <v>0</v>
          </cell>
          <cell r="DO123">
            <v>0</v>
          </cell>
          <cell r="DP123">
            <v>0</v>
          </cell>
          <cell r="DQ123">
            <v>0</v>
          </cell>
          <cell r="DR123">
            <v>0</v>
          </cell>
          <cell r="DS123">
            <v>0</v>
          </cell>
          <cell r="DT123">
            <v>0</v>
          </cell>
          <cell r="DU123">
            <v>0</v>
          </cell>
          <cell r="DV123">
            <v>0</v>
          </cell>
          <cell r="DW123">
            <v>0</v>
          </cell>
          <cell r="DX123">
            <v>0</v>
          </cell>
          <cell r="DY123">
            <v>0</v>
          </cell>
          <cell r="DZ123">
            <v>0</v>
          </cell>
          <cell r="EA123">
            <v>0</v>
          </cell>
          <cell r="EB123">
            <v>0</v>
          </cell>
          <cell r="EC123">
            <v>0</v>
          </cell>
          <cell r="ED123">
            <v>0</v>
          </cell>
          <cell r="EE123">
            <v>0</v>
          </cell>
          <cell r="EF123">
            <v>0</v>
          </cell>
          <cell r="EG123">
            <v>0</v>
          </cell>
          <cell r="EH123">
            <v>0</v>
          </cell>
          <cell r="EI123">
            <v>0</v>
          </cell>
          <cell r="EJ123">
            <v>0</v>
          </cell>
          <cell r="EK123">
            <v>0</v>
          </cell>
          <cell r="EL123">
            <v>0</v>
          </cell>
          <cell r="EM123">
            <v>0</v>
          </cell>
          <cell r="EN123">
            <v>0</v>
          </cell>
          <cell r="EO123">
            <v>0</v>
          </cell>
          <cell r="EP123">
            <v>0</v>
          </cell>
          <cell r="EQ123">
            <v>0</v>
          </cell>
          <cell r="ER123">
            <v>0</v>
          </cell>
          <cell r="ES123">
            <v>0</v>
          </cell>
          <cell r="ET123">
            <v>0</v>
          </cell>
          <cell r="EU123">
            <v>0</v>
          </cell>
          <cell r="EV123">
            <v>0</v>
          </cell>
        </row>
        <row r="124">
          <cell r="S124" t="str">
            <v>COST TO DATE</v>
          </cell>
          <cell r="T124" t="str">
            <v>ACTUAL COST TO DATE</v>
          </cell>
          <cell r="V124" t="str">
            <v>DIRECT TO DATE</v>
          </cell>
          <cell r="W124" t="str">
            <v>BUDGET</v>
          </cell>
          <cell r="AC124" t="str">
            <v>ADJ</v>
          </cell>
          <cell r="DL124">
            <v>0</v>
          </cell>
          <cell r="DM124">
            <v>0</v>
          </cell>
          <cell r="DN124">
            <v>0</v>
          </cell>
          <cell r="DO124">
            <v>0</v>
          </cell>
          <cell r="DP124">
            <v>0</v>
          </cell>
          <cell r="DQ124">
            <v>0</v>
          </cell>
          <cell r="DR124">
            <v>0</v>
          </cell>
          <cell r="DS124">
            <v>0</v>
          </cell>
          <cell r="DT124">
            <v>0</v>
          </cell>
          <cell r="DU124">
            <v>0</v>
          </cell>
          <cell r="DV124">
            <v>0</v>
          </cell>
          <cell r="DW124">
            <v>0</v>
          </cell>
          <cell r="DX124">
            <v>0</v>
          </cell>
          <cell r="DY124">
            <v>0</v>
          </cell>
          <cell r="DZ124">
            <v>0</v>
          </cell>
          <cell r="EA124">
            <v>0</v>
          </cell>
          <cell r="EB124">
            <v>0</v>
          </cell>
          <cell r="EC124">
            <v>0</v>
          </cell>
          <cell r="ED124">
            <v>0</v>
          </cell>
          <cell r="EE124">
            <v>0</v>
          </cell>
          <cell r="EF124">
            <v>0</v>
          </cell>
          <cell r="EG124">
            <v>0</v>
          </cell>
          <cell r="EH124">
            <v>0</v>
          </cell>
          <cell r="EI124">
            <v>0</v>
          </cell>
          <cell r="EJ124">
            <v>0</v>
          </cell>
          <cell r="EK124">
            <v>0</v>
          </cell>
          <cell r="EL124">
            <v>0</v>
          </cell>
          <cell r="EM124">
            <v>0</v>
          </cell>
          <cell r="EN124">
            <v>0</v>
          </cell>
          <cell r="EO124">
            <v>0</v>
          </cell>
          <cell r="EP124">
            <v>0</v>
          </cell>
          <cell r="EQ124">
            <v>0</v>
          </cell>
          <cell r="ER124">
            <v>0</v>
          </cell>
          <cell r="ES124">
            <v>0</v>
          </cell>
          <cell r="ET124">
            <v>0</v>
          </cell>
          <cell r="EU124">
            <v>0</v>
          </cell>
          <cell r="EV124">
            <v>0</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cell r="BH136">
            <v>0</v>
          </cell>
          <cell r="BJ136">
            <v>0</v>
          </cell>
          <cell r="BK136">
            <v>0</v>
          </cell>
          <cell r="BL136">
            <v>0</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cell r="CA136">
            <v>0</v>
          </cell>
          <cell r="CB136">
            <v>0</v>
          </cell>
          <cell r="CC136">
            <v>0</v>
          </cell>
          <cell r="CD136">
            <v>0</v>
          </cell>
          <cell r="CE136">
            <v>0</v>
          </cell>
          <cell r="CF136">
            <v>0</v>
          </cell>
          <cell r="CG136">
            <v>0</v>
          </cell>
          <cell r="CH136">
            <v>0</v>
          </cell>
          <cell r="CI136">
            <v>0</v>
          </cell>
          <cell r="CJ136">
            <v>0</v>
          </cell>
          <cell r="CK136">
            <v>0</v>
          </cell>
          <cell r="CL136">
            <v>0</v>
          </cell>
          <cell r="CM136">
            <v>0</v>
          </cell>
        </row>
        <row r="137">
          <cell r="V137" t="str">
            <v>PROJECTED RTM</v>
          </cell>
          <cell r="X137">
            <v>35907</v>
          </cell>
          <cell r="Y137">
            <v>119</v>
          </cell>
          <cell r="Z137">
            <v>39.666666666666671</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BA137">
            <v>0</v>
          </cell>
          <cell r="BB137">
            <v>0</v>
          </cell>
          <cell r="BC137">
            <v>0</v>
          </cell>
          <cell r="BD137">
            <v>0</v>
          </cell>
          <cell r="BE137">
            <v>0</v>
          </cell>
          <cell r="BF137">
            <v>0</v>
          </cell>
          <cell r="BG137">
            <v>0</v>
          </cell>
          <cell r="BH137">
            <v>0</v>
          </cell>
          <cell r="BJ137">
            <v>0</v>
          </cell>
          <cell r="BK137">
            <v>0</v>
          </cell>
          <cell r="BL137">
            <v>0</v>
          </cell>
          <cell r="BM137">
            <v>0</v>
          </cell>
          <cell r="BN137">
            <v>0</v>
          </cell>
          <cell r="BO137">
            <v>0</v>
          </cell>
          <cell r="BP137">
            <v>0</v>
          </cell>
          <cell r="BQ137">
            <v>0</v>
          </cell>
          <cell r="BR137">
            <v>0</v>
          </cell>
          <cell r="BS137">
            <v>0</v>
          </cell>
          <cell r="BT137">
            <v>0</v>
          </cell>
          <cell r="BU137">
            <v>0</v>
          </cell>
          <cell r="BV137">
            <v>0</v>
          </cell>
          <cell r="BW137">
            <v>0</v>
          </cell>
          <cell r="BX137">
            <v>0</v>
          </cell>
          <cell r="BY137">
            <v>0</v>
          </cell>
          <cell r="BZ137">
            <v>0</v>
          </cell>
          <cell r="CA137">
            <v>0</v>
          </cell>
          <cell r="CB137">
            <v>0</v>
          </cell>
          <cell r="CC137">
            <v>0</v>
          </cell>
          <cell r="CD137">
            <v>0</v>
          </cell>
          <cell r="CE137">
            <v>0</v>
          </cell>
          <cell r="CF137">
            <v>0</v>
          </cell>
          <cell r="CG137">
            <v>0</v>
          </cell>
          <cell r="CH137">
            <v>0</v>
          </cell>
          <cell r="CI137">
            <v>0</v>
          </cell>
          <cell r="CJ137">
            <v>0</v>
          </cell>
          <cell r="CK137">
            <v>0</v>
          </cell>
          <cell r="CL137">
            <v>0</v>
          </cell>
          <cell r="CM137">
            <v>0</v>
          </cell>
        </row>
        <row r="138">
          <cell r="V138" t="str">
            <v>PROJECTED STREET</v>
          </cell>
          <cell r="X138">
            <v>35936</v>
          </cell>
        </row>
        <row r="139">
          <cell r="V139" t="str">
            <v>+ or - Scheduled Date</v>
          </cell>
          <cell r="X139">
            <v>25</v>
          </cell>
        </row>
        <row r="141">
          <cell r="N141" t="str">
            <v>ENGINEERING</v>
          </cell>
          <cell r="R141" t="str">
            <v>MAGOO FEATURE FILM</v>
          </cell>
          <cell r="W141" t="str">
            <v>FRAMES</v>
          </cell>
          <cell r="X141">
            <v>3000</v>
          </cell>
          <cell r="Y141" t="str">
            <v>WK Count</v>
          </cell>
          <cell r="Z141" t="str">
            <v>Total Days</v>
          </cell>
        </row>
        <row r="142">
          <cell r="N142" t="str">
            <v>ENGINEERING</v>
          </cell>
          <cell r="R142" t="str">
            <v>MAGOO FEATURE FILM</v>
          </cell>
          <cell r="V142" t="str">
            <v>START</v>
          </cell>
          <cell r="W142" t="str">
            <v>FRAMES</v>
          </cell>
          <cell r="X142">
            <v>3000</v>
          </cell>
          <cell r="Y142" t="str">
            <v>WK Count</v>
          </cell>
          <cell r="Z142" t="str">
            <v>Total Days</v>
          </cell>
          <cell r="CE142">
            <v>0</v>
          </cell>
          <cell r="CF142">
            <v>0</v>
          </cell>
          <cell r="CG142">
            <v>0</v>
          </cell>
          <cell r="CH142">
            <v>0</v>
          </cell>
          <cell r="CI142">
            <v>0</v>
          </cell>
          <cell r="CJ142">
            <v>0</v>
          </cell>
          <cell r="CK142">
            <v>0</v>
          </cell>
          <cell r="CL142">
            <v>0</v>
          </cell>
          <cell r="CM142">
            <v>0</v>
          </cell>
          <cell r="CN142">
            <v>0</v>
          </cell>
          <cell r="CO142">
            <v>0</v>
          </cell>
          <cell r="CP142">
            <v>0</v>
          </cell>
          <cell r="CQ142">
            <v>0</v>
          </cell>
          <cell r="CR142">
            <v>0</v>
          </cell>
          <cell r="CS142">
            <v>0</v>
          </cell>
          <cell r="CT142">
            <v>0</v>
          </cell>
          <cell r="CU142">
            <v>0</v>
          </cell>
          <cell r="CV142">
            <v>0</v>
          </cell>
          <cell r="CW142">
            <v>0</v>
          </cell>
          <cell r="CX142">
            <v>0</v>
          </cell>
          <cell r="CY142">
            <v>0</v>
          </cell>
          <cell r="CZ142">
            <v>0</v>
          </cell>
          <cell r="DA142">
            <v>0</v>
          </cell>
          <cell r="DB142">
            <v>0</v>
          </cell>
          <cell r="DC142">
            <v>0</v>
          </cell>
          <cell r="DD142">
            <v>0</v>
          </cell>
          <cell r="DE142">
            <v>0</v>
          </cell>
          <cell r="DF142">
            <v>0</v>
          </cell>
          <cell r="DG142">
            <v>0</v>
          </cell>
          <cell r="DH142">
            <v>0</v>
          </cell>
          <cell r="DI142">
            <v>0</v>
          </cell>
          <cell r="DJ142">
            <v>0</v>
          </cell>
          <cell r="DK142">
            <v>0</v>
          </cell>
          <cell r="DL142">
            <v>0</v>
          </cell>
          <cell r="DM142">
            <v>0</v>
          </cell>
          <cell r="DN142">
            <v>0</v>
          </cell>
          <cell r="DO142">
            <v>0</v>
          </cell>
          <cell r="DP142">
            <v>0</v>
          </cell>
          <cell r="DQ142">
            <v>0</v>
          </cell>
          <cell r="DR142">
            <v>0</v>
          </cell>
          <cell r="DS142">
            <v>0</v>
          </cell>
          <cell r="DT142">
            <v>0</v>
          </cell>
          <cell r="DU142">
            <v>0</v>
          </cell>
          <cell r="DV142">
            <v>0</v>
          </cell>
          <cell r="DW142">
            <v>0</v>
          </cell>
          <cell r="DX142">
            <v>0</v>
          </cell>
          <cell r="DY142">
            <v>0</v>
          </cell>
          <cell r="DZ142">
            <v>0</v>
          </cell>
          <cell r="EA142">
            <v>0</v>
          </cell>
          <cell r="EB142">
            <v>0</v>
          </cell>
          <cell r="EC142">
            <v>0</v>
          </cell>
          <cell r="ED142">
            <v>0</v>
          </cell>
          <cell r="EE142">
            <v>0</v>
          </cell>
          <cell r="EF142">
            <v>0</v>
          </cell>
          <cell r="EG142">
            <v>0</v>
          </cell>
          <cell r="EH142">
            <v>0</v>
          </cell>
          <cell r="EI142">
            <v>0</v>
          </cell>
          <cell r="EJ142">
            <v>0</v>
          </cell>
          <cell r="EK142">
            <v>0</v>
          </cell>
          <cell r="EL142">
            <v>0</v>
          </cell>
          <cell r="EM142">
            <v>0</v>
          </cell>
          <cell r="EN142">
            <v>0</v>
          </cell>
          <cell r="EO142">
            <v>0</v>
          </cell>
          <cell r="EP142">
            <v>0</v>
          </cell>
          <cell r="EQ142">
            <v>0</v>
          </cell>
          <cell r="ER142">
            <v>0</v>
          </cell>
          <cell r="ES142">
            <v>0</v>
          </cell>
          <cell r="ET142">
            <v>0</v>
          </cell>
          <cell r="EU142">
            <v>0</v>
          </cell>
          <cell r="EV142">
            <v>0</v>
          </cell>
        </row>
        <row r="143">
          <cell r="A143" t="str">
            <v>PREP</v>
          </cell>
          <cell r="F143" t="str">
            <v>ANIMATION</v>
          </cell>
          <cell r="I143" t="str">
            <v>PAINT</v>
          </cell>
          <cell r="L143" t="str">
            <v>ALPHA</v>
          </cell>
          <cell r="N143" t="str">
            <v>BETA</v>
          </cell>
          <cell r="P143" t="str">
            <v>RTM</v>
          </cell>
          <cell r="R143" t="str">
            <v>STREET</v>
          </cell>
          <cell r="T143" t="str">
            <v>Story Boards</v>
          </cell>
          <cell r="V143" t="str">
            <v>START</v>
          </cell>
          <cell r="W143" t="str">
            <v>END</v>
          </cell>
          <cell r="X143" t="str">
            <v>Billed As</v>
          </cell>
          <cell r="Y143">
            <v>0</v>
          </cell>
          <cell r="Z143" t="e">
            <v>#REF!</v>
          </cell>
          <cell r="CE143">
            <v>0</v>
          </cell>
          <cell r="CF143">
            <v>0</v>
          </cell>
          <cell r="CG143">
            <v>0</v>
          </cell>
          <cell r="CH143">
            <v>0</v>
          </cell>
          <cell r="CI143">
            <v>0</v>
          </cell>
          <cell r="CJ143">
            <v>0</v>
          </cell>
          <cell r="CK143">
            <v>0</v>
          </cell>
          <cell r="CL143">
            <v>0</v>
          </cell>
          <cell r="CM143">
            <v>0</v>
          </cell>
          <cell r="CN143">
            <v>0</v>
          </cell>
          <cell r="CO143">
            <v>0</v>
          </cell>
          <cell r="CP143">
            <v>0</v>
          </cell>
          <cell r="CQ143">
            <v>0</v>
          </cell>
          <cell r="CR143">
            <v>0</v>
          </cell>
          <cell r="CS143">
            <v>0</v>
          </cell>
          <cell r="CT143">
            <v>0</v>
          </cell>
          <cell r="CU143">
            <v>0</v>
          </cell>
          <cell r="CV143">
            <v>0</v>
          </cell>
          <cell r="CW143">
            <v>0</v>
          </cell>
          <cell r="CX143">
            <v>0</v>
          </cell>
          <cell r="CY143">
            <v>0</v>
          </cell>
          <cell r="CZ143">
            <v>0</v>
          </cell>
          <cell r="DA143">
            <v>0</v>
          </cell>
          <cell r="DB143">
            <v>0</v>
          </cell>
          <cell r="DC143">
            <v>0</v>
          </cell>
          <cell r="DD143">
            <v>0</v>
          </cell>
          <cell r="DE143">
            <v>0</v>
          </cell>
          <cell r="DF143">
            <v>0</v>
          </cell>
          <cell r="DG143">
            <v>0</v>
          </cell>
          <cell r="DH143">
            <v>0</v>
          </cell>
          <cell r="DI143">
            <v>0</v>
          </cell>
          <cell r="DJ143">
            <v>0</v>
          </cell>
          <cell r="DK143">
            <v>0</v>
          </cell>
          <cell r="DL143">
            <v>0</v>
          </cell>
          <cell r="DM143">
            <v>0</v>
          </cell>
          <cell r="DN143">
            <v>0</v>
          </cell>
          <cell r="DO143">
            <v>0</v>
          </cell>
          <cell r="DP143">
            <v>0</v>
          </cell>
          <cell r="DQ143">
            <v>0</v>
          </cell>
          <cell r="DR143">
            <v>0</v>
          </cell>
          <cell r="DS143">
            <v>0</v>
          </cell>
          <cell r="DT143">
            <v>0</v>
          </cell>
          <cell r="DU143">
            <v>0</v>
          </cell>
          <cell r="DV143">
            <v>0</v>
          </cell>
          <cell r="DW143">
            <v>0</v>
          </cell>
          <cell r="DX143">
            <v>0</v>
          </cell>
          <cell r="DY143">
            <v>0</v>
          </cell>
          <cell r="DZ143">
            <v>0</v>
          </cell>
          <cell r="EA143">
            <v>0</v>
          </cell>
          <cell r="EB143">
            <v>0</v>
          </cell>
          <cell r="EC143">
            <v>0</v>
          </cell>
          <cell r="ED143">
            <v>0</v>
          </cell>
          <cell r="EE143">
            <v>0</v>
          </cell>
          <cell r="EF143">
            <v>0</v>
          </cell>
          <cell r="EG143">
            <v>0</v>
          </cell>
          <cell r="EH143">
            <v>0</v>
          </cell>
          <cell r="EI143">
            <v>0</v>
          </cell>
          <cell r="EJ143">
            <v>0</v>
          </cell>
          <cell r="EK143">
            <v>0</v>
          </cell>
          <cell r="EL143">
            <v>0</v>
          </cell>
          <cell r="EM143">
            <v>0</v>
          </cell>
          <cell r="EN143">
            <v>0</v>
          </cell>
          <cell r="EO143">
            <v>0</v>
          </cell>
          <cell r="EP143">
            <v>0</v>
          </cell>
          <cell r="EQ143">
            <v>0</v>
          </cell>
          <cell r="ER143">
            <v>0</v>
          </cell>
          <cell r="ES143">
            <v>0</v>
          </cell>
          <cell r="ET143">
            <v>0</v>
          </cell>
          <cell r="EU143">
            <v>0</v>
          </cell>
          <cell r="EV143">
            <v>0</v>
          </cell>
        </row>
        <row r="144">
          <cell r="A144" t="str">
            <v>PREP</v>
          </cell>
          <cell r="F144" t="str">
            <v>ANIMATION</v>
          </cell>
          <cell r="I144" t="str">
            <v>PAINT</v>
          </cell>
          <cell r="L144" t="str">
            <v>ALPHA</v>
          </cell>
          <cell r="N144" t="str">
            <v>BETA</v>
          </cell>
          <cell r="P144" t="str">
            <v>RTM</v>
          </cell>
          <cell r="R144" t="str">
            <v>STREET</v>
          </cell>
          <cell r="S144" t="str">
            <v>PRODUCTION TO DATE</v>
          </cell>
          <cell r="T144" t="str">
            <v>Story Boards</v>
          </cell>
          <cell r="W144">
            <v>35697</v>
          </cell>
          <cell r="X144" t="str">
            <v>TEST</v>
          </cell>
          <cell r="Y144">
            <v>0</v>
          </cell>
          <cell r="Z144" t="e">
            <v>#REF!</v>
          </cell>
          <cell r="CE144">
            <v>0</v>
          </cell>
          <cell r="CF144">
            <v>0</v>
          </cell>
          <cell r="CG144">
            <v>0</v>
          </cell>
          <cell r="CH144">
            <v>0</v>
          </cell>
          <cell r="CI144">
            <v>0</v>
          </cell>
          <cell r="CJ144">
            <v>0</v>
          </cell>
          <cell r="CK144">
            <v>0</v>
          </cell>
          <cell r="CL144">
            <v>0</v>
          </cell>
          <cell r="CM144">
            <v>0</v>
          </cell>
          <cell r="CN144">
            <v>0</v>
          </cell>
          <cell r="CO144">
            <v>0</v>
          </cell>
          <cell r="CP144">
            <v>0</v>
          </cell>
          <cell r="CQ144">
            <v>0</v>
          </cell>
          <cell r="CR144">
            <v>0</v>
          </cell>
          <cell r="CS144">
            <v>0</v>
          </cell>
          <cell r="CT144">
            <v>0</v>
          </cell>
          <cell r="CU144">
            <v>0</v>
          </cell>
          <cell r="CV144">
            <v>0</v>
          </cell>
          <cell r="CW144">
            <v>0</v>
          </cell>
          <cell r="CX144">
            <v>0</v>
          </cell>
          <cell r="CY144">
            <v>0</v>
          </cell>
          <cell r="CZ144">
            <v>0</v>
          </cell>
          <cell r="DA144">
            <v>0</v>
          </cell>
          <cell r="DB144">
            <v>0</v>
          </cell>
          <cell r="DC144">
            <v>0</v>
          </cell>
          <cell r="DD144">
            <v>0</v>
          </cell>
          <cell r="DE144">
            <v>0</v>
          </cell>
          <cell r="DF144">
            <v>0</v>
          </cell>
          <cell r="DG144">
            <v>0</v>
          </cell>
          <cell r="DH144">
            <v>0</v>
          </cell>
          <cell r="DI144">
            <v>0</v>
          </cell>
          <cell r="DJ144">
            <v>0</v>
          </cell>
          <cell r="DK144">
            <v>0</v>
          </cell>
          <cell r="DL144">
            <v>0</v>
          </cell>
          <cell r="DM144">
            <v>0</v>
          </cell>
          <cell r="DN144">
            <v>0</v>
          </cell>
          <cell r="DO144">
            <v>0</v>
          </cell>
          <cell r="DP144">
            <v>0</v>
          </cell>
          <cell r="DQ144">
            <v>0</v>
          </cell>
          <cell r="DR144">
            <v>0</v>
          </cell>
          <cell r="DS144">
            <v>0</v>
          </cell>
          <cell r="DT144">
            <v>0</v>
          </cell>
          <cell r="DU144">
            <v>0</v>
          </cell>
          <cell r="DV144">
            <v>0</v>
          </cell>
          <cell r="DW144">
            <v>0</v>
          </cell>
          <cell r="DX144">
            <v>0</v>
          </cell>
          <cell r="DY144">
            <v>0</v>
          </cell>
          <cell r="DZ144">
            <v>0</v>
          </cell>
          <cell r="EA144">
            <v>0</v>
          </cell>
          <cell r="EB144">
            <v>0</v>
          </cell>
          <cell r="EC144">
            <v>0</v>
          </cell>
          <cell r="ED144">
            <v>0</v>
          </cell>
          <cell r="EE144">
            <v>0</v>
          </cell>
          <cell r="EF144">
            <v>0</v>
          </cell>
          <cell r="EG144">
            <v>0</v>
          </cell>
          <cell r="EH144">
            <v>0</v>
          </cell>
          <cell r="EI144">
            <v>0</v>
          </cell>
          <cell r="EJ144">
            <v>0</v>
          </cell>
          <cell r="EK144">
            <v>0</v>
          </cell>
          <cell r="EL144">
            <v>0</v>
          </cell>
          <cell r="EM144">
            <v>0</v>
          </cell>
          <cell r="EN144">
            <v>0</v>
          </cell>
          <cell r="EO144">
            <v>0</v>
          </cell>
          <cell r="EP144">
            <v>0</v>
          </cell>
          <cell r="EQ144">
            <v>0</v>
          </cell>
          <cell r="ER144">
            <v>0</v>
          </cell>
          <cell r="ES144">
            <v>0</v>
          </cell>
          <cell r="ET144">
            <v>0</v>
          </cell>
          <cell r="EU144">
            <v>0</v>
          </cell>
          <cell r="EV144">
            <v>0</v>
          </cell>
        </row>
        <row r="145">
          <cell r="S145" t="str">
            <v>PRODUCTION TO DATE</v>
          </cell>
          <cell r="T145" t="str">
            <v>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COMPOSITE</v>
          </cell>
          <cell r="V152">
            <v>35744</v>
          </cell>
          <cell r="W152">
            <v>35760</v>
          </cell>
          <cell r="X152" t="str">
            <v>POST</v>
          </cell>
        </row>
        <row r="153">
          <cell r="T153" t="str">
            <v>FINAL LAB</v>
          </cell>
          <cell r="V153">
            <v>35760</v>
          </cell>
          <cell r="W153">
            <v>35765</v>
          </cell>
          <cell r="X153" t="str">
            <v>FINAL LAB</v>
          </cell>
          <cell r="CE153">
            <v>0</v>
          </cell>
          <cell r="CF153">
            <v>0</v>
          </cell>
          <cell r="CG153">
            <v>0</v>
          </cell>
          <cell r="CH153">
            <v>0</v>
          </cell>
          <cell r="CI153">
            <v>0</v>
          </cell>
          <cell r="CJ153">
            <v>0</v>
          </cell>
          <cell r="CK153">
            <v>0</v>
          </cell>
          <cell r="CL153">
            <v>0</v>
          </cell>
          <cell r="CM153">
            <v>0</v>
          </cell>
          <cell r="CN153">
            <v>0</v>
          </cell>
          <cell r="CO153">
            <v>0</v>
          </cell>
          <cell r="CP153">
            <v>0</v>
          </cell>
          <cell r="CQ153">
            <v>0</v>
          </cell>
          <cell r="CR153">
            <v>0</v>
          </cell>
          <cell r="CS153">
            <v>0</v>
          </cell>
          <cell r="CT153">
            <v>0</v>
          </cell>
          <cell r="CU153">
            <v>0</v>
          </cell>
          <cell r="CV153">
            <v>0</v>
          </cell>
          <cell r="CW153">
            <v>0</v>
          </cell>
          <cell r="CX153">
            <v>0</v>
          </cell>
          <cell r="CY153">
            <v>0</v>
          </cell>
          <cell r="CZ153">
            <v>0</v>
          </cell>
          <cell r="DA153">
            <v>0</v>
          </cell>
          <cell r="DB153">
            <v>0</v>
          </cell>
          <cell r="DC153">
            <v>0</v>
          </cell>
          <cell r="DD153">
            <v>0</v>
          </cell>
          <cell r="DE153">
            <v>0</v>
          </cell>
          <cell r="DF153">
            <v>0</v>
          </cell>
          <cell r="DG153">
            <v>0</v>
          </cell>
          <cell r="DH153">
            <v>0</v>
          </cell>
          <cell r="DI153">
            <v>0</v>
          </cell>
          <cell r="DJ153">
            <v>0</v>
          </cell>
          <cell r="DK153">
            <v>0</v>
          </cell>
          <cell r="DL153">
            <v>0</v>
          </cell>
          <cell r="DM153">
            <v>0</v>
          </cell>
          <cell r="DN153">
            <v>0</v>
          </cell>
          <cell r="DO153">
            <v>0</v>
          </cell>
          <cell r="DP153">
            <v>0</v>
          </cell>
          <cell r="DQ153">
            <v>0</v>
          </cell>
          <cell r="DR153">
            <v>0</v>
          </cell>
          <cell r="DS153">
            <v>0</v>
          </cell>
          <cell r="DT153">
            <v>0</v>
          </cell>
          <cell r="DU153">
            <v>0</v>
          </cell>
          <cell r="DV153">
            <v>0</v>
          </cell>
          <cell r="DW153">
            <v>0</v>
          </cell>
          <cell r="DX153">
            <v>0</v>
          </cell>
          <cell r="DY153">
            <v>0</v>
          </cell>
          <cell r="DZ153">
            <v>0</v>
          </cell>
          <cell r="EA153">
            <v>0</v>
          </cell>
          <cell r="EB153">
            <v>0</v>
          </cell>
          <cell r="EC153">
            <v>0</v>
          </cell>
          <cell r="ED153">
            <v>0</v>
          </cell>
          <cell r="EE153">
            <v>0</v>
          </cell>
          <cell r="EF153">
            <v>0</v>
          </cell>
          <cell r="EG153">
            <v>0</v>
          </cell>
          <cell r="EH153">
            <v>0</v>
          </cell>
          <cell r="EI153">
            <v>0</v>
          </cell>
          <cell r="EJ153">
            <v>0</v>
          </cell>
          <cell r="EK153">
            <v>0</v>
          </cell>
          <cell r="EL153">
            <v>0</v>
          </cell>
          <cell r="EM153">
            <v>0</v>
          </cell>
          <cell r="EN153">
            <v>0</v>
          </cell>
          <cell r="EO153">
            <v>0</v>
          </cell>
          <cell r="EP153">
            <v>0</v>
          </cell>
          <cell r="EQ153">
            <v>0</v>
          </cell>
          <cell r="ER153">
            <v>0</v>
          </cell>
          <cell r="ES153">
            <v>0</v>
          </cell>
          <cell r="ET153">
            <v>0</v>
          </cell>
          <cell r="EU153">
            <v>0</v>
          </cell>
          <cell r="EV153">
            <v>0</v>
          </cell>
        </row>
        <row r="154">
          <cell r="S154" t="str">
            <v>COST TO DATE</v>
          </cell>
          <cell r="V154" t="str">
            <v>DIRECT TO DATE</v>
          </cell>
          <cell r="CE154">
            <v>0</v>
          </cell>
          <cell r="CF154">
            <v>0</v>
          </cell>
          <cell r="CG154">
            <v>0</v>
          </cell>
          <cell r="CH154">
            <v>0</v>
          </cell>
          <cell r="CI154">
            <v>0</v>
          </cell>
          <cell r="CJ154">
            <v>0</v>
          </cell>
          <cell r="CK154">
            <v>0</v>
          </cell>
          <cell r="CL154">
            <v>0</v>
          </cell>
          <cell r="CM154">
            <v>0</v>
          </cell>
          <cell r="CN154">
            <v>0</v>
          </cell>
          <cell r="CO154">
            <v>0</v>
          </cell>
          <cell r="CP154">
            <v>0</v>
          </cell>
          <cell r="CQ154">
            <v>0</v>
          </cell>
          <cell r="CR154">
            <v>0</v>
          </cell>
          <cell r="CS154">
            <v>0</v>
          </cell>
          <cell r="CT154">
            <v>0</v>
          </cell>
          <cell r="CU154">
            <v>0</v>
          </cell>
          <cell r="CV154">
            <v>0</v>
          </cell>
          <cell r="CW154">
            <v>0</v>
          </cell>
          <cell r="CX154">
            <v>0</v>
          </cell>
          <cell r="CY154">
            <v>0</v>
          </cell>
          <cell r="CZ154">
            <v>0</v>
          </cell>
          <cell r="DA154">
            <v>0</v>
          </cell>
          <cell r="DB154">
            <v>0</v>
          </cell>
          <cell r="DC154">
            <v>0</v>
          </cell>
          <cell r="DD154">
            <v>0</v>
          </cell>
          <cell r="DE154">
            <v>0</v>
          </cell>
          <cell r="DF154">
            <v>0</v>
          </cell>
          <cell r="DG154">
            <v>0</v>
          </cell>
          <cell r="DH154">
            <v>0</v>
          </cell>
          <cell r="DI154">
            <v>0</v>
          </cell>
          <cell r="DJ154">
            <v>0</v>
          </cell>
          <cell r="DK154">
            <v>0</v>
          </cell>
          <cell r="DL154">
            <v>0</v>
          </cell>
          <cell r="DM154">
            <v>0</v>
          </cell>
          <cell r="DN154">
            <v>0</v>
          </cell>
          <cell r="DO154">
            <v>0</v>
          </cell>
          <cell r="DP154">
            <v>0</v>
          </cell>
          <cell r="DQ154">
            <v>0</v>
          </cell>
          <cell r="DR154">
            <v>0</v>
          </cell>
          <cell r="DS154">
            <v>0</v>
          </cell>
          <cell r="DT154">
            <v>0</v>
          </cell>
          <cell r="DU154">
            <v>0</v>
          </cell>
          <cell r="DV154">
            <v>0</v>
          </cell>
          <cell r="DW154">
            <v>0</v>
          </cell>
          <cell r="DX154">
            <v>0</v>
          </cell>
          <cell r="DY154">
            <v>0</v>
          </cell>
          <cell r="DZ154">
            <v>0</v>
          </cell>
          <cell r="EA154">
            <v>0</v>
          </cell>
          <cell r="EB154">
            <v>0</v>
          </cell>
          <cell r="EC154">
            <v>0</v>
          </cell>
          <cell r="ED154">
            <v>0</v>
          </cell>
          <cell r="EE154">
            <v>0</v>
          </cell>
          <cell r="EF154">
            <v>0</v>
          </cell>
          <cell r="EG154">
            <v>0</v>
          </cell>
          <cell r="EH154">
            <v>0</v>
          </cell>
          <cell r="EI154">
            <v>0</v>
          </cell>
          <cell r="EJ154">
            <v>0</v>
          </cell>
          <cell r="EK154">
            <v>0</v>
          </cell>
          <cell r="EL154">
            <v>0</v>
          </cell>
          <cell r="EM154">
            <v>0</v>
          </cell>
          <cell r="EN154">
            <v>0</v>
          </cell>
          <cell r="EO154">
            <v>0</v>
          </cell>
          <cell r="EP154">
            <v>0</v>
          </cell>
          <cell r="EQ154">
            <v>0</v>
          </cell>
          <cell r="ER154">
            <v>0</v>
          </cell>
          <cell r="ES154">
            <v>0</v>
          </cell>
          <cell r="ET154">
            <v>0</v>
          </cell>
          <cell r="EU154">
            <v>0</v>
          </cell>
          <cell r="EV154">
            <v>0</v>
          </cell>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row>
        <row r="165">
          <cell r="V165" t="str">
            <v>PROJECTED RTM</v>
          </cell>
          <cell r="Y165" t="e">
            <v>#REF!</v>
          </cell>
          <cell r="Z165" t="e">
            <v>#REF!</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428.57142857142856</v>
          </cell>
          <cell r="AZ165">
            <v>428.57142857142856</v>
          </cell>
          <cell r="BA165">
            <v>428.57142857142856</v>
          </cell>
          <cell r="BB165">
            <v>428.57142857142856</v>
          </cell>
          <cell r="BC165">
            <v>428.57142857142856</v>
          </cell>
          <cell r="BD165">
            <v>0</v>
          </cell>
          <cell r="BE165">
            <v>0</v>
          </cell>
          <cell r="BF165">
            <v>0</v>
          </cell>
          <cell r="BG165">
            <v>0</v>
          </cell>
          <cell r="BH165">
            <v>0</v>
          </cell>
          <cell r="BJ165">
            <v>0</v>
          </cell>
          <cell r="BK165">
            <v>0</v>
          </cell>
          <cell r="BL165">
            <v>0</v>
          </cell>
          <cell r="BM165">
            <v>0</v>
          </cell>
          <cell r="BN165">
            <v>0</v>
          </cell>
          <cell r="BO165">
            <v>0</v>
          </cell>
          <cell r="BP165">
            <v>0</v>
          </cell>
          <cell r="BQ165">
            <v>0</v>
          </cell>
          <cell r="BR165">
            <v>0</v>
          </cell>
          <cell r="BS165">
            <v>0</v>
          </cell>
          <cell r="BT165">
            <v>0</v>
          </cell>
          <cell r="BU165">
            <v>0</v>
          </cell>
          <cell r="BV165">
            <v>0</v>
          </cell>
          <cell r="BW165">
            <v>0</v>
          </cell>
          <cell r="BX165">
            <v>0</v>
          </cell>
          <cell r="BY165">
            <v>0</v>
          </cell>
          <cell r="BZ165">
            <v>0</v>
          </cell>
          <cell r="CA165">
            <v>0</v>
          </cell>
          <cell r="CB165">
            <v>0</v>
          </cell>
          <cell r="CC165">
            <v>0</v>
          </cell>
          <cell r="CD165">
            <v>0</v>
          </cell>
          <cell r="CE165">
            <v>0</v>
          </cell>
          <cell r="CF165">
            <v>0</v>
          </cell>
          <cell r="CG165">
            <v>0</v>
          </cell>
          <cell r="CH165">
            <v>0</v>
          </cell>
          <cell r="CI165">
            <v>0</v>
          </cell>
          <cell r="CJ165">
            <v>0</v>
          </cell>
          <cell r="CK165">
            <v>0</v>
          </cell>
          <cell r="CL165">
            <v>0</v>
          </cell>
          <cell r="CM165">
            <v>0</v>
          </cell>
        </row>
        <row r="166">
          <cell r="V166" t="str">
            <v>PROJECTED RTM</v>
          </cell>
          <cell r="Y166" t="e">
            <v>#REF!</v>
          </cell>
          <cell r="Z166" t="e">
            <v>#REF!</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v>0</v>
          </cell>
          <cell r="AV166">
            <v>0</v>
          </cell>
          <cell r="AW166">
            <v>0</v>
          </cell>
          <cell r="AX166">
            <v>0</v>
          </cell>
          <cell r="BD166">
            <v>0</v>
          </cell>
          <cell r="BE166">
            <v>0</v>
          </cell>
          <cell r="BF166">
            <v>0</v>
          </cell>
          <cell r="BG166">
            <v>0</v>
          </cell>
          <cell r="BH166">
            <v>0</v>
          </cell>
          <cell r="BJ166">
            <v>0</v>
          </cell>
          <cell r="BK166">
            <v>0</v>
          </cell>
          <cell r="BL166">
            <v>0</v>
          </cell>
          <cell r="BM166">
            <v>0</v>
          </cell>
          <cell r="BN166">
            <v>0</v>
          </cell>
          <cell r="BO166">
            <v>0</v>
          </cell>
          <cell r="BP166">
            <v>0</v>
          </cell>
          <cell r="BQ166">
            <v>0</v>
          </cell>
          <cell r="BR166">
            <v>0</v>
          </cell>
          <cell r="BS166">
            <v>0</v>
          </cell>
          <cell r="BT166">
            <v>0</v>
          </cell>
          <cell r="BU166">
            <v>0</v>
          </cell>
          <cell r="BV166">
            <v>0</v>
          </cell>
          <cell r="BW166">
            <v>0</v>
          </cell>
          <cell r="BX166">
            <v>0</v>
          </cell>
          <cell r="BY166">
            <v>0</v>
          </cell>
          <cell r="BZ166">
            <v>0</v>
          </cell>
          <cell r="CA166">
            <v>0</v>
          </cell>
          <cell r="CB166">
            <v>0</v>
          </cell>
          <cell r="CC166">
            <v>0</v>
          </cell>
          <cell r="CD166">
            <v>0</v>
          </cell>
          <cell r="CE166">
            <v>0</v>
          </cell>
          <cell r="CF166">
            <v>0</v>
          </cell>
          <cell r="CG166">
            <v>0</v>
          </cell>
          <cell r="CH166">
            <v>0</v>
          </cell>
          <cell r="CI166">
            <v>0</v>
          </cell>
          <cell r="CJ166">
            <v>0</v>
          </cell>
          <cell r="CK166">
            <v>0</v>
          </cell>
          <cell r="CL166">
            <v>0</v>
          </cell>
          <cell r="CM166">
            <v>0</v>
          </cell>
        </row>
        <row r="167">
          <cell r="V167" t="str">
            <v>PROJECTED STREET</v>
          </cell>
        </row>
        <row r="168">
          <cell r="V168" t="str">
            <v>+ or - Scheduled Date</v>
          </cell>
        </row>
        <row r="169">
          <cell r="N169" t="str">
            <v>ENGINEERING</v>
          </cell>
          <cell r="R169" t="str">
            <v>ALADDIN READING</v>
          </cell>
          <cell r="W169" t="str">
            <v>FRAMES</v>
          </cell>
          <cell r="X169">
            <v>2956.22</v>
          </cell>
          <cell r="Y169" t="str">
            <v>WK Count</v>
          </cell>
          <cell r="Z169" t="str">
            <v>Total Days</v>
          </cell>
        </row>
        <row r="170">
          <cell r="N170" t="str">
            <v>ENGINEERING</v>
          </cell>
          <cell r="R170" t="str">
            <v>ALADDIN READING</v>
          </cell>
          <cell r="V170" t="str">
            <v>START</v>
          </cell>
          <cell r="W170" t="str">
            <v>FRAMES</v>
          </cell>
          <cell r="X170">
            <v>2956.22</v>
          </cell>
          <cell r="Y170" t="str">
            <v>WK Count</v>
          </cell>
          <cell r="Z170" t="str">
            <v>Total Days</v>
          </cell>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35730</v>
          </cell>
          <cell r="BA170">
            <v>35737</v>
          </cell>
          <cell r="BB170">
            <v>35744</v>
          </cell>
          <cell r="BC170">
            <v>35751</v>
          </cell>
          <cell r="BD170">
            <v>35758</v>
          </cell>
          <cell r="BE170">
            <v>35765</v>
          </cell>
          <cell r="BF170">
            <v>35772</v>
          </cell>
          <cell r="BG170">
            <v>35779</v>
          </cell>
          <cell r="BH170">
            <v>35786</v>
          </cell>
          <cell r="BJ170">
            <v>0</v>
          </cell>
          <cell r="BK170">
            <v>0</v>
          </cell>
          <cell r="BL170">
            <v>0</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cell r="CA170">
            <v>0</v>
          </cell>
          <cell r="CB170">
            <v>0</v>
          </cell>
          <cell r="CC170">
            <v>0</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0</v>
          </cell>
          <cell r="CR170">
            <v>0</v>
          </cell>
          <cell r="CS170">
            <v>0</v>
          </cell>
          <cell r="CT170">
            <v>0</v>
          </cell>
          <cell r="CU170">
            <v>0</v>
          </cell>
          <cell r="CV170">
            <v>0</v>
          </cell>
          <cell r="CW170">
            <v>0</v>
          </cell>
          <cell r="CX170">
            <v>0</v>
          </cell>
          <cell r="CY170">
            <v>0</v>
          </cell>
          <cell r="CZ170">
            <v>0</v>
          </cell>
          <cell r="DA170">
            <v>0</v>
          </cell>
          <cell r="DB170">
            <v>0</v>
          </cell>
          <cell r="DC170">
            <v>0</v>
          </cell>
          <cell r="DD170">
            <v>0</v>
          </cell>
          <cell r="DE170">
            <v>0</v>
          </cell>
          <cell r="DF170">
            <v>0</v>
          </cell>
          <cell r="DG170">
            <v>0</v>
          </cell>
          <cell r="DH170">
            <v>0</v>
          </cell>
          <cell r="DI170">
            <v>0</v>
          </cell>
          <cell r="DJ170">
            <v>0</v>
          </cell>
          <cell r="DK170">
            <v>0</v>
          </cell>
          <cell r="DL170">
            <v>0</v>
          </cell>
          <cell r="DM170">
            <v>0</v>
          </cell>
          <cell r="DN170">
            <v>0</v>
          </cell>
          <cell r="DO170">
            <v>0</v>
          </cell>
          <cell r="DP170">
            <v>0</v>
          </cell>
          <cell r="DQ170">
            <v>0</v>
          </cell>
          <cell r="DR170">
            <v>0</v>
          </cell>
          <cell r="DS170">
            <v>0</v>
          </cell>
          <cell r="DT170">
            <v>0</v>
          </cell>
          <cell r="DU170">
            <v>0</v>
          </cell>
          <cell r="DV170">
            <v>0</v>
          </cell>
          <cell r="DW170">
            <v>0</v>
          </cell>
          <cell r="DX170">
            <v>0</v>
          </cell>
          <cell r="DY170">
            <v>0</v>
          </cell>
          <cell r="DZ170">
            <v>0</v>
          </cell>
          <cell r="EA170">
            <v>0</v>
          </cell>
          <cell r="EB170">
            <v>0</v>
          </cell>
          <cell r="EC170">
            <v>0</v>
          </cell>
          <cell r="ED170">
            <v>0</v>
          </cell>
          <cell r="EE170">
            <v>0</v>
          </cell>
          <cell r="EF170">
            <v>0</v>
          </cell>
          <cell r="EG170">
            <v>0</v>
          </cell>
          <cell r="EH170">
            <v>0</v>
          </cell>
          <cell r="EI170">
            <v>0</v>
          </cell>
          <cell r="EJ170">
            <v>0</v>
          </cell>
          <cell r="EK170">
            <v>0</v>
          </cell>
          <cell r="EL170">
            <v>0</v>
          </cell>
          <cell r="EM170">
            <v>0</v>
          </cell>
          <cell r="EN170">
            <v>0</v>
          </cell>
          <cell r="EO170">
            <v>0</v>
          </cell>
          <cell r="EP170">
            <v>0</v>
          </cell>
          <cell r="EQ170">
            <v>0</v>
          </cell>
          <cell r="ER170">
            <v>0</v>
          </cell>
          <cell r="ES170">
            <v>0</v>
          </cell>
          <cell r="ET170">
            <v>0</v>
          </cell>
          <cell r="EU170">
            <v>0</v>
          </cell>
          <cell r="EV170">
            <v>0</v>
          </cell>
        </row>
        <row r="171">
          <cell r="A171" t="str">
            <v>PREP</v>
          </cell>
          <cell r="F171" t="str">
            <v>ANIMATION</v>
          </cell>
          <cell r="I171" t="str">
            <v>PAINT</v>
          </cell>
          <cell r="L171" t="str">
            <v>ALPHA</v>
          </cell>
          <cell r="N171" t="str">
            <v>BETA</v>
          </cell>
          <cell r="P171" t="str">
            <v>RTM</v>
          </cell>
          <cell r="R171" t="str">
            <v>STREET</v>
          </cell>
          <cell r="T171" t="str">
            <v>Prep Projection</v>
          </cell>
          <cell r="V171" t="str">
            <v>START</v>
          </cell>
          <cell r="W171" t="str">
            <v>END</v>
          </cell>
          <cell r="X171">
            <v>400</v>
          </cell>
          <cell r="Y171">
            <v>9</v>
          </cell>
          <cell r="Z171">
            <v>65.73384999999999</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35730</v>
          </cell>
          <cell r="BA171">
            <v>35737</v>
          </cell>
          <cell r="BB171">
            <v>35744</v>
          </cell>
          <cell r="BC171">
            <v>35751</v>
          </cell>
          <cell r="BD171">
            <v>35758</v>
          </cell>
          <cell r="BE171">
            <v>35765</v>
          </cell>
          <cell r="BF171">
            <v>35772</v>
          </cell>
          <cell r="BG171">
            <v>35779</v>
          </cell>
          <cell r="BH171">
            <v>35786</v>
          </cell>
          <cell r="BI171">
            <v>0</v>
          </cell>
          <cell r="BJ171">
            <v>0</v>
          </cell>
          <cell r="BK171">
            <v>0</v>
          </cell>
          <cell r="BL171">
            <v>0</v>
          </cell>
          <cell r="BM171">
            <v>0</v>
          </cell>
          <cell r="BN171">
            <v>0</v>
          </cell>
          <cell r="BO171">
            <v>0</v>
          </cell>
          <cell r="BP171">
            <v>0</v>
          </cell>
          <cell r="BQ171">
            <v>0</v>
          </cell>
          <cell r="BR171">
            <v>0</v>
          </cell>
          <cell r="BS171">
            <v>0</v>
          </cell>
          <cell r="BT171">
            <v>0</v>
          </cell>
          <cell r="BU171">
            <v>0</v>
          </cell>
          <cell r="BV171">
            <v>0</v>
          </cell>
          <cell r="BW171">
            <v>0</v>
          </cell>
          <cell r="BX171">
            <v>0</v>
          </cell>
          <cell r="BY171">
            <v>0</v>
          </cell>
          <cell r="BZ171">
            <v>0</v>
          </cell>
          <cell r="CA171">
            <v>0</v>
          </cell>
          <cell r="CB171">
            <v>0</v>
          </cell>
          <cell r="CC171">
            <v>0</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0</v>
          </cell>
          <cell r="CR171">
            <v>0</v>
          </cell>
          <cell r="CS171">
            <v>0</v>
          </cell>
          <cell r="CT171">
            <v>0</v>
          </cell>
          <cell r="CU171">
            <v>0</v>
          </cell>
          <cell r="CV171">
            <v>0</v>
          </cell>
          <cell r="CW171">
            <v>0</v>
          </cell>
          <cell r="CX171">
            <v>0</v>
          </cell>
          <cell r="CY171">
            <v>0</v>
          </cell>
          <cell r="CZ171">
            <v>0</v>
          </cell>
          <cell r="DA171">
            <v>0</v>
          </cell>
          <cell r="DB171">
            <v>0</v>
          </cell>
          <cell r="DC171">
            <v>0</v>
          </cell>
          <cell r="DD171">
            <v>0</v>
          </cell>
          <cell r="DE171">
            <v>0</v>
          </cell>
          <cell r="DF171">
            <v>0</v>
          </cell>
          <cell r="DG171">
            <v>0</v>
          </cell>
          <cell r="DH171">
            <v>0</v>
          </cell>
          <cell r="DI171">
            <v>0</v>
          </cell>
          <cell r="DJ171">
            <v>0</v>
          </cell>
          <cell r="DK171">
            <v>0</v>
          </cell>
          <cell r="DL171">
            <v>0</v>
          </cell>
          <cell r="DM171">
            <v>0</v>
          </cell>
          <cell r="DN171">
            <v>0</v>
          </cell>
          <cell r="DO171">
            <v>0</v>
          </cell>
          <cell r="DP171">
            <v>0</v>
          </cell>
          <cell r="DQ171">
            <v>0</v>
          </cell>
          <cell r="DR171">
            <v>0</v>
          </cell>
          <cell r="DS171">
            <v>0</v>
          </cell>
          <cell r="DT171">
            <v>0</v>
          </cell>
          <cell r="DU171">
            <v>0</v>
          </cell>
          <cell r="DV171">
            <v>0</v>
          </cell>
          <cell r="DW171">
            <v>0</v>
          </cell>
          <cell r="DX171">
            <v>0</v>
          </cell>
          <cell r="DY171">
            <v>0</v>
          </cell>
          <cell r="DZ171">
            <v>0</v>
          </cell>
          <cell r="EA171">
            <v>0</v>
          </cell>
          <cell r="EB171">
            <v>0</v>
          </cell>
          <cell r="EC171">
            <v>0</v>
          </cell>
          <cell r="ED171">
            <v>0</v>
          </cell>
          <cell r="EE171">
            <v>0</v>
          </cell>
          <cell r="EF171">
            <v>0</v>
          </cell>
          <cell r="EG171">
            <v>0</v>
          </cell>
          <cell r="EH171">
            <v>0</v>
          </cell>
          <cell r="EI171">
            <v>0</v>
          </cell>
          <cell r="EJ171">
            <v>0</v>
          </cell>
          <cell r="EK171">
            <v>0</v>
          </cell>
          <cell r="EL171">
            <v>0</v>
          </cell>
          <cell r="EM171">
            <v>0</v>
          </cell>
          <cell r="EN171">
            <v>0</v>
          </cell>
          <cell r="EO171">
            <v>0</v>
          </cell>
          <cell r="EP171">
            <v>0</v>
          </cell>
          <cell r="EQ171">
            <v>0</v>
          </cell>
          <cell r="ER171">
            <v>0</v>
          </cell>
          <cell r="ES171">
            <v>0</v>
          </cell>
          <cell r="ET171">
            <v>0</v>
          </cell>
          <cell r="EU171">
            <v>0</v>
          </cell>
          <cell r="EV171">
            <v>0</v>
          </cell>
          <cell r="EW171">
            <v>0</v>
          </cell>
        </row>
        <row r="172">
          <cell r="A172" t="str">
            <v>PREP</v>
          </cell>
          <cell r="F172" t="str">
            <v>ANIMATION</v>
          </cell>
          <cell r="I172" t="str">
            <v>PAINT</v>
          </cell>
          <cell r="L172" t="str">
            <v>ALPHA</v>
          </cell>
          <cell r="N172" t="str">
            <v>BETA</v>
          </cell>
          <cell r="P172" t="str">
            <v>RTM</v>
          </cell>
          <cell r="R172" t="str">
            <v>STREET</v>
          </cell>
          <cell r="S172" t="str">
            <v>PRODUCTION TO DATE</v>
          </cell>
          <cell r="T172" t="str">
            <v>Prep Projection</v>
          </cell>
          <cell r="V172">
            <v>35727</v>
          </cell>
          <cell r="W172">
            <v>35811</v>
          </cell>
          <cell r="X172">
            <v>400</v>
          </cell>
          <cell r="Y172">
            <v>9</v>
          </cell>
          <cell r="Z172">
            <v>65.73384999999999</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100</v>
          </cell>
          <cell r="BA172">
            <v>200</v>
          </cell>
          <cell r="BB172">
            <v>300</v>
          </cell>
          <cell r="BC172">
            <v>400</v>
          </cell>
          <cell r="BD172">
            <v>400</v>
          </cell>
          <cell r="BE172">
            <v>400</v>
          </cell>
          <cell r="BF172">
            <v>400</v>
          </cell>
          <cell r="BG172">
            <v>400</v>
          </cell>
          <cell r="BH172">
            <v>400</v>
          </cell>
          <cell r="BI172">
            <v>0</v>
          </cell>
          <cell r="BJ172">
            <v>0</v>
          </cell>
          <cell r="BK172">
            <v>0</v>
          </cell>
          <cell r="BL172">
            <v>0</v>
          </cell>
          <cell r="BM172">
            <v>0</v>
          </cell>
          <cell r="BN172">
            <v>0</v>
          </cell>
          <cell r="BP172">
            <v>0</v>
          </cell>
          <cell r="BQ172">
            <v>0</v>
          </cell>
          <cell r="BR172">
            <v>0</v>
          </cell>
          <cell r="BS172">
            <v>0</v>
          </cell>
          <cell r="BT172">
            <v>0</v>
          </cell>
          <cell r="BU172">
            <v>0</v>
          </cell>
          <cell r="BV172">
            <v>0</v>
          </cell>
          <cell r="BW172">
            <v>0</v>
          </cell>
          <cell r="BX172">
            <v>0</v>
          </cell>
          <cell r="BY172">
            <v>0</v>
          </cell>
          <cell r="BZ172">
            <v>0</v>
          </cell>
          <cell r="CA172">
            <v>0</v>
          </cell>
          <cell r="CB172">
            <v>0</v>
          </cell>
          <cell r="CC172">
            <v>0</v>
          </cell>
          <cell r="CD172">
            <v>0</v>
          </cell>
          <cell r="CE172">
            <v>0</v>
          </cell>
          <cell r="CF172">
            <v>0</v>
          </cell>
          <cell r="CG172">
            <v>0</v>
          </cell>
          <cell r="CH172">
            <v>0</v>
          </cell>
          <cell r="CI172">
            <v>0</v>
          </cell>
          <cell r="CJ172">
            <v>0</v>
          </cell>
          <cell r="CK172">
            <v>0</v>
          </cell>
          <cell r="CL172">
            <v>0</v>
          </cell>
          <cell r="CM172">
            <v>0</v>
          </cell>
          <cell r="CN172">
            <v>0</v>
          </cell>
          <cell r="CO172">
            <v>0</v>
          </cell>
          <cell r="CP172">
            <v>0</v>
          </cell>
          <cell r="CQ172">
            <v>0</v>
          </cell>
          <cell r="CR172">
            <v>0</v>
          </cell>
          <cell r="CS172">
            <v>0</v>
          </cell>
          <cell r="CT172">
            <v>0</v>
          </cell>
          <cell r="CU172">
            <v>0</v>
          </cell>
          <cell r="CV172">
            <v>0</v>
          </cell>
          <cell r="CW172">
            <v>0</v>
          </cell>
          <cell r="CX172">
            <v>0</v>
          </cell>
          <cell r="CY172">
            <v>0</v>
          </cell>
          <cell r="CZ172">
            <v>0</v>
          </cell>
          <cell r="DA172">
            <v>0</v>
          </cell>
          <cell r="DB172">
            <v>0</v>
          </cell>
          <cell r="DC172">
            <v>0</v>
          </cell>
          <cell r="DD172">
            <v>0</v>
          </cell>
          <cell r="DE172">
            <v>0</v>
          </cell>
          <cell r="DF172">
            <v>0</v>
          </cell>
          <cell r="DG172">
            <v>0</v>
          </cell>
          <cell r="DH172">
            <v>0</v>
          </cell>
          <cell r="DI172">
            <v>0</v>
          </cell>
          <cell r="DJ172">
            <v>0</v>
          </cell>
          <cell r="DK172">
            <v>0</v>
          </cell>
          <cell r="DL172">
            <v>0</v>
          </cell>
          <cell r="DM172">
            <v>0</v>
          </cell>
          <cell r="DN172">
            <v>0</v>
          </cell>
          <cell r="DO172">
            <v>0</v>
          </cell>
          <cell r="DP172">
            <v>0</v>
          </cell>
          <cell r="DQ172">
            <v>0</v>
          </cell>
          <cell r="DR172">
            <v>0</v>
          </cell>
          <cell r="DS172">
            <v>0</v>
          </cell>
          <cell r="DT172">
            <v>0</v>
          </cell>
          <cell r="DU172">
            <v>0</v>
          </cell>
          <cell r="DV172">
            <v>0</v>
          </cell>
          <cell r="DW172">
            <v>0</v>
          </cell>
          <cell r="DX172">
            <v>0</v>
          </cell>
          <cell r="DY172">
            <v>0</v>
          </cell>
          <cell r="DZ172">
            <v>0</v>
          </cell>
          <cell r="EA172">
            <v>0</v>
          </cell>
          <cell r="EB172">
            <v>0</v>
          </cell>
          <cell r="EC172">
            <v>0</v>
          </cell>
          <cell r="ED172">
            <v>0</v>
          </cell>
          <cell r="EE172">
            <v>0</v>
          </cell>
          <cell r="EF172">
            <v>0</v>
          </cell>
          <cell r="EG172">
            <v>0</v>
          </cell>
          <cell r="EH172">
            <v>0</v>
          </cell>
          <cell r="EI172">
            <v>0</v>
          </cell>
          <cell r="EJ172">
            <v>0</v>
          </cell>
          <cell r="EK172">
            <v>0</v>
          </cell>
          <cell r="EL172">
            <v>0</v>
          </cell>
          <cell r="EM172">
            <v>0</v>
          </cell>
          <cell r="EN172">
            <v>0</v>
          </cell>
          <cell r="EO172">
            <v>0</v>
          </cell>
          <cell r="EP172">
            <v>0</v>
          </cell>
          <cell r="EQ172">
            <v>0</v>
          </cell>
          <cell r="ER172">
            <v>0</v>
          </cell>
          <cell r="ES172">
            <v>0</v>
          </cell>
          <cell r="ET172">
            <v>0</v>
          </cell>
          <cell r="EU172">
            <v>0</v>
          </cell>
          <cell r="EV172">
            <v>0</v>
          </cell>
          <cell r="EW172">
            <v>0</v>
          </cell>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F182" t="str">
            <v>Wks</v>
          </cell>
          <cell r="G182" t="str">
            <v>Days</v>
          </cell>
          <cell r="H182" t="str">
            <v>Frames</v>
          </cell>
          <cell r="I182" t="str">
            <v>Wks</v>
          </cell>
          <cell r="J182" t="str">
            <v>Days</v>
          </cell>
          <cell r="T182" t="str">
            <v>Animation Projection</v>
          </cell>
          <cell r="V182">
            <v>35786</v>
          </cell>
          <cell r="W182">
            <v>35853</v>
          </cell>
          <cell r="X182">
            <v>750</v>
          </cell>
          <cell r="Y182">
            <v>12</v>
          </cell>
          <cell r="Z182">
            <v>57.591386666666665</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0</v>
          </cell>
          <cell r="BF182">
            <v>0</v>
          </cell>
          <cell r="BG182">
            <v>0</v>
          </cell>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v>0</v>
          </cell>
          <cell r="BU182">
            <v>0</v>
          </cell>
          <cell r="BV182">
            <v>0</v>
          </cell>
          <cell r="BW182">
            <v>0</v>
          </cell>
          <cell r="BX182">
            <v>0</v>
          </cell>
          <cell r="BY182">
            <v>0</v>
          </cell>
          <cell r="BZ182">
            <v>0</v>
          </cell>
          <cell r="CA182">
            <v>0</v>
          </cell>
          <cell r="CB182">
            <v>0</v>
          </cell>
          <cell r="CC182">
            <v>0</v>
          </cell>
          <cell r="CD182">
            <v>0</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0</v>
          </cell>
          <cell r="CX182">
            <v>0</v>
          </cell>
          <cell r="CY182">
            <v>0</v>
          </cell>
          <cell r="CZ182">
            <v>0</v>
          </cell>
          <cell r="DA182">
            <v>0</v>
          </cell>
          <cell r="DB182">
            <v>0</v>
          </cell>
          <cell r="DC182">
            <v>0</v>
          </cell>
          <cell r="DD182">
            <v>0</v>
          </cell>
          <cell r="DE182">
            <v>0</v>
          </cell>
          <cell r="DF182">
            <v>0</v>
          </cell>
          <cell r="DG182">
            <v>0</v>
          </cell>
          <cell r="DH182">
            <v>0</v>
          </cell>
          <cell r="DI182">
            <v>0</v>
          </cell>
          <cell r="DJ182">
            <v>0</v>
          </cell>
          <cell r="DK182">
            <v>0</v>
          </cell>
          <cell r="DL182">
            <v>0</v>
          </cell>
          <cell r="DM182">
            <v>0</v>
          </cell>
          <cell r="DN182">
            <v>0</v>
          </cell>
          <cell r="DO182">
            <v>0</v>
          </cell>
          <cell r="DP182">
            <v>0</v>
          </cell>
          <cell r="DQ182">
            <v>0</v>
          </cell>
          <cell r="DR182">
            <v>0</v>
          </cell>
          <cell r="DS182">
            <v>0</v>
          </cell>
          <cell r="DT182">
            <v>0</v>
          </cell>
          <cell r="DU182">
            <v>0</v>
          </cell>
          <cell r="DV182">
            <v>0</v>
          </cell>
          <cell r="DW182">
            <v>0</v>
          </cell>
          <cell r="DX182">
            <v>0</v>
          </cell>
          <cell r="DY182">
            <v>0</v>
          </cell>
          <cell r="DZ182">
            <v>0</v>
          </cell>
          <cell r="EA182">
            <v>0</v>
          </cell>
          <cell r="EB182">
            <v>0</v>
          </cell>
          <cell r="EC182">
            <v>0</v>
          </cell>
          <cell r="ED182">
            <v>0</v>
          </cell>
          <cell r="EE182">
            <v>0</v>
          </cell>
          <cell r="EF182">
            <v>0</v>
          </cell>
          <cell r="EG182">
            <v>0</v>
          </cell>
          <cell r="EH182">
            <v>0</v>
          </cell>
          <cell r="EI182">
            <v>0</v>
          </cell>
          <cell r="EJ182">
            <v>0</v>
          </cell>
          <cell r="EK182">
            <v>0</v>
          </cell>
          <cell r="EL182">
            <v>0</v>
          </cell>
          <cell r="EM182">
            <v>0</v>
          </cell>
          <cell r="EN182">
            <v>0</v>
          </cell>
          <cell r="EO182">
            <v>0</v>
          </cell>
          <cell r="EP182">
            <v>0</v>
          </cell>
          <cell r="EQ182">
            <v>0</v>
          </cell>
          <cell r="ER182">
            <v>0</v>
          </cell>
          <cell r="ES182">
            <v>0</v>
          </cell>
          <cell r="ET182">
            <v>0</v>
          </cell>
          <cell r="EU182">
            <v>0</v>
          </cell>
          <cell r="EV182">
            <v>0</v>
          </cell>
          <cell r="EW182">
            <v>0</v>
          </cell>
        </row>
        <row r="183">
          <cell r="A183" t="str">
            <v>Wks</v>
          </cell>
          <cell r="B183" t="str">
            <v>Days</v>
          </cell>
          <cell r="F183" t="str">
            <v>Wks</v>
          </cell>
          <cell r="G183" t="str">
            <v>Days</v>
          </cell>
          <cell r="H183" t="str">
            <v>Frames</v>
          </cell>
          <cell r="I183" t="str">
            <v>Wks</v>
          </cell>
          <cell r="J183" t="str">
            <v>Days</v>
          </cell>
          <cell r="K183">
            <v>21</v>
          </cell>
          <cell r="M183">
            <v>29</v>
          </cell>
          <cell r="O183">
            <v>29</v>
          </cell>
          <cell r="Q183">
            <v>29</v>
          </cell>
          <cell r="R183">
            <v>36008</v>
          </cell>
          <cell r="T183" t="str">
            <v>Animation Projection</v>
          </cell>
          <cell r="V183">
            <v>35786</v>
          </cell>
          <cell r="W183">
            <v>35863</v>
          </cell>
          <cell r="X183">
            <v>750</v>
          </cell>
          <cell r="Y183">
            <v>12</v>
          </cell>
          <cell r="Z183">
            <v>57.591386666666665</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v>0</v>
          </cell>
          <cell r="BU183">
            <v>0</v>
          </cell>
          <cell r="BV183">
            <v>0</v>
          </cell>
          <cell r="BW183">
            <v>0</v>
          </cell>
          <cell r="BX183">
            <v>0</v>
          </cell>
          <cell r="BY183">
            <v>0</v>
          </cell>
          <cell r="BZ183">
            <v>0</v>
          </cell>
          <cell r="CA183">
            <v>0</v>
          </cell>
          <cell r="CB183">
            <v>0</v>
          </cell>
          <cell r="CC183">
            <v>0</v>
          </cell>
          <cell r="CD183">
            <v>0</v>
          </cell>
          <cell r="CE183">
            <v>0</v>
          </cell>
          <cell r="CF183">
            <v>0</v>
          </cell>
          <cell r="CG183">
            <v>0</v>
          </cell>
          <cell r="CH183">
            <v>0</v>
          </cell>
          <cell r="CI183">
            <v>0</v>
          </cell>
          <cell r="CJ183">
            <v>0</v>
          </cell>
          <cell r="CK183">
            <v>0</v>
          </cell>
          <cell r="CL183">
            <v>0</v>
          </cell>
          <cell r="CM183">
            <v>0</v>
          </cell>
          <cell r="CN183">
            <v>0</v>
          </cell>
          <cell r="CO183">
            <v>0</v>
          </cell>
          <cell r="CP183">
            <v>0</v>
          </cell>
          <cell r="CQ183">
            <v>0</v>
          </cell>
          <cell r="CR183">
            <v>0</v>
          </cell>
          <cell r="CS183">
            <v>0</v>
          </cell>
          <cell r="CT183">
            <v>0</v>
          </cell>
          <cell r="CU183">
            <v>0</v>
          </cell>
          <cell r="CV183">
            <v>0</v>
          </cell>
          <cell r="CW183">
            <v>0</v>
          </cell>
          <cell r="CX183">
            <v>0</v>
          </cell>
          <cell r="CY183">
            <v>0</v>
          </cell>
          <cell r="CZ183">
            <v>0</v>
          </cell>
          <cell r="DA183">
            <v>0</v>
          </cell>
          <cell r="DB183">
            <v>0</v>
          </cell>
          <cell r="DC183">
            <v>0</v>
          </cell>
          <cell r="DD183">
            <v>0</v>
          </cell>
          <cell r="DE183">
            <v>0</v>
          </cell>
          <cell r="DF183">
            <v>0</v>
          </cell>
          <cell r="DG183">
            <v>0</v>
          </cell>
          <cell r="DH183">
            <v>0</v>
          </cell>
          <cell r="DI183">
            <v>0</v>
          </cell>
          <cell r="DJ183">
            <v>0</v>
          </cell>
          <cell r="DK183">
            <v>0</v>
          </cell>
          <cell r="DL183">
            <v>0</v>
          </cell>
          <cell r="DM183">
            <v>0</v>
          </cell>
          <cell r="DN183">
            <v>0</v>
          </cell>
          <cell r="DO183">
            <v>0</v>
          </cell>
          <cell r="DP183">
            <v>0</v>
          </cell>
          <cell r="DQ183">
            <v>0</v>
          </cell>
          <cell r="DR183">
            <v>0</v>
          </cell>
          <cell r="DS183">
            <v>0</v>
          </cell>
          <cell r="DT183">
            <v>0</v>
          </cell>
          <cell r="DU183">
            <v>0</v>
          </cell>
          <cell r="DV183">
            <v>0</v>
          </cell>
          <cell r="DW183">
            <v>0</v>
          </cell>
          <cell r="DX183">
            <v>0</v>
          </cell>
          <cell r="DY183">
            <v>0</v>
          </cell>
          <cell r="DZ183">
            <v>0</v>
          </cell>
          <cell r="EA183">
            <v>0</v>
          </cell>
          <cell r="EB183">
            <v>0</v>
          </cell>
          <cell r="EC183">
            <v>0</v>
          </cell>
          <cell r="ED183">
            <v>0</v>
          </cell>
          <cell r="EE183">
            <v>0</v>
          </cell>
          <cell r="EF183">
            <v>0</v>
          </cell>
          <cell r="EG183">
            <v>0</v>
          </cell>
          <cell r="EH183">
            <v>0</v>
          </cell>
          <cell r="EI183">
            <v>0</v>
          </cell>
          <cell r="EJ183">
            <v>0</v>
          </cell>
          <cell r="EK183">
            <v>0</v>
          </cell>
          <cell r="EL183">
            <v>0</v>
          </cell>
          <cell r="EM183">
            <v>0</v>
          </cell>
          <cell r="EN183">
            <v>0</v>
          </cell>
          <cell r="EO183">
            <v>0</v>
          </cell>
          <cell r="EP183">
            <v>0</v>
          </cell>
          <cell r="EQ183">
            <v>0</v>
          </cell>
          <cell r="ER183">
            <v>0</v>
          </cell>
          <cell r="ES183">
            <v>0</v>
          </cell>
          <cell r="ET183">
            <v>0</v>
          </cell>
          <cell r="EU183">
            <v>0</v>
          </cell>
          <cell r="EV183">
            <v>0</v>
          </cell>
          <cell r="EW183">
            <v>0</v>
          </cell>
        </row>
        <row r="184">
          <cell r="A184">
            <v>7.3905499999999993</v>
          </cell>
          <cell r="B184">
            <v>65.73384999999999</v>
          </cell>
          <cell r="F184">
            <v>3.9416266666666666</v>
          </cell>
          <cell r="G184">
            <v>57.591386666666665</v>
          </cell>
          <cell r="H184">
            <v>2956.22</v>
          </cell>
          <cell r="I184">
            <v>3.2846888888888888</v>
          </cell>
          <cell r="J184">
            <v>36.992822222222223</v>
          </cell>
          <cell r="K184">
            <v>21</v>
          </cell>
          <cell r="M184">
            <v>29</v>
          </cell>
          <cell r="O184">
            <v>29</v>
          </cell>
          <cell r="Q184">
            <v>29</v>
          </cell>
          <cell r="R184">
            <v>36008</v>
          </cell>
          <cell r="T184" t="str">
            <v>Paint Projection</v>
          </cell>
          <cell r="V184">
            <v>35822</v>
          </cell>
          <cell r="W184">
            <v>35858.992822222222</v>
          </cell>
          <cell r="X184">
            <v>900</v>
          </cell>
          <cell r="Y184">
            <v>8</v>
          </cell>
          <cell r="Z184">
            <v>36.992822222222223</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225</v>
          </cell>
          <cell r="BO184">
            <v>450</v>
          </cell>
          <cell r="BP184">
            <v>450</v>
          </cell>
          <cell r="BQ184">
            <v>675</v>
          </cell>
          <cell r="BR184">
            <v>450</v>
          </cell>
          <cell r="BS184">
            <v>675</v>
          </cell>
          <cell r="BT184">
            <v>900</v>
          </cell>
          <cell r="BU184">
            <v>900</v>
          </cell>
          <cell r="BV184">
            <v>0</v>
          </cell>
          <cell r="BW184">
            <v>0</v>
          </cell>
          <cell r="BX184">
            <v>0</v>
          </cell>
          <cell r="BY184">
            <v>0</v>
          </cell>
          <cell r="BZ184">
            <v>0</v>
          </cell>
          <cell r="CA184">
            <v>0</v>
          </cell>
          <cell r="CB184">
            <v>0</v>
          </cell>
          <cell r="CC184">
            <v>0</v>
          </cell>
          <cell r="CD184">
            <v>0</v>
          </cell>
          <cell r="CE184">
            <v>0</v>
          </cell>
          <cell r="CF184">
            <v>0</v>
          </cell>
          <cell r="CG184">
            <v>0</v>
          </cell>
          <cell r="CH184">
            <v>0</v>
          </cell>
          <cell r="CI184">
            <v>0</v>
          </cell>
          <cell r="CJ184">
            <v>0</v>
          </cell>
          <cell r="CK184">
            <v>0</v>
          </cell>
          <cell r="CL184">
            <v>0</v>
          </cell>
          <cell r="CM184">
            <v>0</v>
          </cell>
          <cell r="CN184">
            <v>0</v>
          </cell>
          <cell r="CO184">
            <v>0</v>
          </cell>
          <cell r="CP184">
            <v>0</v>
          </cell>
          <cell r="CQ184">
            <v>0</v>
          </cell>
          <cell r="CR184">
            <v>0</v>
          </cell>
          <cell r="CS184">
            <v>0</v>
          </cell>
          <cell r="CT184">
            <v>0</v>
          </cell>
          <cell r="CU184">
            <v>0</v>
          </cell>
          <cell r="CV184">
            <v>0</v>
          </cell>
          <cell r="CW184">
            <v>0</v>
          </cell>
          <cell r="CX184">
            <v>0</v>
          </cell>
          <cell r="CY184">
            <v>0</v>
          </cell>
          <cell r="CZ184">
            <v>0</v>
          </cell>
          <cell r="DA184">
            <v>0</v>
          </cell>
          <cell r="DB184">
            <v>0</v>
          </cell>
          <cell r="DC184">
            <v>0</v>
          </cell>
          <cell r="DD184">
            <v>0</v>
          </cell>
          <cell r="DE184">
            <v>0</v>
          </cell>
          <cell r="DF184">
            <v>0</v>
          </cell>
          <cell r="DG184">
            <v>0</v>
          </cell>
          <cell r="DH184">
            <v>0</v>
          </cell>
          <cell r="DI184">
            <v>0</v>
          </cell>
          <cell r="DJ184">
            <v>0</v>
          </cell>
          <cell r="DK184">
            <v>0</v>
          </cell>
          <cell r="DL184">
            <v>0</v>
          </cell>
          <cell r="DM184">
            <v>0</v>
          </cell>
          <cell r="DN184">
            <v>0</v>
          </cell>
          <cell r="DO184">
            <v>0</v>
          </cell>
          <cell r="DP184">
            <v>0</v>
          </cell>
          <cell r="DQ184">
            <v>0</v>
          </cell>
          <cell r="DR184">
            <v>0</v>
          </cell>
          <cell r="DS184">
            <v>0</v>
          </cell>
          <cell r="DT184">
            <v>0</v>
          </cell>
          <cell r="DU184">
            <v>0</v>
          </cell>
          <cell r="DV184">
            <v>0</v>
          </cell>
          <cell r="DW184">
            <v>0</v>
          </cell>
          <cell r="DX184">
            <v>0</v>
          </cell>
          <cell r="DY184">
            <v>0</v>
          </cell>
          <cell r="DZ184">
            <v>0</v>
          </cell>
          <cell r="EA184">
            <v>0</v>
          </cell>
          <cell r="EB184">
            <v>0</v>
          </cell>
          <cell r="EC184">
            <v>0</v>
          </cell>
          <cell r="ED184">
            <v>0</v>
          </cell>
          <cell r="EE184">
            <v>0</v>
          </cell>
          <cell r="EF184">
            <v>0</v>
          </cell>
          <cell r="EG184">
            <v>0</v>
          </cell>
          <cell r="EH184">
            <v>0</v>
          </cell>
          <cell r="EI184">
            <v>0</v>
          </cell>
          <cell r="EJ184">
            <v>0</v>
          </cell>
          <cell r="EK184">
            <v>0</v>
          </cell>
          <cell r="EL184">
            <v>0</v>
          </cell>
          <cell r="EM184">
            <v>0</v>
          </cell>
          <cell r="EN184">
            <v>0</v>
          </cell>
          <cell r="EO184">
            <v>0</v>
          </cell>
          <cell r="EP184">
            <v>0</v>
          </cell>
          <cell r="EQ184">
            <v>0</v>
          </cell>
          <cell r="ER184">
            <v>0</v>
          </cell>
          <cell r="ES184">
            <v>0</v>
          </cell>
          <cell r="ET184">
            <v>0</v>
          </cell>
          <cell r="EU184">
            <v>0</v>
          </cell>
          <cell r="EV184">
            <v>0</v>
          </cell>
          <cell r="EW184">
            <v>0</v>
          </cell>
        </row>
        <row r="186">
          <cell r="T186" t="str">
            <v>BUDGET FORECAST</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35730</v>
          </cell>
          <cell r="BA186">
            <v>35737</v>
          </cell>
          <cell r="BB186">
            <v>35744</v>
          </cell>
          <cell r="BC186">
            <v>35751</v>
          </cell>
          <cell r="BD186">
            <v>35758</v>
          </cell>
          <cell r="BE186">
            <v>35765</v>
          </cell>
          <cell r="BF186">
            <v>35772</v>
          </cell>
          <cell r="BG186">
            <v>35779</v>
          </cell>
          <cell r="BH186">
            <v>35786</v>
          </cell>
          <cell r="BI186">
            <v>0</v>
          </cell>
          <cell r="BJ186">
            <v>0</v>
          </cell>
          <cell r="BK186">
            <v>0</v>
          </cell>
          <cell r="BL186">
            <v>0</v>
          </cell>
          <cell r="BM186">
            <v>0</v>
          </cell>
          <cell r="BN186">
            <v>0</v>
          </cell>
          <cell r="BO186">
            <v>0</v>
          </cell>
          <cell r="BP186">
            <v>0</v>
          </cell>
          <cell r="BQ186">
            <v>0</v>
          </cell>
          <cell r="BR186">
            <v>0</v>
          </cell>
          <cell r="BS186">
            <v>0</v>
          </cell>
          <cell r="BT186">
            <v>0</v>
          </cell>
          <cell r="BU186">
            <v>0</v>
          </cell>
          <cell r="BV186">
            <v>0</v>
          </cell>
          <cell r="BW186">
            <v>0</v>
          </cell>
          <cell r="BX186">
            <v>0</v>
          </cell>
          <cell r="BY186">
            <v>0</v>
          </cell>
          <cell r="BZ186">
            <v>0</v>
          </cell>
          <cell r="CA186">
            <v>0</v>
          </cell>
          <cell r="CB186">
            <v>0</v>
          </cell>
          <cell r="CC186">
            <v>0</v>
          </cell>
          <cell r="CD186">
            <v>0</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0</v>
          </cell>
          <cell r="CX186">
            <v>0</v>
          </cell>
          <cell r="CY186">
            <v>0</v>
          </cell>
          <cell r="CZ186">
            <v>0</v>
          </cell>
          <cell r="DA186">
            <v>0</v>
          </cell>
          <cell r="DB186">
            <v>0</v>
          </cell>
          <cell r="DC186">
            <v>0</v>
          </cell>
          <cell r="DD186">
            <v>0</v>
          </cell>
          <cell r="DE186">
            <v>0</v>
          </cell>
          <cell r="DF186">
            <v>0</v>
          </cell>
          <cell r="DG186">
            <v>0</v>
          </cell>
          <cell r="DH186">
            <v>0</v>
          </cell>
          <cell r="DI186">
            <v>0</v>
          </cell>
          <cell r="DJ186">
            <v>0</v>
          </cell>
          <cell r="DK186">
            <v>0</v>
          </cell>
          <cell r="DL186">
            <v>0</v>
          </cell>
          <cell r="DM186">
            <v>0</v>
          </cell>
          <cell r="DN186">
            <v>0</v>
          </cell>
          <cell r="DO186">
            <v>0</v>
          </cell>
          <cell r="DP186">
            <v>0</v>
          </cell>
          <cell r="DQ186">
            <v>0</v>
          </cell>
          <cell r="DR186">
            <v>0</v>
          </cell>
          <cell r="DS186">
            <v>0</v>
          </cell>
          <cell r="DT186">
            <v>0</v>
          </cell>
          <cell r="DU186">
            <v>0</v>
          </cell>
          <cell r="DV186">
            <v>0</v>
          </cell>
          <cell r="DW186">
            <v>0</v>
          </cell>
          <cell r="DX186">
            <v>0</v>
          </cell>
          <cell r="DY186">
            <v>0</v>
          </cell>
          <cell r="DZ186">
            <v>0</v>
          </cell>
          <cell r="EA186">
            <v>0</v>
          </cell>
          <cell r="EB186">
            <v>0</v>
          </cell>
          <cell r="EC186">
            <v>0</v>
          </cell>
          <cell r="ED186">
            <v>0</v>
          </cell>
          <cell r="EE186">
            <v>0</v>
          </cell>
          <cell r="EF186">
            <v>0</v>
          </cell>
          <cell r="EG186">
            <v>0</v>
          </cell>
          <cell r="EH186">
            <v>0</v>
          </cell>
          <cell r="EI186">
            <v>0</v>
          </cell>
          <cell r="EJ186">
            <v>0</v>
          </cell>
          <cell r="EK186">
            <v>0</v>
          </cell>
          <cell r="EL186">
            <v>0</v>
          </cell>
          <cell r="EM186">
            <v>0</v>
          </cell>
          <cell r="EN186">
            <v>0</v>
          </cell>
          <cell r="EO186">
            <v>0</v>
          </cell>
          <cell r="EP186">
            <v>0</v>
          </cell>
          <cell r="EQ186">
            <v>0</v>
          </cell>
          <cell r="ER186">
            <v>0</v>
          </cell>
          <cell r="ES186">
            <v>0</v>
          </cell>
          <cell r="ET186">
            <v>0</v>
          </cell>
          <cell r="EU186">
            <v>0</v>
          </cell>
          <cell r="EV186">
            <v>0</v>
          </cell>
          <cell r="EW186">
            <v>0</v>
          </cell>
          <cell r="EX186">
            <v>0</v>
          </cell>
          <cell r="EY186">
            <v>0</v>
          </cell>
          <cell r="EZ186">
            <v>0</v>
          </cell>
          <cell r="FA186">
            <v>0</v>
          </cell>
          <cell r="FB186">
            <v>0</v>
          </cell>
          <cell r="FC186">
            <v>0</v>
          </cell>
          <cell r="FD186">
            <v>0</v>
          </cell>
          <cell r="FE186">
            <v>0</v>
          </cell>
          <cell r="FF186">
            <v>0</v>
          </cell>
          <cell r="FG186">
            <v>0</v>
          </cell>
          <cell r="FH186">
            <v>0</v>
          </cell>
          <cell r="FI186">
            <v>0</v>
          </cell>
        </row>
        <row r="187">
          <cell r="T187" t="str">
            <v>BUDGET FORECAST</v>
          </cell>
          <cell r="V187" t="str">
            <v>PRE PROD</v>
          </cell>
          <cell r="W187">
            <v>30</v>
          </cell>
          <cell r="X187">
            <v>90000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3000</v>
          </cell>
          <cell r="BA187">
            <v>6000</v>
          </cell>
          <cell r="BB187">
            <v>9000</v>
          </cell>
          <cell r="BC187">
            <v>12000</v>
          </cell>
          <cell r="BD187">
            <v>12000</v>
          </cell>
          <cell r="BE187">
            <v>12000</v>
          </cell>
          <cell r="BF187">
            <v>12000</v>
          </cell>
          <cell r="BG187">
            <v>12000</v>
          </cell>
          <cell r="BH187">
            <v>12000</v>
          </cell>
          <cell r="BI187">
            <v>0</v>
          </cell>
          <cell r="BJ187">
            <v>0</v>
          </cell>
          <cell r="BK187">
            <v>0</v>
          </cell>
          <cell r="BL187">
            <v>0</v>
          </cell>
          <cell r="BM187">
            <v>0</v>
          </cell>
          <cell r="BN187">
            <v>0</v>
          </cell>
          <cell r="BO187">
            <v>0</v>
          </cell>
          <cell r="BP187">
            <v>0</v>
          </cell>
          <cell r="BQ187">
            <v>0</v>
          </cell>
          <cell r="BR187">
            <v>0</v>
          </cell>
          <cell r="BS187">
            <v>0</v>
          </cell>
          <cell r="BT187">
            <v>0</v>
          </cell>
          <cell r="BU187">
            <v>0</v>
          </cell>
          <cell r="BV187">
            <v>0</v>
          </cell>
          <cell r="BW187">
            <v>0</v>
          </cell>
          <cell r="BX187">
            <v>0</v>
          </cell>
          <cell r="BY187">
            <v>0</v>
          </cell>
          <cell r="BZ187">
            <v>0</v>
          </cell>
          <cell r="CA187">
            <v>0</v>
          </cell>
          <cell r="CB187">
            <v>0</v>
          </cell>
          <cell r="CC187">
            <v>0</v>
          </cell>
          <cell r="CD187">
            <v>0</v>
          </cell>
          <cell r="CE187">
            <v>0</v>
          </cell>
          <cell r="CF187">
            <v>0</v>
          </cell>
          <cell r="CG187">
            <v>0</v>
          </cell>
          <cell r="CH187">
            <v>0</v>
          </cell>
          <cell r="CI187">
            <v>0</v>
          </cell>
          <cell r="CJ187">
            <v>0</v>
          </cell>
          <cell r="CK187">
            <v>0</v>
          </cell>
          <cell r="CL187">
            <v>0</v>
          </cell>
          <cell r="CM187">
            <v>0</v>
          </cell>
          <cell r="CN187">
            <v>0</v>
          </cell>
          <cell r="CO187">
            <v>0</v>
          </cell>
          <cell r="CP187">
            <v>0</v>
          </cell>
          <cell r="CQ187">
            <v>0</v>
          </cell>
          <cell r="CR187">
            <v>0</v>
          </cell>
          <cell r="CS187">
            <v>0</v>
          </cell>
          <cell r="CT187">
            <v>0</v>
          </cell>
          <cell r="CU187">
            <v>0</v>
          </cell>
          <cell r="CV187">
            <v>0</v>
          </cell>
          <cell r="CW187">
            <v>0</v>
          </cell>
          <cell r="CX187">
            <v>0</v>
          </cell>
          <cell r="CY187">
            <v>0</v>
          </cell>
          <cell r="CZ187">
            <v>0</v>
          </cell>
          <cell r="DA187">
            <v>0</v>
          </cell>
          <cell r="DB187">
            <v>0</v>
          </cell>
          <cell r="DC187">
            <v>0</v>
          </cell>
          <cell r="DD187">
            <v>0</v>
          </cell>
          <cell r="DE187">
            <v>0</v>
          </cell>
          <cell r="DF187">
            <v>0</v>
          </cell>
          <cell r="DG187">
            <v>0</v>
          </cell>
          <cell r="DH187">
            <v>0</v>
          </cell>
          <cell r="DI187">
            <v>0</v>
          </cell>
          <cell r="DJ187">
            <v>0</v>
          </cell>
          <cell r="DK187">
            <v>0</v>
          </cell>
          <cell r="DL187">
            <v>0</v>
          </cell>
          <cell r="DM187">
            <v>0</v>
          </cell>
          <cell r="DN187">
            <v>0</v>
          </cell>
          <cell r="DO187">
            <v>0</v>
          </cell>
          <cell r="DP187">
            <v>0</v>
          </cell>
          <cell r="DQ187">
            <v>0</v>
          </cell>
          <cell r="DR187">
            <v>0</v>
          </cell>
          <cell r="DS187">
            <v>0</v>
          </cell>
          <cell r="DT187">
            <v>0</v>
          </cell>
          <cell r="DU187">
            <v>0</v>
          </cell>
          <cell r="DV187">
            <v>0</v>
          </cell>
          <cell r="DW187">
            <v>0</v>
          </cell>
          <cell r="DX187">
            <v>0</v>
          </cell>
          <cell r="DY187">
            <v>0</v>
          </cell>
          <cell r="DZ187">
            <v>0</v>
          </cell>
          <cell r="EA187">
            <v>0</v>
          </cell>
          <cell r="EB187">
            <v>0</v>
          </cell>
          <cell r="EC187">
            <v>0</v>
          </cell>
          <cell r="ED187">
            <v>0</v>
          </cell>
          <cell r="EE187">
            <v>0</v>
          </cell>
          <cell r="EF187">
            <v>0</v>
          </cell>
          <cell r="EG187">
            <v>0</v>
          </cell>
          <cell r="EH187">
            <v>0</v>
          </cell>
          <cell r="EI187">
            <v>0</v>
          </cell>
          <cell r="EJ187">
            <v>0</v>
          </cell>
          <cell r="EK187">
            <v>0</v>
          </cell>
          <cell r="EL187">
            <v>0</v>
          </cell>
          <cell r="EM187">
            <v>0</v>
          </cell>
          <cell r="EN187">
            <v>0</v>
          </cell>
          <cell r="EO187">
            <v>0</v>
          </cell>
          <cell r="EP187">
            <v>0</v>
          </cell>
          <cell r="EQ187">
            <v>0</v>
          </cell>
          <cell r="ER187">
            <v>0</v>
          </cell>
          <cell r="ES187">
            <v>0</v>
          </cell>
          <cell r="ET187">
            <v>0</v>
          </cell>
          <cell r="EU187">
            <v>0</v>
          </cell>
          <cell r="EV187">
            <v>0</v>
          </cell>
          <cell r="EW187">
            <v>0</v>
          </cell>
          <cell r="EX187">
            <v>0</v>
          </cell>
          <cell r="EY187">
            <v>0</v>
          </cell>
          <cell r="EZ187">
            <v>0</v>
          </cell>
          <cell r="FA187">
            <v>0</v>
          </cell>
          <cell r="FB187">
            <v>0</v>
          </cell>
          <cell r="FC187">
            <v>0</v>
          </cell>
          <cell r="FD187">
            <v>0</v>
          </cell>
          <cell r="FE187">
            <v>0</v>
          </cell>
          <cell r="FF187">
            <v>0</v>
          </cell>
          <cell r="FG187">
            <v>0</v>
          </cell>
          <cell r="FH187">
            <v>0</v>
          </cell>
          <cell r="FI187">
            <v>0</v>
          </cell>
        </row>
        <row r="188">
          <cell r="V188" t="str">
            <v>PRE PROD</v>
          </cell>
          <cell r="W188">
            <v>30</v>
          </cell>
          <cell r="X188">
            <v>97000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3000</v>
          </cell>
          <cell r="BA188">
            <v>6000</v>
          </cell>
          <cell r="BB188">
            <v>9000</v>
          </cell>
          <cell r="BC188">
            <v>12000</v>
          </cell>
          <cell r="BD188">
            <v>12000</v>
          </cell>
          <cell r="BE188">
            <v>12000</v>
          </cell>
          <cell r="BF188">
            <v>13000</v>
          </cell>
          <cell r="BG188">
            <v>18000</v>
          </cell>
          <cell r="BH188">
            <v>12000</v>
          </cell>
          <cell r="BI188">
            <v>0</v>
          </cell>
          <cell r="BJ188">
            <v>0</v>
          </cell>
          <cell r="BK188">
            <v>0</v>
          </cell>
          <cell r="BL188">
            <v>0</v>
          </cell>
          <cell r="BM188">
            <v>0</v>
          </cell>
          <cell r="BN188">
            <v>0</v>
          </cell>
          <cell r="BO188">
            <v>0</v>
          </cell>
          <cell r="BP188">
            <v>0</v>
          </cell>
          <cell r="BQ188">
            <v>0</v>
          </cell>
          <cell r="BR188">
            <v>0</v>
          </cell>
          <cell r="BS188">
            <v>0</v>
          </cell>
          <cell r="BT188">
            <v>0</v>
          </cell>
          <cell r="BU188">
            <v>0</v>
          </cell>
          <cell r="BV188">
            <v>0</v>
          </cell>
          <cell r="BW188">
            <v>0</v>
          </cell>
          <cell r="BX188">
            <v>0</v>
          </cell>
          <cell r="BY188">
            <v>0</v>
          </cell>
          <cell r="BZ188">
            <v>0</v>
          </cell>
          <cell r="CA188">
            <v>0</v>
          </cell>
          <cell r="CB188">
            <v>0</v>
          </cell>
          <cell r="CC188">
            <v>0</v>
          </cell>
          <cell r="CD188">
            <v>0</v>
          </cell>
          <cell r="CE188">
            <v>0</v>
          </cell>
          <cell r="CF188">
            <v>0</v>
          </cell>
          <cell r="CG188">
            <v>0</v>
          </cell>
          <cell r="CH188">
            <v>0</v>
          </cell>
          <cell r="CI188">
            <v>0</v>
          </cell>
          <cell r="CJ188">
            <v>0</v>
          </cell>
          <cell r="CK188">
            <v>0</v>
          </cell>
          <cell r="CL188">
            <v>0</v>
          </cell>
          <cell r="CM188">
            <v>0</v>
          </cell>
          <cell r="CN188">
            <v>0</v>
          </cell>
          <cell r="CO188">
            <v>0</v>
          </cell>
          <cell r="CP188">
            <v>0</v>
          </cell>
          <cell r="CQ188">
            <v>0</v>
          </cell>
          <cell r="CR188">
            <v>0</v>
          </cell>
          <cell r="CS188">
            <v>0</v>
          </cell>
          <cell r="CT188">
            <v>0</v>
          </cell>
          <cell r="CU188">
            <v>0</v>
          </cell>
          <cell r="CV188">
            <v>0</v>
          </cell>
          <cell r="CW188">
            <v>0</v>
          </cell>
          <cell r="CX188">
            <v>0</v>
          </cell>
          <cell r="CY188">
            <v>0</v>
          </cell>
          <cell r="CZ188">
            <v>0</v>
          </cell>
          <cell r="DA188">
            <v>0</v>
          </cell>
          <cell r="DB188">
            <v>0</v>
          </cell>
          <cell r="DC188">
            <v>0</v>
          </cell>
          <cell r="DD188">
            <v>0</v>
          </cell>
          <cell r="DE188">
            <v>0</v>
          </cell>
          <cell r="DF188">
            <v>0</v>
          </cell>
          <cell r="DG188">
            <v>0</v>
          </cell>
          <cell r="DH188">
            <v>0</v>
          </cell>
          <cell r="DI188">
            <v>0</v>
          </cell>
          <cell r="DJ188">
            <v>0</v>
          </cell>
          <cell r="DK188">
            <v>0</v>
          </cell>
          <cell r="DL188">
            <v>0</v>
          </cell>
          <cell r="DM188">
            <v>0</v>
          </cell>
          <cell r="DN188">
            <v>0</v>
          </cell>
          <cell r="DO188">
            <v>0</v>
          </cell>
          <cell r="DP188">
            <v>0</v>
          </cell>
          <cell r="DQ188">
            <v>0</v>
          </cell>
          <cell r="DR188">
            <v>0</v>
          </cell>
          <cell r="DS188">
            <v>0</v>
          </cell>
          <cell r="DT188">
            <v>0</v>
          </cell>
          <cell r="DU188">
            <v>0</v>
          </cell>
          <cell r="DV188">
            <v>0</v>
          </cell>
          <cell r="DW188">
            <v>0</v>
          </cell>
          <cell r="DX188">
            <v>0</v>
          </cell>
          <cell r="DY188">
            <v>0</v>
          </cell>
          <cell r="DZ188">
            <v>0</v>
          </cell>
          <cell r="EA188">
            <v>0</v>
          </cell>
          <cell r="EB188">
            <v>0</v>
          </cell>
          <cell r="EC188">
            <v>0</v>
          </cell>
          <cell r="ED188">
            <v>0</v>
          </cell>
          <cell r="EE188">
            <v>0</v>
          </cell>
          <cell r="EF188">
            <v>0</v>
          </cell>
          <cell r="EG188">
            <v>0</v>
          </cell>
          <cell r="EH188">
            <v>0</v>
          </cell>
          <cell r="EI188">
            <v>0</v>
          </cell>
          <cell r="EJ188">
            <v>0</v>
          </cell>
          <cell r="EK188">
            <v>0</v>
          </cell>
          <cell r="EL188">
            <v>0</v>
          </cell>
          <cell r="EM188">
            <v>0</v>
          </cell>
          <cell r="EN188">
            <v>0</v>
          </cell>
          <cell r="EO188">
            <v>0</v>
          </cell>
          <cell r="EP188">
            <v>0</v>
          </cell>
          <cell r="EQ188">
            <v>0</v>
          </cell>
          <cell r="ER188">
            <v>0</v>
          </cell>
          <cell r="ES188">
            <v>0</v>
          </cell>
          <cell r="ET188">
            <v>0</v>
          </cell>
          <cell r="EU188">
            <v>0</v>
          </cell>
          <cell r="EV188">
            <v>0</v>
          </cell>
          <cell r="EW188">
            <v>0</v>
          </cell>
          <cell r="EX188">
            <v>0</v>
          </cell>
          <cell r="EY188">
            <v>0</v>
          </cell>
          <cell r="EZ188">
            <v>0</v>
          </cell>
          <cell r="FA188">
            <v>0</v>
          </cell>
          <cell r="FB188">
            <v>0</v>
          </cell>
          <cell r="FC188">
            <v>0</v>
          </cell>
          <cell r="FD188">
            <v>0</v>
          </cell>
          <cell r="FE188">
            <v>0</v>
          </cell>
          <cell r="FF188">
            <v>0</v>
          </cell>
          <cell r="FG188">
            <v>0</v>
          </cell>
          <cell r="FH188">
            <v>0</v>
          </cell>
          <cell r="FI188">
            <v>0</v>
          </cell>
        </row>
        <row r="189">
          <cell r="V189" t="str">
            <v>PRODUCTION</v>
          </cell>
          <cell r="W189">
            <v>150</v>
          </cell>
          <cell r="X189">
            <v>438750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0</v>
          </cell>
          <cell r="AU189">
            <v>0</v>
          </cell>
          <cell r="AV189">
            <v>0</v>
          </cell>
          <cell r="AW189">
            <v>0</v>
          </cell>
          <cell r="AX189">
            <v>0</v>
          </cell>
          <cell r="AY189">
            <v>0</v>
          </cell>
          <cell r="AZ189">
            <v>0</v>
          </cell>
          <cell r="BA189">
            <v>0</v>
          </cell>
          <cell r="BB189">
            <v>0</v>
          </cell>
          <cell r="BC189">
            <v>0</v>
          </cell>
          <cell r="BD189">
            <v>0</v>
          </cell>
          <cell r="BE189">
            <v>0</v>
          </cell>
          <cell r="BF189">
            <v>0</v>
          </cell>
          <cell r="BG189">
            <v>0</v>
          </cell>
          <cell r="BH189">
            <v>0</v>
          </cell>
          <cell r="BI189">
            <v>0</v>
          </cell>
          <cell r="BJ189">
            <v>0</v>
          </cell>
          <cell r="BK189">
            <v>0</v>
          </cell>
          <cell r="BL189">
            <v>56250</v>
          </cell>
          <cell r="BM189">
            <v>63750</v>
          </cell>
          <cell r="BN189">
            <v>63750</v>
          </cell>
          <cell r="BO189">
            <v>63750</v>
          </cell>
          <cell r="BP189">
            <v>63750</v>
          </cell>
          <cell r="BQ189">
            <v>63750</v>
          </cell>
          <cell r="BR189">
            <v>63750</v>
          </cell>
          <cell r="BS189">
            <v>0</v>
          </cell>
          <cell r="BT189">
            <v>0</v>
          </cell>
          <cell r="BU189">
            <v>0</v>
          </cell>
          <cell r="BV189">
            <v>0</v>
          </cell>
          <cell r="BW189">
            <v>0</v>
          </cell>
          <cell r="BX189">
            <v>0</v>
          </cell>
          <cell r="BY189">
            <v>0</v>
          </cell>
          <cell r="BZ189">
            <v>0</v>
          </cell>
          <cell r="CA189">
            <v>0</v>
          </cell>
          <cell r="CB189">
            <v>0</v>
          </cell>
          <cell r="CC189">
            <v>0</v>
          </cell>
          <cell r="CD189">
            <v>0</v>
          </cell>
          <cell r="CE189">
            <v>0</v>
          </cell>
          <cell r="CF189">
            <v>0</v>
          </cell>
          <cell r="CG189">
            <v>0</v>
          </cell>
          <cell r="CH189">
            <v>0</v>
          </cell>
          <cell r="CI189">
            <v>0</v>
          </cell>
          <cell r="CJ189">
            <v>0</v>
          </cell>
          <cell r="CK189">
            <v>0</v>
          </cell>
          <cell r="CL189">
            <v>0</v>
          </cell>
          <cell r="CM189">
            <v>0</v>
          </cell>
          <cell r="CN189">
            <v>0</v>
          </cell>
          <cell r="CO189">
            <v>0</v>
          </cell>
          <cell r="CP189">
            <v>0</v>
          </cell>
          <cell r="CQ189">
            <v>0</v>
          </cell>
          <cell r="CR189">
            <v>0</v>
          </cell>
          <cell r="CS189">
            <v>0</v>
          </cell>
          <cell r="CT189">
            <v>0</v>
          </cell>
          <cell r="CU189">
            <v>0</v>
          </cell>
          <cell r="CV189">
            <v>0</v>
          </cell>
          <cell r="CW189">
            <v>0</v>
          </cell>
          <cell r="CX189">
            <v>0</v>
          </cell>
          <cell r="CY189">
            <v>0</v>
          </cell>
          <cell r="CZ189">
            <v>0</v>
          </cell>
          <cell r="DA189">
            <v>0</v>
          </cell>
          <cell r="DB189">
            <v>0</v>
          </cell>
          <cell r="DC189">
            <v>0</v>
          </cell>
          <cell r="DD189">
            <v>0</v>
          </cell>
          <cell r="DE189">
            <v>0</v>
          </cell>
          <cell r="DF189">
            <v>0</v>
          </cell>
          <cell r="DG189">
            <v>0</v>
          </cell>
          <cell r="DH189">
            <v>0</v>
          </cell>
          <cell r="DI189">
            <v>0</v>
          </cell>
          <cell r="DJ189">
            <v>0</v>
          </cell>
          <cell r="DK189">
            <v>0</v>
          </cell>
          <cell r="DL189">
            <v>0</v>
          </cell>
          <cell r="DM189">
            <v>0</v>
          </cell>
          <cell r="DN189">
            <v>0</v>
          </cell>
          <cell r="DO189">
            <v>0</v>
          </cell>
          <cell r="DP189">
            <v>0</v>
          </cell>
          <cell r="DQ189">
            <v>0</v>
          </cell>
          <cell r="DR189">
            <v>0</v>
          </cell>
          <cell r="DS189">
            <v>0</v>
          </cell>
          <cell r="DT189">
            <v>0</v>
          </cell>
          <cell r="DU189">
            <v>0</v>
          </cell>
          <cell r="DV189">
            <v>0</v>
          </cell>
          <cell r="DW189">
            <v>0</v>
          </cell>
          <cell r="DX189">
            <v>0</v>
          </cell>
          <cell r="DY189">
            <v>0</v>
          </cell>
          <cell r="DZ189">
            <v>0</v>
          </cell>
          <cell r="EA189">
            <v>0</v>
          </cell>
          <cell r="EB189">
            <v>0</v>
          </cell>
          <cell r="EC189">
            <v>0</v>
          </cell>
          <cell r="ED189">
            <v>0</v>
          </cell>
          <cell r="EE189">
            <v>0</v>
          </cell>
          <cell r="EF189">
            <v>0</v>
          </cell>
          <cell r="EG189">
            <v>0</v>
          </cell>
          <cell r="EH189">
            <v>0</v>
          </cell>
          <cell r="EI189">
            <v>0</v>
          </cell>
          <cell r="EJ189">
            <v>0</v>
          </cell>
          <cell r="EK189">
            <v>0</v>
          </cell>
          <cell r="EL189">
            <v>0</v>
          </cell>
          <cell r="EM189">
            <v>0</v>
          </cell>
          <cell r="EN189">
            <v>0</v>
          </cell>
          <cell r="EO189">
            <v>0</v>
          </cell>
          <cell r="EP189">
            <v>0</v>
          </cell>
          <cell r="EQ189">
            <v>0</v>
          </cell>
          <cell r="ER189">
            <v>0</v>
          </cell>
          <cell r="ES189">
            <v>0</v>
          </cell>
          <cell r="ET189">
            <v>0</v>
          </cell>
          <cell r="EU189">
            <v>0</v>
          </cell>
          <cell r="EV189">
            <v>0</v>
          </cell>
          <cell r="EW189">
            <v>0</v>
          </cell>
          <cell r="EX189">
            <v>0</v>
          </cell>
          <cell r="EY189">
            <v>0</v>
          </cell>
          <cell r="EZ189">
            <v>0</v>
          </cell>
          <cell r="FA189">
            <v>0</v>
          </cell>
          <cell r="FB189">
            <v>0</v>
          </cell>
          <cell r="FC189">
            <v>0</v>
          </cell>
          <cell r="FD189">
            <v>0</v>
          </cell>
          <cell r="FE189">
            <v>0</v>
          </cell>
          <cell r="FF189">
            <v>0</v>
          </cell>
          <cell r="FG189">
            <v>0</v>
          </cell>
          <cell r="FH189">
            <v>0</v>
          </cell>
          <cell r="FI189">
            <v>0</v>
          </cell>
        </row>
        <row r="190">
          <cell r="V190" t="str">
            <v>PRODUCTION</v>
          </cell>
          <cell r="W190">
            <v>150</v>
          </cell>
          <cell r="X190">
            <v>531400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cell r="AN190">
            <v>0</v>
          </cell>
          <cell r="AO190">
            <v>0</v>
          </cell>
          <cell r="AP190">
            <v>0</v>
          </cell>
          <cell r="AQ190">
            <v>0</v>
          </cell>
          <cell r="AR190">
            <v>0</v>
          </cell>
          <cell r="AS190">
            <v>0</v>
          </cell>
          <cell r="AT190">
            <v>0</v>
          </cell>
          <cell r="AU190">
            <v>0</v>
          </cell>
          <cell r="AV190">
            <v>0</v>
          </cell>
          <cell r="AW190">
            <v>0</v>
          </cell>
          <cell r="AX190">
            <v>0</v>
          </cell>
          <cell r="AY190">
            <v>0</v>
          </cell>
          <cell r="AZ190">
            <v>0</v>
          </cell>
          <cell r="BA190">
            <v>0</v>
          </cell>
          <cell r="BB190">
            <v>0</v>
          </cell>
          <cell r="BC190">
            <v>0</v>
          </cell>
          <cell r="BD190">
            <v>0</v>
          </cell>
          <cell r="BE190">
            <v>0</v>
          </cell>
          <cell r="BF190">
            <v>0</v>
          </cell>
          <cell r="BG190">
            <v>0</v>
          </cell>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v>0</v>
          </cell>
          <cell r="BT190">
            <v>0</v>
          </cell>
          <cell r="BU190">
            <v>0</v>
          </cell>
          <cell r="BV190">
            <v>0</v>
          </cell>
          <cell r="BW190">
            <v>0</v>
          </cell>
          <cell r="BX190">
            <v>0</v>
          </cell>
          <cell r="BY190">
            <v>0</v>
          </cell>
          <cell r="BZ190">
            <v>0</v>
          </cell>
          <cell r="CA190">
            <v>0</v>
          </cell>
          <cell r="CB190">
            <v>0</v>
          </cell>
          <cell r="CC190">
            <v>0</v>
          </cell>
          <cell r="CD190">
            <v>0</v>
          </cell>
          <cell r="CE190">
            <v>0</v>
          </cell>
          <cell r="CF190">
            <v>0</v>
          </cell>
          <cell r="CG190">
            <v>0</v>
          </cell>
          <cell r="CH190">
            <v>0</v>
          </cell>
          <cell r="CI190">
            <v>0</v>
          </cell>
          <cell r="CJ190">
            <v>0</v>
          </cell>
          <cell r="CK190">
            <v>0</v>
          </cell>
          <cell r="CL190">
            <v>0</v>
          </cell>
          <cell r="CM190">
            <v>0</v>
          </cell>
          <cell r="CN190">
            <v>0</v>
          </cell>
          <cell r="CO190">
            <v>0</v>
          </cell>
          <cell r="CP190">
            <v>0</v>
          </cell>
          <cell r="CQ190">
            <v>0</v>
          </cell>
          <cell r="CR190">
            <v>0</v>
          </cell>
          <cell r="CS190">
            <v>0</v>
          </cell>
          <cell r="CT190">
            <v>0</v>
          </cell>
          <cell r="CU190">
            <v>0</v>
          </cell>
          <cell r="CV190">
            <v>0</v>
          </cell>
          <cell r="CW190">
            <v>0</v>
          </cell>
          <cell r="CX190">
            <v>0</v>
          </cell>
          <cell r="CY190">
            <v>0</v>
          </cell>
          <cell r="CZ190">
            <v>0</v>
          </cell>
          <cell r="DA190">
            <v>0</v>
          </cell>
          <cell r="DB190">
            <v>0</v>
          </cell>
          <cell r="DC190">
            <v>0</v>
          </cell>
          <cell r="DD190">
            <v>0</v>
          </cell>
          <cell r="DE190">
            <v>0</v>
          </cell>
          <cell r="DF190">
            <v>0</v>
          </cell>
          <cell r="DG190">
            <v>0</v>
          </cell>
          <cell r="DH190">
            <v>0</v>
          </cell>
          <cell r="DI190">
            <v>0</v>
          </cell>
          <cell r="DJ190">
            <v>0</v>
          </cell>
          <cell r="DK190">
            <v>0</v>
          </cell>
          <cell r="DL190">
            <v>0</v>
          </cell>
          <cell r="DM190">
            <v>0</v>
          </cell>
          <cell r="DN190">
            <v>0</v>
          </cell>
          <cell r="DO190">
            <v>0</v>
          </cell>
          <cell r="DP190">
            <v>0</v>
          </cell>
          <cell r="DQ190">
            <v>0</v>
          </cell>
          <cell r="DR190">
            <v>0</v>
          </cell>
          <cell r="DS190">
            <v>0</v>
          </cell>
          <cell r="DT190">
            <v>0</v>
          </cell>
          <cell r="DU190">
            <v>0</v>
          </cell>
          <cell r="DV190">
            <v>0</v>
          </cell>
          <cell r="DW190">
            <v>0</v>
          </cell>
          <cell r="DX190">
            <v>0</v>
          </cell>
          <cell r="DY190">
            <v>0</v>
          </cell>
          <cell r="DZ190">
            <v>0</v>
          </cell>
          <cell r="EA190">
            <v>0</v>
          </cell>
          <cell r="EB190">
            <v>0</v>
          </cell>
          <cell r="EC190">
            <v>0</v>
          </cell>
          <cell r="ED190">
            <v>0</v>
          </cell>
          <cell r="EE190">
            <v>0</v>
          </cell>
          <cell r="EF190">
            <v>0</v>
          </cell>
          <cell r="EG190">
            <v>0</v>
          </cell>
          <cell r="EH190">
            <v>0</v>
          </cell>
          <cell r="EI190">
            <v>0</v>
          </cell>
          <cell r="EJ190">
            <v>0</v>
          </cell>
          <cell r="EK190">
            <v>0</v>
          </cell>
          <cell r="EL190">
            <v>0</v>
          </cell>
          <cell r="EM190">
            <v>0</v>
          </cell>
          <cell r="EN190">
            <v>0</v>
          </cell>
          <cell r="EO190">
            <v>0</v>
          </cell>
          <cell r="EP190">
            <v>0</v>
          </cell>
          <cell r="EQ190">
            <v>0</v>
          </cell>
          <cell r="ER190">
            <v>0</v>
          </cell>
          <cell r="ES190">
            <v>0</v>
          </cell>
          <cell r="ET190">
            <v>0</v>
          </cell>
          <cell r="EU190">
            <v>0</v>
          </cell>
          <cell r="EV190">
            <v>0</v>
          </cell>
          <cell r="EW190">
            <v>0</v>
          </cell>
          <cell r="EX190">
            <v>0</v>
          </cell>
          <cell r="EY190">
            <v>0</v>
          </cell>
          <cell r="EZ190">
            <v>0</v>
          </cell>
          <cell r="FA190">
            <v>0</v>
          </cell>
          <cell r="FB190">
            <v>0</v>
          </cell>
          <cell r="FC190">
            <v>0</v>
          </cell>
          <cell r="FD190">
            <v>0</v>
          </cell>
          <cell r="FE190">
            <v>0</v>
          </cell>
          <cell r="FF190">
            <v>0</v>
          </cell>
          <cell r="FG190">
            <v>0</v>
          </cell>
          <cell r="FH190">
            <v>0</v>
          </cell>
          <cell r="FI190">
            <v>0</v>
          </cell>
        </row>
        <row r="191">
          <cell r="V191" t="str">
            <v>PAINT</v>
          </cell>
          <cell r="W191">
            <v>8</v>
          </cell>
          <cell r="X191">
            <v>34200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cell r="AN191">
            <v>0</v>
          </cell>
          <cell r="AO191">
            <v>0</v>
          </cell>
          <cell r="AP191">
            <v>0</v>
          </cell>
          <cell r="AQ191">
            <v>0</v>
          </cell>
          <cell r="AR191">
            <v>0</v>
          </cell>
          <cell r="AS191">
            <v>0</v>
          </cell>
          <cell r="AT191">
            <v>0</v>
          </cell>
          <cell r="AU191">
            <v>0</v>
          </cell>
          <cell r="AV191">
            <v>0</v>
          </cell>
          <cell r="AW191">
            <v>0</v>
          </cell>
          <cell r="AX191">
            <v>0</v>
          </cell>
          <cell r="AY191">
            <v>0</v>
          </cell>
          <cell r="AZ191">
            <v>0</v>
          </cell>
          <cell r="BA191">
            <v>0</v>
          </cell>
          <cell r="BB191">
            <v>0</v>
          </cell>
          <cell r="BC191">
            <v>0</v>
          </cell>
          <cell r="BD191">
            <v>0</v>
          </cell>
          <cell r="BE191">
            <v>0</v>
          </cell>
          <cell r="BF191">
            <v>0</v>
          </cell>
          <cell r="BG191">
            <v>0</v>
          </cell>
          <cell r="BH191">
            <v>0</v>
          </cell>
          <cell r="BI191">
            <v>0</v>
          </cell>
          <cell r="BJ191">
            <v>0</v>
          </cell>
          <cell r="BK191">
            <v>0</v>
          </cell>
          <cell r="BL191">
            <v>0</v>
          </cell>
          <cell r="BM191">
            <v>0</v>
          </cell>
          <cell r="BN191">
            <v>1800</v>
          </cell>
          <cell r="BO191">
            <v>3600</v>
          </cell>
          <cell r="BP191">
            <v>5400</v>
          </cell>
          <cell r="BQ191">
            <v>3600</v>
          </cell>
          <cell r="BR191">
            <v>5400</v>
          </cell>
          <cell r="BS191">
            <v>7200</v>
          </cell>
          <cell r="BT191">
            <v>7200</v>
          </cell>
          <cell r="BU191">
            <v>0</v>
          </cell>
          <cell r="BV191">
            <v>0</v>
          </cell>
          <cell r="BW191">
            <v>0</v>
          </cell>
          <cell r="BX191">
            <v>0</v>
          </cell>
          <cell r="BY191">
            <v>0</v>
          </cell>
          <cell r="BZ191">
            <v>0</v>
          </cell>
          <cell r="CA191">
            <v>0</v>
          </cell>
          <cell r="CB191">
            <v>0</v>
          </cell>
          <cell r="CC191">
            <v>0</v>
          </cell>
          <cell r="CD191">
            <v>0</v>
          </cell>
          <cell r="CE191">
            <v>0</v>
          </cell>
          <cell r="CF191">
            <v>0</v>
          </cell>
          <cell r="CG191">
            <v>0</v>
          </cell>
          <cell r="CH191">
            <v>0</v>
          </cell>
          <cell r="CI191">
            <v>0</v>
          </cell>
          <cell r="CJ191">
            <v>0</v>
          </cell>
          <cell r="CK191">
            <v>0</v>
          </cell>
          <cell r="CL191">
            <v>0</v>
          </cell>
          <cell r="CM191">
            <v>0</v>
          </cell>
          <cell r="CN191">
            <v>0</v>
          </cell>
          <cell r="CO191">
            <v>0</v>
          </cell>
          <cell r="CP191">
            <v>0</v>
          </cell>
          <cell r="CQ191">
            <v>0</v>
          </cell>
          <cell r="CR191">
            <v>0</v>
          </cell>
          <cell r="CS191">
            <v>0</v>
          </cell>
          <cell r="CT191">
            <v>0</v>
          </cell>
          <cell r="CU191">
            <v>0</v>
          </cell>
          <cell r="CV191">
            <v>0</v>
          </cell>
          <cell r="CW191">
            <v>0</v>
          </cell>
          <cell r="CX191">
            <v>0</v>
          </cell>
          <cell r="CY191">
            <v>0</v>
          </cell>
          <cell r="CZ191">
            <v>0</v>
          </cell>
          <cell r="DA191">
            <v>0</v>
          </cell>
          <cell r="DB191">
            <v>0</v>
          </cell>
          <cell r="DC191">
            <v>0</v>
          </cell>
          <cell r="DD191">
            <v>0</v>
          </cell>
          <cell r="DE191">
            <v>0</v>
          </cell>
          <cell r="DF191">
            <v>0</v>
          </cell>
          <cell r="DG191">
            <v>0</v>
          </cell>
          <cell r="DH191">
            <v>0</v>
          </cell>
          <cell r="DI191">
            <v>0</v>
          </cell>
          <cell r="DJ191">
            <v>0</v>
          </cell>
          <cell r="DK191">
            <v>0</v>
          </cell>
          <cell r="DL191">
            <v>0</v>
          </cell>
          <cell r="DM191">
            <v>0</v>
          </cell>
          <cell r="DN191">
            <v>0</v>
          </cell>
          <cell r="DO191">
            <v>0</v>
          </cell>
          <cell r="DP191">
            <v>0</v>
          </cell>
          <cell r="DQ191">
            <v>0</v>
          </cell>
          <cell r="DR191">
            <v>0</v>
          </cell>
          <cell r="DS191">
            <v>0</v>
          </cell>
          <cell r="DT191">
            <v>0</v>
          </cell>
          <cell r="DU191">
            <v>0</v>
          </cell>
          <cell r="DV191">
            <v>0</v>
          </cell>
          <cell r="DW191">
            <v>0</v>
          </cell>
          <cell r="DX191">
            <v>0</v>
          </cell>
          <cell r="DY191">
            <v>0</v>
          </cell>
          <cell r="DZ191">
            <v>0</v>
          </cell>
          <cell r="EA191">
            <v>0</v>
          </cell>
          <cell r="EB191">
            <v>0</v>
          </cell>
          <cell r="EC191">
            <v>0</v>
          </cell>
          <cell r="ED191">
            <v>0</v>
          </cell>
          <cell r="EE191">
            <v>0</v>
          </cell>
          <cell r="EF191">
            <v>0</v>
          </cell>
          <cell r="EG191">
            <v>0</v>
          </cell>
          <cell r="EH191">
            <v>0</v>
          </cell>
          <cell r="EI191">
            <v>0</v>
          </cell>
          <cell r="EJ191">
            <v>0</v>
          </cell>
          <cell r="EK191">
            <v>0</v>
          </cell>
          <cell r="EL191">
            <v>0</v>
          </cell>
          <cell r="EM191">
            <v>0</v>
          </cell>
          <cell r="EN191">
            <v>0</v>
          </cell>
          <cell r="EO191">
            <v>0</v>
          </cell>
          <cell r="EP191">
            <v>0</v>
          </cell>
          <cell r="EQ191">
            <v>0</v>
          </cell>
          <cell r="ER191">
            <v>0</v>
          </cell>
          <cell r="ES191">
            <v>0</v>
          </cell>
          <cell r="ET191">
            <v>0</v>
          </cell>
          <cell r="EU191">
            <v>0</v>
          </cell>
          <cell r="EV191">
            <v>0</v>
          </cell>
          <cell r="EW191">
            <v>0</v>
          </cell>
          <cell r="EX191">
            <v>0</v>
          </cell>
          <cell r="EY191">
            <v>0</v>
          </cell>
          <cell r="EZ191">
            <v>0</v>
          </cell>
          <cell r="FA191">
            <v>0</v>
          </cell>
          <cell r="FB191">
            <v>0</v>
          </cell>
          <cell r="FC191">
            <v>0</v>
          </cell>
          <cell r="FD191">
            <v>0</v>
          </cell>
          <cell r="FE191">
            <v>0</v>
          </cell>
          <cell r="FF191">
            <v>0</v>
          </cell>
          <cell r="FG191">
            <v>0</v>
          </cell>
          <cell r="FH191">
            <v>0</v>
          </cell>
          <cell r="FI191">
            <v>0</v>
          </cell>
        </row>
        <row r="192">
          <cell r="V192" t="str">
            <v>PAINT</v>
          </cell>
          <cell r="W192">
            <v>8</v>
          </cell>
          <cell r="X192">
            <v>39600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v>
          </cell>
          <cell r="AU192">
            <v>0</v>
          </cell>
          <cell r="AV192">
            <v>0</v>
          </cell>
          <cell r="AW192">
            <v>0</v>
          </cell>
          <cell r="AX192">
            <v>0</v>
          </cell>
          <cell r="AY192">
            <v>0</v>
          </cell>
          <cell r="AZ192">
            <v>0</v>
          </cell>
          <cell r="BA192">
            <v>0</v>
          </cell>
          <cell r="BB192">
            <v>0</v>
          </cell>
          <cell r="BC192">
            <v>0</v>
          </cell>
          <cell r="BD192">
            <v>0</v>
          </cell>
          <cell r="BE192">
            <v>0</v>
          </cell>
          <cell r="BF192">
            <v>0</v>
          </cell>
          <cell r="BG192">
            <v>0</v>
          </cell>
          <cell r="BH192">
            <v>0</v>
          </cell>
          <cell r="BI192">
            <v>0</v>
          </cell>
          <cell r="BJ192">
            <v>0</v>
          </cell>
          <cell r="BK192">
            <v>0</v>
          </cell>
          <cell r="BL192">
            <v>0</v>
          </cell>
          <cell r="BM192">
            <v>0</v>
          </cell>
          <cell r="BN192">
            <v>1800</v>
          </cell>
          <cell r="BO192">
            <v>3600</v>
          </cell>
          <cell r="BP192">
            <v>5400</v>
          </cell>
          <cell r="BQ192">
            <v>7200</v>
          </cell>
          <cell r="BR192">
            <v>7200</v>
          </cell>
          <cell r="BS192">
            <v>7200</v>
          </cell>
          <cell r="BT192">
            <v>7200</v>
          </cell>
          <cell r="BU192">
            <v>0</v>
          </cell>
          <cell r="BV192">
            <v>0</v>
          </cell>
          <cell r="BW192">
            <v>0</v>
          </cell>
          <cell r="BX192">
            <v>0</v>
          </cell>
          <cell r="BY192">
            <v>0</v>
          </cell>
          <cell r="BZ192">
            <v>0</v>
          </cell>
          <cell r="CA192">
            <v>0</v>
          </cell>
          <cell r="CB192">
            <v>0</v>
          </cell>
          <cell r="CC192">
            <v>0</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v>0</v>
          </cell>
          <cell r="CW192">
            <v>0</v>
          </cell>
          <cell r="CX192">
            <v>0</v>
          </cell>
          <cell r="CY192">
            <v>0</v>
          </cell>
          <cell r="CZ192">
            <v>0</v>
          </cell>
          <cell r="DA192">
            <v>0</v>
          </cell>
          <cell r="DB192">
            <v>0</v>
          </cell>
          <cell r="DC192">
            <v>0</v>
          </cell>
          <cell r="DD192">
            <v>0</v>
          </cell>
          <cell r="DE192">
            <v>0</v>
          </cell>
          <cell r="DF192">
            <v>0</v>
          </cell>
          <cell r="DG192">
            <v>0</v>
          </cell>
          <cell r="DH192">
            <v>0</v>
          </cell>
          <cell r="DI192">
            <v>0</v>
          </cell>
          <cell r="DJ192">
            <v>0</v>
          </cell>
          <cell r="DK192">
            <v>0</v>
          </cell>
          <cell r="DL192">
            <v>0</v>
          </cell>
          <cell r="DM192">
            <v>0</v>
          </cell>
          <cell r="DN192">
            <v>0</v>
          </cell>
          <cell r="DO192">
            <v>0</v>
          </cell>
          <cell r="DP192">
            <v>0</v>
          </cell>
          <cell r="DQ192">
            <v>0</v>
          </cell>
          <cell r="DR192">
            <v>0</v>
          </cell>
          <cell r="DS192">
            <v>0</v>
          </cell>
          <cell r="DT192">
            <v>0</v>
          </cell>
          <cell r="DU192">
            <v>0</v>
          </cell>
          <cell r="DV192">
            <v>0</v>
          </cell>
          <cell r="DW192">
            <v>0</v>
          </cell>
          <cell r="DX192">
            <v>0</v>
          </cell>
          <cell r="DY192">
            <v>0</v>
          </cell>
          <cell r="DZ192">
            <v>0</v>
          </cell>
          <cell r="EA192">
            <v>0</v>
          </cell>
          <cell r="EB192">
            <v>0</v>
          </cell>
          <cell r="EC192">
            <v>0</v>
          </cell>
          <cell r="ED192">
            <v>0</v>
          </cell>
          <cell r="EE192">
            <v>0</v>
          </cell>
          <cell r="EF192">
            <v>0</v>
          </cell>
          <cell r="EG192">
            <v>0</v>
          </cell>
          <cell r="EH192">
            <v>0</v>
          </cell>
          <cell r="EI192">
            <v>0</v>
          </cell>
          <cell r="EJ192">
            <v>0</v>
          </cell>
          <cell r="EK192">
            <v>0</v>
          </cell>
          <cell r="EL192">
            <v>0</v>
          </cell>
          <cell r="EM192">
            <v>0</v>
          </cell>
          <cell r="EN192">
            <v>0</v>
          </cell>
          <cell r="EO192">
            <v>0</v>
          </cell>
          <cell r="EP192">
            <v>0</v>
          </cell>
          <cell r="EQ192">
            <v>0</v>
          </cell>
          <cell r="ER192">
            <v>0</v>
          </cell>
          <cell r="ES192">
            <v>0</v>
          </cell>
          <cell r="ET192">
            <v>0</v>
          </cell>
          <cell r="EU192">
            <v>0</v>
          </cell>
          <cell r="EV192">
            <v>0</v>
          </cell>
          <cell r="EW192">
            <v>0</v>
          </cell>
          <cell r="EX192">
            <v>0</v>
          </cell>
          <cell r="EY192">
            <v>0</v>
          </cell>
          <cell r="EZ192">
            <v>0</v>
          </cell>
          <cell r="FA192">
            <v>0</v>
          </cell>
          <cell r="FB192">
            <v>0</v>
          </cell>
          <cell r="FC192">
            <v>0</v>
          </cell>
          <cell r="FD192">
            <v>0</v>
          </cell>
          <cell r="FE192">
            <v>0</v>
          </cell>
          <cell r="FF192">
            <v>0</v>
          </cell>
          <cell r="FG192">
            <v>0</v>
          </cell>
          <cell r="FH192">
            <v>0</v>
          </cell>
          <cell r="FI192">
            <v>0</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row>
        <row r="196">
          <cell r="T196" t="str">
            <v>ACTUAL COST TO DATE</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J196">
            <v>0</v>
          </cell>
          <cell r="BK196">
            <v>0</v>
          </cell>
          <cell r="BT196">
            <v>35870</v>
          </cell>
          <cell r="BU196">
            <v>0</v>
          </cell>
          <cell r="BV196">
            <v>0</v>
          </cell>
          <cell r="BW196">
            <v>0</v>
          </cell>
          <cell r="BX196">
            <v>0</v>
          </cell>
          <cell r="BY196">
            <v>0</v>
          </cell>
          <cell r="BZ196">
            <v>0</v>
          </cell>
          <cell r="CA196">
            <v>0</v>
          </cell>
          <cell r="CB196">
            <v>0</v>
          </cell>
          <cell r="CC196">
            <v>0</v>
          </cell>
          <cell r="CD196">
            <v>0</v>
          </cell>
          <cell r="CE196">
            <v>0</v>
          </cell>
          <cell r="CF196">
            <v>0</v>
          </cell>
          <cell r="CG196">
            <v>0</v>
          </cell>
          <cell r="CH196">
            <v>0</v>
          </cell>
          <cell r="CI196">
            <v>0</v>
          </cell>
          <cell r="CJ196">
            <v>0</v>
          </cell>
          <cell r="CK196">
            <v>0</v>
          </cell>
          <cell r="CL196">
            <v>0</v>
          </cell>
          <cell r="CM196">
            <v>0</v>
          </cell>
          <cell r="CN196">
            <v>0</v>
          </cell>
          <cell r="CO196">
            <v>0</v>
          </cell>
          <cell r="CP196">
            <v>0</v>
          </cell>
          <cell r="CQ196">
            <v>0</v>
          </cell>
          <cell r="CR196">
            <v>0</v>
          </cell>
          <cell r="CS196">
            <v>0</v>
          </cell>
          <cell r="CT196">
            <v>0</v>
          </cell>
          <cell r="CU196">
            <v>0</v>
          </cell>
          <cell r="CV196">
            <v>0</v>
          </cell>
          <cell r="CW196">
            <v>0</v>
          </cell>
          <cell r="CX196">
            <v>0</v>
          </cell>
          <cell r="CY196">
            <v>0</v>
          </cell>
          <cell r="CZ196">
            <v>0</v>
          </cell>
          <cell r="DA196">
            <v>0</v>
          </cell>
          <cell r="DB196">
            <v>0</v>
          </cell>
          <cell r="DC196">
            <v>0</v>
          </cell>
          <cell r="DD196">
            <v>0</v>
          </cell>
          <cell r="DE196">
            <v>0</v>
          </cell>
          <cell r="DF196">
            <v>0</v>
          </cell>
          <cell r="DG196">
            <v>0</v>
          </cell>
          <cell r="DH196">
            <v>0</v>
          </cell>
          <cell r="DI196">
            <v>0</v>
          </cell>
          <cell r="DJ196">
            <v>0</v>
          </cell>
          <cell r="DK196">
            <v>0</v>
          </cell>
          <cell r="DL196">
            <v>0</v>
          </cell>
          <cell r="DM196">
            <v>0</v>
          </cell>
          <cell r="DN196">
            <v>0</v>
          </cell>
          <cell r="DO196">
            <v>0</v>
          </cell>
          <cell r="DP196">
            <v>0</v>
          </cell>
          <cell r="DQ196">
            <v>0</v>
          </cell>
          <cell r="DR196">
            <v>0</v>
          </cell>
          <cell r="DS196">
            <v>0</v>
          </cell>
          <cell r="DT196">
            <v>0</v>
          </cell>
          <cell r="DU196">
            <v>0</v>
          </cell>
          <cell r="DV196">
            <v>0</v>
          </cell>
          <cell r="DW196">
            <v>0</v>
          </cell>
          <cell r="DX196">
            <v>0</v>
          </cell>
          <cell r="DY196">
            <v>0</v>
          </cell>
          <cell r="DZ196">
            <v>0</v>
          </cell>
          <cell r="EA196">
            <v>0</v>
          </cell>
          <cell r="EB196">
            <v>0</v>
          </cell>
          <cell r="EC196">
            <v>0</v>
          </cell>
          <cell r="ED196">
            <v>0</v>
          </cell>
          <cell r="EE196">
            <v>0</v>
          </cell>
          <cell r="EF196">
            <v>0</v>
          </cell>
          <cell r="EG196">
            <v>0</v>
          </cell>
          <cell r="EH196">
            <v>0</v>
          </cell>
          <cell r="EI196">
            <v>0</v>
          </cell>
          <cell r="EJ196">
            <v>0</v>
          </cell>
          <cell r="EK196">
            <v>0</v>
          </cell>
          <cell r="EL196">
            <v>0</v>
          </cell>
          <cell r="EM196">
            <v>0</v>
          </cell>
          <cell r="EN196">
            <v>0</v>
          </cell>
          <cell r="EO196">
            <v>0</v>
          </cell>
          <cell r="EP196">
            <v>0</v>
          </cell>
          <cell r="EQ196">
            <v>0</v>
          </cell>
          <cell r="ER196">
            <v>0</v>
          </cell>
          <cell r="ES196">
            <v>0</v>
          </cell>
          <cell r="ET196">
            <v>0</v>
          </cell>
          <cell r="EU196">
            <v>0</v>
          </cell>
          <cell r="EV196">
            <v>0</v>
          </cell>
        </row>
        <row r="197">
          <cell r="S197" t="str">
            <v>COST TO DATE</v>
          </cell>
          <cell r="T197" t="str">
            <v>ACTUAL COST TO DATE</v>
          </cell>
          <cell r="V197" t="str">
            <v>DIRECT TO DATE</v>
          </cell>
          <cell r="W197" t="str">
            <v>BUDGET</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cell r="BJ197">
            <v>0</v>
          </cell>
          <cell r="BK197">
            <v>0</v>
          </cell>
          <cell r="BU197">
            <v>0</v>
          </cell>
          <cell r="BV197">
            <v>0</v>
          </cell>
          <cell r="BW197">
            <v>0</v>
          </cell>
          <cell r="BX197">
            <v>0</v>
          </cell>
          <cell r="BY197">
            <v>0</v>
          </cell>
          <cell r="BZ197">
            <v>0</v>
          </cell>
          <cell r="CA197">
            <v>0</v>
          </cell>
          <cell r="CB197">
            <v>0</v>
          </cell>
          <cell r="CC197">
            <v>0</v>
          </cell>
          <cell r="CD197">
            <v>0</v>
          </cell>
          <cell r="CE197">
            <v>0</v>
          </cell>
          <cell r="CF197">
            <v>0</v>
          </cell>
          <cell r="CG197">
            <v>0</v>
          </cell>
          <cell r="CH197">
            <v>0</v>
          </cell>
          <cell r="CI197">
            <v>0</v>
          </cell>
          <cell r="CJ197">
            <v>0</v>
          </cell>
          <cell r="CK197">
            <v>0</v>
          </cell>
          <cell r="CL197">
            <v>0</v>
          </cell>
          <cell r="CM197">
            <v>0</v>
          </cell>
          <cell r="CN197">
            <v>0</v>
          </cell>
          <cell r="CO197">
            <v>0</v>
          </cell>
          <cell r="CP197">
            <v>0</v>
          </cell>
          <cell r="CQ197">
            <v>0</v>
          </cell>
          <cell r="CR197">
            <v>0</v>
          </cell>
          <cell r="CS197">
            <v>0</v>
          </cell>
          <cell r="CT197">
            <v>0</v>
          </cell>
          <cell r="CU197">
            <v>0</v>
          </cell>
          <cell r="CV197">
            <v>0</v>
          </cell>
          <cell r="CW197">
            <v>0</v>
          </cell>
          <cell r="CX197">
            <v>0</v>
          </cell>
          <cell r="CY197">
            <v>0</v>
          </cell>
          <cell r="CZ197">
            <v>0</v>
          </cell>
          <cell r="DA197">
            <v>0</v>
          </cell>
          <cell r="DB197">
            <v>0</v>
          </cell>
          <cell r="DC197">
            <v>0</v>
          </cell>
          <cell r="DD197">
            <v>0</v>
          </cell>
          <cell r="DE197">
            <v>0</v>
          </cell>
          <cell r="DF197">
            <v>0</v>
          </cell>
          <cell r="DG197">
            <v>0</v>
          </cell>
          <cell r="DH197">
            <v>0</v>
          </cell>
          <cell r="DI197">
            <v>0</v>
          </cell>
          <cell r="DJ197">
            <v>0</v>
          </cell>
          <cell r="DK197">
            <v>0</v>
          </cell>
          <cell r="DL197">
            <v>0</v>
          </cell>
          <cell r="DM197">
            <v>0</v>
          </cell>
          <cell r="DN197">
            <v>0</v>
          </cell>
          <cell r="DO197">
            <v>0</v>
          </cell>
          <cell r="DP197">
            <v>0</v>
          </cell>
          <cell r="DQ197">
            <v>0</v>
          </cell>
          <cell r="DR197">
            <v>0</v>
          </cell>
          <cell r="DS197">
            <v>0</v>
          </cell>
          <cell r="DT197">
            <v>0</v>
          </cell>
          <cell r="DU197">
            <v>0</v>
          </cell>
          <cell r="DV197">
            <v>0</v>
          </cell>
          <cell r="DW197">
            <v>0</v>
          </cell>
          <cell r="DX197">
            <v>0</v>
          </cell>
          <cell r="DY197">
            <v>0</v>
          </cell>
          <cell r="DZ197">
            <v>0</v>
          </cell>
          <cell r="EA197">
            <v>0</v>
          </cell>
          <cell r="EB197">
            <v>0</v>
          </cell>
          <cell r="EC197">
            <v>0</v>
          </cell>
          <cell r="ED197">
            <v>0</v>
          </cell>
          <cell r="EE197">
            <v>0</v>
          </cell>
          <cell r="EF197">
            <v>0</v>
          </cell>
          <cell r="EG197">
            <v>0</v>
          </cell>
          <cell r="EH197">
            <v>0</v>
          </cell>
          <cell r="EI197">
            <v>0</v>
          </cell>
          <cell r="EJ197">
            <v>0</v>
          </cell>
          <cell r="EK197">
            <v>0</v>
          </cell>
          <cell r="EL197">
            <v>0</v>
          </cell>
          <cell r="EM197">
            <v>0</v>
          </cell>
          <cell r="EN197">
            <v>0</v>
          </cell>
          <cell r="EO197">
            <v>0</v>
          </cell>
          <cell r="EP197">
            <v>0</v>
          </cell>
          <cell r="EQ197">
            <v>0</v>
          </cell>
          <cell r="ER197">
            <v>0</v>
          </cell>
          <cell r="ES197">
            <v>0</v>
          </cell>
          <cell r="ET197">
            <v>0</v>
          </cell>
          <cell r="EU197">
            <v>0</v>
          </cell>
          <cell r="EV197">
            <v>0</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row>
        <row r="202">
          <cell r="T202" t="str">
            <v>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t="str">
            <v/>
          </cell>
        </row>
        <row r="208">
          <cell r="V208" t="str">
            <v>PROJECTED STREET</v>
          </cell>
          <cell r="X208">
            <v>35966.992822222222</v>
          </cell>
          <cell r="BT208" t="str">
            <v/>
          </cell>
        </row>
        <row r="209">
          <cell r="V209" t="str">
            <v>+ or - Scheduled Date</v>
          </cell>
          <cell r="X209">
            <v>41.007177777777542</v>
          </cell>
        </row>
        <row r="210">
          <cell r="N210" t="str">
            <v>ENGINEERING</v>
          </cell>
          <cell r="R210" t="str">
            <v>CREATIVITY 2</v>
          </cell>
          <cell r="V210" t="str">
            <v>START DATE</v>
          </cell>
          <cell r="W210" t="str">
            <v>END     DATE</v>
          </cell>
          <cell r="X210">
            <v>3087.1529999999998</v>
          </cell>
          <cell r="Y210" t="str">
            <v>WK Count</v>
          </cell>
          <cell r="Z210" t="str">
            <v>Total Days</v>
          </cell>
        </row>
        <row r="211">
          <cell r="N211" t="str">
            <v>ENGINEERING</v>
          </cell>
          <cell r="R211" t="str">
            <v>CREATIVITY 2</v>
          </cell>
          <cell r="T211" t="str">
            <v>ANIMATION PRODUCTION</v>
          </cell>
          <cell r="V211" t="str">
            <v>START DATE</v>
          </cell>
          <cell r="W211" t="str">
            <v>END     DATE</v>
          </cell>
          <cell r="X211">
            <v>3087.1529999999998</v>
          </cell>
          <cell r="Y211" t="str">
            <v>WK Count</v>
          </cell>
          <cell r="Z211" t="str">
            <v>Total Days</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cell r="BD211">
            <v>0</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35898</v>
          </cell>
          <cell r="BY211">
            <v>35905</v>
          </cell>
          <cell r="BZ211">
            <v>35912</v>
          </cell>
          <cell r="CA211">
            <v>35919</v>
          </cell>
          <cell r="CB211">
            <v>35926</v>
          </cell>
          <cell r="CC211">
            <v>35933</v>
          </cell>
          <cell r="CD211">
            <v>35940</v>
          </cell>
          <cell r="CE211">
            <v>35947</v>
          </cell>
          <cell r="CF211">
            <v>35954</v>
          </cell>
          <cell r="CG211">
            <v>0</v>
          </cell>
          <cell r="CH211">
            <v>0</v>
          </cell>
          <cell r="CI211">
            <v>0</v>
          </cell>
          <cell r="CJ211">
            <v>0</v>
          </cell>
          <cell r="CK211">
            <v>0</v>
          </cell>
          <cell r="CL211">
            <v>0</v>
          </cell>
          <cell r="CM211">
            <v>0</v>
          </cell>
          <cell r="CN211">
            <v>0</v>
          </cell>
          <cell r="CO211">
            <v>0</v>
          </cell>
          <cell r="CP211">
            <v>0</v>
          </cell>
          <cell r="CQ211">
            <v>0</v>
          </cell>
          <cell r="CR211">
            <v>0</v>
          </cell>
          <cell r="CS211">
            <v>0</v>
          </cell>
          <cell r="CT211">
            <v>0</v>
          </cell>
          <cell r="CU211">
            <v>0</v>
          </cell>
          <cell r="CV211">
            <v>0</v>
          </cell>
          <cell r="CW211">
            <v>0</v>
          </cell>
          <cell r="CX211">
            <v>0</v>
          </cell>
          <cell r="CY211">
            <v>0</v>
          </cell>
          <cell r="CZ211">
            <v>0</v>
          </cell>
          <cell r="DA211">
            <v>0</v>
          </cell>
          <cell r="DB211">
            <v>0</v>
          </cell>
          <cell r="DC211">
            <v>0</v>
          </cell>
          <cell r="DD211">
            <v>0</v>
          </cell>
          <cell r="DE211">
            <v>0</v>
          </cell>
          <cell r="DF211">
            <v>0</v>
          </cell>
          <cell r="DG211">
            <v>0</v>
          </cell>
          <cell r="DH211">
            <v>0</v>
          </cell>
          <cell r="DI211">
            <v>0</v>
          </cell>
          <cell r="DJ211">
            <v>0</v>
          </cell>
          <cell r="DK211">
            <v>0</v>
          </cell>
          <cell r="DL211">
            <v>0</v>
          </cell>
          <cell r="DM211">
            <v>0</v>
          </cell>
          <cell r="DN211">
            <v>0</v>
          </cell>
          <cell r="DO211">
            <v>0</v>
          </cell>
          <cell r="DP211">
            <v>0</v>
          </cell>
          <cell r="DQ211">
            <v>0</v>
          </cell>
          <cell r="DR211">
            <v>0</v>
          </cell>
          <cell r="DS211">
            <v>0</v>
          </cell>
          <cell r="DT211">
            <v>0</v>
          </cell>
          <cell r="DU211">
            <v>0</v>
          </cell>
          <cell r="DV211">
            <v>0</v>
          </cell>
          <cell r="DW211">
            <v>0</v>
          </cell>
          <cell r="DX211">
            <v>0</v>
          </cell>
          <cell r="DY211">
            <v>0</v>
          </cell>
          <cell r="DZ211">
            <v>0</v>
          </cell>
          <cell r="EA211">
            <v>0</v>
          </cell>
          <cell r="EB211">
            <v>0</v>
          </cell>
          <cell r="EC211">
            <v>0</v>
          </cell>
          <cell r="ED211">
            <v>0</v>
          </cell>
          <cell r="EE211">
            <v>0</v>
          </cell>
          <cell r="EF211">
            <v>0</v>
          </cell>
          <cell r="EG211">
            <v>0</v>
          </cell>
          <cell r="EH211">
            <v>0</v>
          </cell>
          <cell r="EI211">
            <v>0</v>
          </cell>
          <cell r="EJ211">
            <v>0</v>
          </cell>
          <cell r="EK211">
            <v>0</v>
          </cell>
          <cell r="EL211">
            <v>0</v>
          </cell>
          <cell r="EM211">
            <v>0</v>
          </cell>
          <cell r="EN211">
            <v>0</v>
          </cell>
          <cell r="EO211">
            <v>0</v>
          </cell>
          <cell r="EP211">
            <v>0</v>
          </cell>
          <cell r="EQ211">
            <v>0</v>
          </cell>
          <cell r="ER211">
            <v>0</v>
          </cell>
          <cell r="ES211">
            <v>0</v>
          </cell>
          <cell r="ET211">
            <v>0</v>
          </cell>
          <cell r="EU211">
            <v>0</v>
          </cell>
          <cell r="EV211">
            <v>0</v>
          </cell>
        </row>
        <row r="212">
          <cell r="A212" t="str">
            <v>PREP</v>
          </cell>
          <cell r="F212" t="str">
            <v>ANIMATION</v>
          </cell>
          <cell r="I212" t="str">
            <v>PAINT</v>
          </cell>
          <cell r="L212" t="str">
            <v>ALPHA</v>
          </cell>
          <cell r="N212" t="str">
            <v>BETA</v>
          </cell>
          <cell r="P212" t="str">
            <v>RTM</v>
          </cell>
          <cell r="R212" t="str">
            <v>STREET</v>
          </cell>
          <cell r="T212" t="str">
            <v>ANIMATION PRODUCTION</v>
          </cell>
          <cell r="V212">
            <v>35898</v>
          </cell>
          <cell r="W212">
            <v>35955.220141999998</v>
          </cell>
          <cell r="X212">
            <v>500</v>
          </cell>
          <cell r="Y212">
            <v>9</v>
          </cell>
          <cell r="Z212">
            <v>57.220141999999996</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cell r="BE212">
            <v>0</v>
          </cell>
          <cell r="BF212">
            <v>0</v>
          </cell>
          <cell r="BG212">
            <v>0</v>
          </cell>
          <cell r="BH212">
            <v>0</v>
          </cell>
          <cell r="BI212">
            <v>0</v>
          </cell>
          <cell r="BJ212">
            <v>0</v>
          </cell>
          <cell r="BK212">
            <v>0</v>
          </cell>
          <cell r="BL212">
            <v>0</v>
          </cell>
          <cell r="BM212">
            <v>0</v>
          </cell>
          <cell r="BN212">
            <v>0</v>
          </cell>
          <cell r="BO212">
            <v>0</v>
          </cell>
          <cell r="BP212">
            <v>0</v>
          </cell>
          <cell r="BQ212">
            <v>0</v>
          </cell>
          <cell r="BR212">
            <v>0</v>
          </cell>
          <cell r="BS212">
            <v>0</v>
          </cell>
          <cell r="BT212">
            <v>0</v>
          </cell>
          <cell r="BU212">
            <v>0</v>
          </cell>
          <cell r="BV212">
            <v>0</v>
          </cell>
          <cell r="BW212">
            <v>0</v>
          </cell>
          <cell r="BX212">
            <v>35898</v>
          </cell>
          <cell r="BY212">
            <v>35905</v>
          </cell>
          <cell r="BZ212">
            <v>35912</v>
          </cell>
          <cell r="CA212">
            <v>35919</v>
          </cell>
          <cell r="CB212">
            <v>35926</v>
          </cell>
          <cell r="CC212">
            <v>35933</v>
          </cell>
          <cell r="CD212">
            <v>35940</v>
          </cell>
          <cell r="CE212">
            <v>35947</v>
          </cell>
          <cell r="CF212">
            <v>35954</v>
          </cell>
          <cell r="CG212">
            <v>0</v>
          </cell>
          <cell r="CH212">
            <v>0</v>
          </cell>
          <cell r="CI212">
            <v>0</v>
          </cell>
          <cell r="CJ212">
            <v>0</v>
          </cell>
          <cell r="CK212">
            <v>0</v>
          </cell>
          <cell r="CL212">
            <v>0</v>
          </cell>
          <cell r="CM212">
            <v>0</v>
          </cell>
          <cell r="CN212">
            <v>0</v>
          </cell>
          <cell r="CO212">
            <v>0</v>
          </cell>
          <cell r="CP212">
            <v>0</v>
          </cell>
          <cell r="CQ212">
            <v>0</v>
          </cell>
          <cell r="CR212">
            <v>0</v>
          </cell>
          <cell r="CS212">
            <v>0</v>
          </cell>
          <cell r="CT212">
            <v>0</v>
          </cell>
          <cell r="CU212">
            <v>0</v>
          </cell>
          <cell r="CV212">
            <v>0</v>
          </cell>
          <cell r="CW212">
            <v>0</v>
          </cell>
          <cell r="CX212">
            <v>0</v>
          </cell>
          <cell r="CY212">
            <v>0</v>
          </cell>
          <cell r="CZ212">
            <v>0</v>
          </cell>
          <cell r="DA212">
            <v>0</v>
          </cell>
          <cell r="DB212">
            <v>0</v>
          </cell>
          <cell r="DC212">
            <v>0</v>
          </cell>
          <cell r="DD212">
            <v>0</v>
          </cell>
          <cell r="DE212">
            <v>0</v>
          </cell>
          <cell r="DF212">
            <v>0</v>
          </cell>
          <cell r="DG212">
            <v>0</v>
          </cell>
          <cell r="DH212">
            <v>0</v>
          </cell>
          <cell r="DI212">
            <v>0</v>
          </cell>
          <cell r="DJ212">
            <v>0</v>
          </cell>
          <cell r="DK212">
            <v>0</v>
          </cell>
          <cell r="DL212">
            <v>0</v>
          </cell>
          <cell r="DM212">
            <v>0</v>
          </cell>
          <cell r="DN212">
            <v>0</v>
          </cell>
          <cell r="DO212">
            <v>0</v>
          </cell>
          <cell r="DP212">
            <v>0</v>
          </cell>
          <cell r="DQ212">
            <v>0</v>
          </cell>
          <cell r="DR212">
            <v>0</v>
          </cell>
          <cell r="DS212">
            <v>0</v>
          </cell>
          <cell r="DT212">
            <v>0</v>
          </cell>
          <cell r="DU212">
            <v>0</v>
          </cell>
          <cell r="DV212">
            <v>0</v>
          </cell>
          <cell r="DW212">
            <v>0</v>
          </cell>
          <cell r="DX212">
            <v>0</v>
          </cell>
          <cell r="DY212">
            <v>0</v>
          </cell>
          <cell r="DZ212">
            <v>0</v>
          </cell>
          <cell r="EA212">
            <v>0</v>
          </cell>
          <cell r="EB212">
            <v>0</v>
          </cell>
          <cell r="EC212">
            <v>0</v>
          </cell>
          <cell r="ED212">
            <v>0</v>
          </cell>
          <cell r="EE212">
            <v>0</v>
          </cell>
          <cell r="EF212">
            <v>0</v>
          </cell>
          <cell r="EG212">
            <v>0</v>
          </cell>
          <cell r="EH212">
            <v>0</v>
          </cell>
          <cell r="EI212">
            <v>0</v>
          </cell>
          <cell r="EJ212">
            <v>0</v>
          </cell>
          <cell r="EK212">
            <v>0</v>
          </cell>
          <cell r="EL212">
            <v>0</v>
          </cell>
          <cell r="EM212">
            <v>0</v>
          </cell>
          <cell r="EN212">
            <v>0</v>
          </cell>
          <cell r="EO212">
            <v>0</v>
          </cell>
          <cell r="EP212">
            <v>0</v>
          </cell>
          <cell r="EQ212">
            <v>0</v>
          </cell>
          <cell r="ER212">
            <v>0</v>
          </cell>
          <cell r="ES212">
            <v>0</v>
          </cell>
          <cell r="ET212">
            <v>0</v>
          </cell>
          <cell r="EU212">
            <v>0</v>
          </cell>
          <cell r="EV212">
            <v>0</v>
          </cell>
        </row>
        <row r="213">
          <cell r="A213" t="str">
            <v>PREP</v>
          </cell>
          <cell r="B213" t="str">
            <v>Days</v>
          </cell>
          <cell r="F213" t="str">
            <v>ANIMATION</v>
          </cell>
          <cell r="G213" t="str">
            <v>Days</v>
          </cell>
          <cell r="H213" t="str">
            <v>Frames</v>
          </cell>
          <cell r="I213" t="str">
            <v>PAINT</v>
          </cell>
          <cell r="J213" t="str">
            <v>Days</v>
          </cell>
          <cell r="L213" t="str">
            <v>ALPHA</v>
          </cell>
          <cell r="N213" t="str">
            <v>BETA</v>
          </cell>
          <cell r="P213" t="str">
            <v>RTM</v>
          </cell>
          <cell r="R213" t="str">
            <v>STREET</v>
          </cell>
          <cell r="T213" t="str">
            <v>Prep Projection</v>
          </cell>
          <cell r="V213">
            <v>35898</v>
          </cell>
          <cell r="W213">
            <v>35955.220141999998</v>
          </cell>
          <cell r="X213">
            <v>500</v>
          </cell>
          <cell r="Y213">
            <v>9</v>
          </cell>
          <cell r="Z213">
            <v>57.220141999999996</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cell r="BE213">
            <v>0</v>
          </cell>
          <cell r="BF213">
            <v>0</v>
          </cell>
          <cell r="BG213">
            <v>0</v>
          </cell>
          <cell r="BH213">
            <v>0</v>
          </cell>
          <cell r="BI213">
            <v>0</v>
          </cell>
          <cell r="BJ213">
            <v>0</v>
          </cell>
          <cell r="BK213">
            <v>0</v>
          </cell>
          <cell r="BL213">
            <v>0</v>
          </cell>
          <cell r="BM213">
            <v>0</v>
          </cell>
          <cell r="BN213">
            <v>0</v>
          </cell>
          <cell r="BO213">
            <v>0</v>
          </cell>
          <cell r="BP213">
            <v>0</v>
          </cell>
          <cell r="BQ213">
            <v>0</v>
          </cell>
          <cell r="BR213">
            <v>0</v>
          </cell>
          <cell r="BS213">
            <v>0</v>
          </cell>
          <cell r="BT213">
            <v>0</v>
          </cell>
          <cell r="BU213">
            <v>0</v>
          </cell>
          <cell r="BV213">
            <v>0</v>
          </cell>
          <cell r="BW213">
            <v>0</v>
          </cell>
          <cell r="BX213">
            <v>125</v>
          </cell>
          <cell r="BY213">
            <v>250</v>
          </cell>
          <cell r="BZ213">
            <v>375</v>
          </cell>
          <cell r="CA213">
            <v>500</v>
          </cell>
          <cell r="CB213">
            <v>500</v>
          </cell>
          <cell r="CC213">
            <v>500</v>
          </cell>
          <cell r="CD213">
            <v>500</v>
          </cell>
          <cell r="CE213">
            <v>500</v>
          </cell>
          <cell r="CF213">
            <v>500</v>
          </cell>
          <cell r="CG213">
            <v>0</v>
          </cell>
          <cell r="CH213">
            <v>0</v>
          </cell>
          <cell r="CI213">
            <v>0</v>
          </cell>
          <cell r="CJ213">
            <v>0</v>
          </cell>
          <cell r="CK213">
            <v>0</v>
          </cell>
          <cell r="CL213">
            <v>0</v>
          </cell>
          <cell r="CM213">
            <v>0</v>
          </cell>
          <cell r="CN213">
            <v>0</v>
          </cell>
          <cell r="CO213">
            <v>0</v>
          </cell>
          <cell r="CP213">
            <v>0</v>
          </cell>
          <cell r="CQ213">
            <v>0</v>
          </cell>
          <cell r="CR213">
            <v>0</v>
          </cell>
          <cell r="CS213">
            <v>0</v>
          </cell>
          <cell r="CT213">
            <v>0</v>
          </cell>
          <cell r="CU213">
            <v>0</v>
          </cell>
          <cell r="CV213">
            <v>0</v>
          </cell>
          <cell r="CW213">
            <v>0</v>
          </cell>
          <cell r="CX213">
            <v>0</v>
          </cell>
          <cell r="CY213">
            <v>0</v>
          </cell>
          <cell r="CZ213">
            <v>0</v>
          </cell>
          <cell r="DA213">
            <v>0</v>
          </cell>
          <cell r="DB213">
            <v>0</v>
          </cell>
          <cell r="DC213">
            <v>0</v>
          </cell>
          <cell r="DD213">
            <v>0</v>
          </cell>
          <cell r="DE213">
            <v>0</v>
          </cell>
          <cell r="DF213">
            <v>0</v>
          </cell>
          <cell r="DG213">
            <v>0</v>
          </cell>
          <cell r="DH213">
            <v>0</v>
          </cell>
          <cell r="DI213">
            <v>0</v>
          </cell>
          <cell r="DJ213">
            <v>0</v>
          </cell>
          <cell r="DK213">
            <v>0</v>
          </cell>
          <cell r="DL213">
            <v>0</v>
          </cell>
          <cell r="DM213">
            <v>0</v>
          </cell>
          <cell r="DN213">
            <v>0</v>
          </cell>
          <cell r="DO213">
            <v>0</v>
          </cell>
          <cell r="DP213">
            <v>0</v>
          </cell>
          <cell r="DQ213">
            <v>0</v>
          </cell>
          <cell r="DR213">
            <v>0</v>
          </cell>
          <cell r="DS213">
            <v>0</v>
          </cell>
          <cell r="DT213">
            <v>0</v>
          </cell>
          <cell r="DU213">
            <v>0</v>
          </cell>
          <cell r="DV213">
            <v>0</v>
          </cell>
          <cell r="DW213">
            <v>0</v>
          </cell>
          <cell r="DX213">
            <v>0</v>
          </cell>
          <cell r="DY213">
            <v>0</v>
          </cell>
          <cell r="DZ213">
            <v>0</v>
          </cell>
          <cell r="EA213">
            <v>0</v>
          </cell>
          <cell r="EB213">
            <v>0</v>
          </cell>
          <cell r="EC213">
            <v>0</v>
          </cell>
          <cell r="ED213">
            <v>0</v>
          </cell>
          <cell r="EE213">
            <v>0</v>
          </cell>
          <cell r="EF213">
            <v>0</v>
          </cell>
          <cell r="EG213">
            <v>0</v>
          </cell>
          <cell r="EH213">
            <v>0</v>
          </cell>
          <cell r="EI213">
            <v>0</v>
          </cell>
          <cell r="EJ213">
            <v>0</v>
          </cell>
          <cell r="EK213">
            <v>0</v>
          </cell>
          <cell r="EL213">
            <v>0</v>
          </cell>
          <cell r="EM213">
            <v>0</v>
          </cell>
          <cell r="EN213">
            <v>0</v>
          </cell>
          <cell r="EO213">
            <v>0</v>
          </cell>
          <cell r="EP213">
            <v>0</v>
          </cell>
          <cell r="EQ213">
            <v>0</v>
          </cell>
          <cell r="ER213">
            <v>0</v>
          </cell>
          <cell r="ES213">
            <v>0</v>
          </cell>
          <cell r="ET213">
            <v>0</v>
          </cell>
          <cell r="EU213">
            <v>0</v>
          </cell>
          <cell r="EV213">
            <v>0</v>
          </cell>
        </row>
        <row r="214">
          <cell r="A214" t="str">
            <v>Wks</v>
          </cell>
          <cell r="B214" t="str">
            <v>Days</v>
          </cell>
          <cell r="F214" t="str">
            <v>Wks</v>
          </cell>
          <cell r="G214" t="str">
            <v>Days</v>
          </cell>
          <cell r="H214" t="str">
            <v>Frames</v>
          </cell>
          <cell r="I214" t="str">
            <v>Wks</v>
          </cell>
          <cell r="J214" t="str">
            <v>Days</v>
          </cell>
          <cell r="K214">
            <v>21</v>
          </cell>
          <cell r="M214">
            <v>29</v>
          </cell>
          <cell r="O214">
            <v>29</v>
          </cell>
          <cell r="Q214">
            <v>29</v>
          </cell>
          <cell r="R214">
            <v>36100</v>
          </cell>
          <cell r="T214" t="str">
            <v>Animation Projection</v>
          </cell>
          <cell r="V214">
            <v>35926</v>
          </cell>
          <cell r="W214">
            <v>35999.220141999998</v>
          </cell>
          <cell r="X214">
            <v>500</v>
          </cell>
          <cell r="Y214">
            <v>11</v>
          </cell>
          <cell r="Z214">
            <v>73.220141999999996</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0</v>
          </cell>
          <cell r="BI214">
            <v>0</v>
          </cell>
          <cell r="BJ214">
            <v>0</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v>0</v>
          </cell>
          <cell r="BY214">
            <v>0</v>
          </cell>
          <cell r="BZ214">
            <v>0</v>
          </cell>
          <cell r="CA214">
            <v>0</v>
          </cell>
          <cell r="CB214">
            <v>0</v>
          </cell>
          <cell r="CC214">
            <v>0</v>
          </cell>
          <cell r="CD214">
            <v>0</v>
          </cell>
          <cell r="CE214">
            <v>125</v>
          </cell>
          <cell r="CF214">
            <v>250</v>
          </cell>
          <cell r="CG214">
            <v>375</v>
          </cell>
          <cell r="CH214">
            <v>500</v>
          </cell>
          <cell r="CI214">
            <v>500</v>
          </cell>
          <cell r="CJ214">
            <v>500</v>
          </cell>
          <cell r="CK214">
            <v>500</v>
          </cell>
          <cell r="CL214">
            <v>500</v>
          </cell>
          <cell r="CM214">
            <v>0</v>
          </cell>
          <cell r="CN214">
            <v>0</v>
          </cell>
          <cell r="CO214">
            <v>0</v>
          </cell>
          <cell r="CP214">
            <v>0</v>
          </cell>
          <cell r="CQ214">
            <v>0</v>
          </cell>
          <cell r="CR214">
            <v>0</v>
          </cell>
          <cell r="CS214">
            <v>0</v>
          </cell>
          <cell r="CT214">
            <v>0</v>
          </cell>
          <cell r="CU214">
            <v>0</v>
          </cell>
          <cell r="CV214">
            <v>0</v>
          </cell>
          <cell r="CW214">
            <v>0</v>
          </cell>
          <cell r="CX214">
            <v>0</v>
          </cell>
          <cell r="CY214">
            <v>0</v>
          </cell>
          <cell r="CZ214">
            <v>0</v>
          </cell>
          <cell r="DA214">
            <v>0</v>
          </cell>
          <cell r="DB214">
            <v>0</v>
          </cell>
          <cell r="DC214">
            <v>0</v>
          </cell>
          <cell r="DD214">
            <v>0</v>
          </cell>
          <cell r="DE214">
            <v>0</v>
          </cell>
          <cell r="DF214">
            <v>0</v>
          </cell>
          <cell r="DG214">
            <v>0</v>
          </cell>
          <cell r="DH214">
            <v>0</v>
          </cell>
          <cell r="DI214">
            <v>0</v>
          </cell>
          <cell r="DJ214">
            <v>0</v>
          </cell>
          <cell r="DK214">
            <v>0</v>
          </cell>
          <cell r="DL214">
            <v>0</v>
          </cell>
          <cell r="DM214">
            <v>0</v>
          </cell>
          <cell r="DN214">
            <v>0</v>
          </cell>
          <cell r="DO214">
            <v>0</v>
          </cell>
          <cell r="DP214">
            <v>0</v>
          </cell>
          <cell r="DQ214">
            <v>0</v>
          </cell>
          <cell r="DR214">
            <v>0</v>
          </cell>
          <cell r="DS214">
            <v>0</v>
          </cell>
          <cell r="DT214">
            <v>0</v>
          </cell>
          <cell r="DU214">
            <v>0</v>
          </cell>
          <cell r="DV214">
            <v>0</v>
          </cell>
          <cell r="DW214">
            <v>0</v>
          </cell>
          <cell r="DX214">
            <v>0</v>
          </cell>
          <cell r="DY214">
            <v>0</v>
          </cell>
          <cell r="DZ214">
            <v>0</v>
          </cell>
          <cell r="EA214">
            <v>0</v>
          </cell>
          <cell r="EB214">
            <v>0</v>
          </cell>
          <cell r="EC214">
            <v>0</v>
          </cell>
          <cell r="ED214">
            <v>0</v>
          </cell>
          <cell r="EE214">
            <v>0</v>
          </cell>
          <cell r="EF214">
            <v>0</v>
          </cell>
          <cell r="EG214">
            <v>0</v>
          </cell>
          <cell r="EH214">
            <v>0</v>
          </cell>
          <cell r="EI214">
            <v>0</v>
          </cell>
          <cell r="EJ214">
            <v>0</v>
          </cell>
          <cell r="EK214">
            <v>0</v>
          </cell>
          <cell r="EL214">
            <v>0</v>
          </cell>
          <cell r="EM214">
            <v>0</v>
          </cell>
          <cell r="EN214">
            <v>0</v>
          </cell>
          <cell r="EO214">
            <v>0</v>
          </cell>
          <cell r="EP214">
            <v>0</v>
          </cell>
          <cell r="EQ214">
            <v>0</v>
          </cell>
          <cell r="ER214">
            <v>0</v>
          </cell>
          <cell r="ES214">
            <v>0</v>
          </cell>
          <cell r="ET214">
            <v>0</v>
          </cell>
          <cell r="EU214">
            <v>0</v>
          </cell>
          <cell r="EV214">
            <v>0</v>
          </cell>
        </row>
        <row r="215">
          <cell r="A215">
            <v>6.1743059999999996</v>
          </cell>
          <cell r="B215">
            <v>57.220141999999996</v>
          </cell>
          <cell r="F215">
            <v>6.1743059999999996</v>
          </cell>
          <cell r="G215">
            <v>73.220141999999996</v>
          </cell>
          <cell r="H215">
            <v>3087.1529999999998</v>
          </cell>
          <cell r="I215">
            <v>6.1743059999999996</v>
          </cell>
          <cell r="J215">
            <v>57.220141999999996</v>
          </cell>
          <cell r="K215">
            <v>21</v>
          </cell>
          <cell r="M215">
            <v>29</v>
          </cell>
          <cell r="O215">
            <v>29</v>
          </cell>
          <cell r="Q215">
            <v>29</v>
          </cell>
          <cell r="R215">
            <v>36100</v>
          </cell>
          <cell r="T215" t="str">
            <v>Paint Projection</v>
          </cell>
          <cell r="V215">
            <v>35956</v>
          </cell>
          <cell r="W215">
            <v>36013.220141999998</v>
          </cell>
          <cell r="X215">
            <v>500</v>
          </cell>
          <cell r="Y215">
            <v>8</v>
          </cell>
          <cell r="Z215">
            <v>57.220141999999996</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cell r="BE215">
            <v>0</v>
          </cell>
          <cell r="BF215">
            <v>0</v>
          </cell>
          <cell r="BG215">
            <v>0</v>
          </cell>
          <cell r="BH215">
            <v>0</v>
          </cell>
          <cell r="BI215">
            <v>0</v>
          </cell>
          <cell r="BJ215">
            <v>0</v>
          </cell>
          <cell r="BK215">
            <v>0</v>
          </cell>
          <cell r="BL215">
            <v>0</v>
          </cell>
          <cell r="BM215">
            <v>0</v>
          </cell>
          <cell r="BN215">
            <v>0</v>
          </cell>
          <cell r="BO215">
            <v>0</v>
          </cell>
          <cell r="BP215">
            <v>0</v>
          </cell>
          <cell r="BQ215">
            <v>0</v>
          </cell>
          <cell r="BR215">
            <v>0</v>
          </cell>
          <cell r="BS215">
            <v>0</v>
          </cell>
          <cell r="BT215">
            <v>0</v>
          </cell>
          <cell r="BU215">
            <v>0</v>
          </cell>
          <cell r="BV215">
            <v>0</v>
          </cell>
          <cell r="BW215">
            <v>0</v>
          </cell>
          <cell r="BX215">
            <v>0</v>
          </cell>
          <cell r="BY215">
            <v>0</v>
          </cell>
          <cell r="BZ215">
            <v>0</v>
          </cell>
          <cell r="CA215">
            <v>0</v>
          </cell>
          <cell r="CB215">
            <v>0</v>
          </cell>
          <cell r="CC215">
            <v>0</v>
          </cell>
          <cell r="CD215">
            <v>0</v>
          </cell>
          <cell r="CE215">
            <v>0</v>
          </cell>
          <cell r="CF215">
            <v>0</v>
          </cell>
          <cell r="CG215">
            <v>125</v>
          </cell>
          <cell r="CH215">
            <v>250</v>
          </cell>
          <cell r="CI215">
            <v>375</v>
          </cell>
          <cell r="CJ215">
            <v>500</v>
          </cell>
          <cell r="CK215">
            <v>500</v>
          </cell>
          <cell r="CL215">
            <v>500</v>
          </cell>
          <cell r="CM215">
            <v>500</v>
          </cell>
          <cell r="CN215">
            <v>500</v>
          </cell>
          <cell r="CO215">
            <v>0</v>
          </cell>
          <cell r="CP215">
            <v>0</v>
          </cell>
          <cell r="CQ215">
            <v>0</v>
          </cell>
          <cell r="CR215">
            <v>0</v>
          </cell>
          <cell r="CS215">
            <v>0</v>
          </cell>
          <cell r="CT215">
            <v>0</v>
          </cell>
          <cell r="CU215">
            <v>0</v>
          </cell>
          <cell r="CV215">
            <v>0</v>
          </cell>
          <cell r="CW215">
            <v>0</v>
          </cell>
          <cell r="CX215">
            <v>0</v>
          </cell>
          <cell r="CY215">
            <v>0</v>
          </cell>
          <cell r="CZ215">
            <v>0</v>
          </cell>
          <cell r="DA215">
            <v>0</v>
          </cell>
          <cell r="DB215">
            <v>0</v>
          </cell>
          <cell r="DC215">
            <v>0</v>
          </cell>
          <cell r="DD215">
            <v>0</v>
          </cell>
          <cell r="DE215">
            <v>0</v>
          </cell>
          <cell r="DF215">
            <v>0</v>
          </cell>
          <cell r="DG215">
            <v>0</v>
          </cell>
          <cell r="DH215">
            <v>0</v>
          </cell>
          <cell r="DI215">
            <v>0</v>
          </cell>
          <cell r="DJ215">
            <v>0</v>
          </cell>
          <cell r="DK215">
            <v>0</v>
          </cell>
          <cell r="DL215">
            <v>0</v>
          </cell>
          <cell r="DM215">
            <v>0</v>
          </cell>
          <cell r="DN215">
            <v>0</v>
          </cell>
          <cell r="DO215">
            <v>0</v>
          </cell>
          <cell r="DP215">
            <v>0</v>
          </cell>
          <cell r="DQ215">
            <v>0</v>
          </cell>
          <cell r="DR215">
            <v>0</v>
          </cell>
          <cell r="DS215">
            <v>0</v>
          </cell>
          <cell r="DT215">
            <v>0</v>
          </cell>
          <cell r="DU215">
            <v>0</v>
          </cell>
          <cell r="DV215">
            <v>0</v>
          </cell>
          <cell r="DW215">
            <v>0</v>
          </cell>
          <cell r="DX215">
            <v>0</v>
          </cell>
          <cell r="DY215">
            <v>0</v>
          </cell>
          <cell r="DZ215">
            <v>0</v>
          </cell>
          <cell r="EA215">
            <v>0</v>
          </cell>
          <cell r="EB215">
            <v>0</v>
          </cell>
          <cell r="EC215">
            <v>0</v>
          </cell>
          <cell r="ED215">
            <v>0</v>
          </cell>
          <cell r="EE215">
            <v>0</v>
          </cell>
          <cell r="EF215">
            <v>0</v>
          </cell>
          <cell r="EG215">
            <v>0</v>
          </cell>
          <cell r="EH215">
            <v>0</v>
          </cell>
          <cell r="EI215">
            <v>0</v>
          </cell>
          <cell r="EJ215">
            <v>0</v>
          </cell>
          <cell r="EK215">
            <v>0</v>
          </cell>
          <cell r="EL215">
            <v>0</v>
          </cell>
          <cell r="EM215">
            <v>0</v>
          </cell>
          <cell r="EN215">
            <v>0</v>
          </cell>
          <cell r="EO215">
            <v>0</v>
          </cell>
          <cell r="EP215">
            <v>0</v>
          </cell>
          <cell r="EQ215">
            <v>0</v>
          </cell>
          <cell r="ER215">
            <v>0</v>
          </cell>
          <cell r="ES215">
            <v>0</v>
          </cell>
          <cell r="ET215">
            <v>0</v>
          </cell>
          <cell r="EU215">
            <v>0</v>
          </cell>
          <cell r="EV215">
            <v>0</v>
          </cell>
        </row>
        <row r="217">
          <cell r="T217" t="str">
            <v>BUDGET FORECAST</v>
          </cell>
          <cell r="AA217">
            <v>0</v>
          </cell>
          <cell r="AB217">
            <v>0</v>
          </cell>
          <cell r="AC217">
            <v>0</v>
          </cell>
          <cell r="AD217">
            <v>0</v>
          </cell>
          <cell r="AE217">
            <v>0</v>
          </cell>
          <cell r="AF217">
            <v>0</v>
          </cell>
          <cell r="AG217">
            <v>0</v>
          </cell>
          <cell r="AH217">
            <v>0</v>
          </cell>
          <cell r="AI217">
            <v>0</v>
          </cell>
          <cell r="AJ217">
            <v>0</v>
          </cell>
          <cell r="AK217">
            <v>0</v>
          </cell>
          <cell r="AL217">
            <v>0</v>
          </cell>
          <cell r="AM217">
            <v>0</v>
          </cell>
          <cell r="AN217">
            <v>0</v>
          </cell>
          <cell r="AO217">
            <v>0</v>
          </cell>
          <cell r="AP217">
            <v>0</v>
          </cell>
          <cell r="AQ217">
            <v>0</v>
          </cell>
          <cell r="AR217">
            <v>0</v>
          </cell>
          <cell r="AS217">
            <v>0</v>
          </cell>
          <cell r="AT217">
            <v>0</v>
          </cell>
          <cell r="AU217">
            <v>0</v>
          </cell>
          <cell r="AV217">
            <v>0</v>
          </cell>
          <cell r="AW217">
            <v>0</v>
          </cell>
          <cell r="AX217">
            <v>0</v>
          </cell>
          <cell r="AY217">
            <v>0</v>
          </cell>
          <cell r="AZ217">
            <v>0</v>
          </cell>
          <cell r="BA217">
            <v>0</v>
          </cell>
          <cell r="BB217">
            <v>0</v>
          </cell>
          <cell r="BC217">
            <v>0</v>
          </cell>
          <cell r="BD217">
            <v>0</v>
          </cell>
          <cell r="BE217">
            <v>0</v>
          </cell>
          <cell r="BF217">
            <v>0</v>
          </cell>
          <cell r="BG217">
            <v>0</v>
          </cell>
          <cell r="BH217">
            <v>0</v>
          </cell>
          <cell r="BI217">
            <v>0</v>
          </cell>
          <cell r="BJ217">
            <v>0</v>
          </cell>
          <cell r="BK217">
            <v>0</v>
          </cell>
          <cell r="BL217">
            <v>0</v>
          </cell>
          <cell r="BM217">
            <v>0</v>
          </cell>
          <cell r="BN217">
            <v>0</v>
          </cell>
          <cell r="BO217">
            <v>0</v>
          </cell>
          <cell r="BP217">
            <v>0</v>
          </cell>
          <cell r="BQ217">
            <v>0</v>
          </cell>
          <cell r="BR217">
            <v>0</v>
          </cell>
          <cell r="BS217">
            <v>0</v>
          </cell>
          <cell r="BT217">
            <v>0</v>
          </cell>
          <cell r="BU217">
            <v>0</v>
          </cell>
          <cell r="BV217">
            <v>0</v>
          </cell>
          <cell r="BW217">
            <v>0</v>
          </cell>
          <cell r="BX217">
            <v>35898</v>
          </cell>
          <cell r="BY217">
            <v>35905</v>
          </cell>
          <cell r="BZ217">
            <v>35912</v>
          </cell>
          <cell r="CA217">
            <v>35919</v>
          </cell>
          <cell r="CB217">
            <v>35926</v>
          </cell>
          <cell r="CC217">
            <v>35933</v>
          </cell>
          <cell r="CD217">
            <v>35940</v>
          </cell>
          <cell r="CE217">
            <v>35947</v>
          </cell>
          <cell r="CF217">
            <v>35954</v>
          </cell>
          <cell r="CG217">
            <v>0</v>
          </cell>
          <cell r="CH217">
            <v>0</v>
          </cell>
          <cell r="CI217">
            <v>0</v>
          </cell>
          <cell r="CJ217">
            <v>0</v>
          </cell>
          <cell r="CK217">
            <v>0</v>
          </cell>
          <cell r="CL217">
            <v>0</v>
          </cell>
          <cell r="CM217">
            <v>0</v>
          </cell>
          <cell r="CN217">
            <v>0</v>
          </cell>
          <cell r="CO217">
            <v>0</v>
          </cell>
          <cell r="CP217">
            <v>0</v>
          </cell>
          <cell r="CQ217">
            <v>0</v>
          </cell>
          <cell r="CR217">
            <v>0</v>
          </cell>
          <cell r="CS217">
            <v>0</v>
          </cell>
          <cell r="CT217">
            <v>0</v>
          </cell>
          <cell r="CU217">
            <v>0</v>
          </cell>
          <cell r="CV217">
            <v>0</v>
          </cell>
          <cell r="CW217">
            <v>0</v>
          </cell>
          <cell r="CX217">
            <v>0</v>
          </cell>
          <cell r="CY217">
            <v>0</v>
          </cell>
          <cell r="CZ217">
            <v>0</v>
          </cell>
          <cell r="DA217">
            <v>0</v>
          </cell>
          <cell r="DB217">
            <v>0</v>
          </cell>
          <cell r="DC217">
            <v>0</v>
          </cell>
          <cell r="DD217">
            <v>0</v>
          </cell>
          <cell r="DE217">
            <v>0</v>
          </cell>
          <cell r="DF217">
            <v>0</v>
          </cell>
          <cell r="DG217">
            <v>0</v>
          </cell>
          <cell r="DH217">
            <v>0</v>
          </cell>
          <cell r="DI217">
            <v>0</v>
          </cell>
          <cell r="DJ217">
            <v>0</v>
          </cell>
          <cell r="DK217">
            <v>0</v>
          </cell>
          <cell r="DL217">
            <v>0</v>
          </cell>
          <cell r="DM217">
            <v>0</v>
          </cell>
          <cell r="DN217">
            <v>0</v>
          </cell>
          <cell r="DO217">
            <v>0</v>
          </cell>
          <cell r="DP217">
            <v>0</v>
          </cell>
          <cell r="DQ217">
            <v>0</v>
          </cell>
          <cell r="DR217">
            <v>0</v>
          </cell>
          <cell r="DS217">
            <v>0</v>
          </cell>
          <cell r="DT217">
            <v>0</v>
          </cell>
          <cell r="DU217">
            <v>0</v>
          </cell>
          <cell r="DV217">
            <v>0</v>
          </cell>
          <cell r="DW217">
            <v>0</v>
          </cell>
          <cell r="DX217">
            <v>0</v>
          </cell>
          <cell r="DY217">
            <v>0</v>
          </cell>
          <cell r="DZ217">
            <v>0</v>
          </cell>
          <cell r="EA217">
            <v>0</v>
          </cell>
          <cell r="EB217">
            <v>0</v>
          </cell>
          <cell r="EC217">
            <v>0</v>
          </cell>
          <cell r="ED217">
            <v>0</v>
          </cell>
          <cell r="EE217">
            <v>0</v>
          </cell>
          <cell r="EF217">
            <v>0</v>
          </cell>
          <cell r="EG217">
            <v>0</v>
          </cell>
          <cell r="EH217">
            <v>0</v>
          </cell>
          <cell r="EI217">
            <v>0</v>
          </cell>
          <cell r="EJ217">
            <v>0</v>
          </cell>
          <cell r="EK217">
            <v>0</v>
          </cell>
          <cell r="EL217">
            <v>0</v>
          </cell>
          <cell r="EM217">
            <v>0</v>
          </cell>
          <cell r="EN217">
            <v>0</v>
          </cell>
          <cell r="EO217">
            <v>0</v>
          </cell>
          <cell r="EP217">
            <v>0</v>
          </cell>
          <cell r="EQ217">
            <v>0</v>
          </cell>
          <cell r="ER217">
            <v>0</v>
          </cell>
          <cell r="ES217">
            <v>0</v>
          </cell>
          <cell r="ET217">
            <v>0</v>
          </cell>
          <cell r="EU217">
            <v>0</v>
          </cell>
          <cell r="EV217">
            <v>0</v>
          </cell>
          <cell r="EW217">
            <v>0</v>
          </cell>
          <cell r="EX217">
            <v>0</v>
          </cell>
          <cell r="EY217">
            <v>0</v>
          </cell>
          <cell r="EZ217">
            <v>0</v>
          </cell>
          <cell r="FA217">
            <v>0</v>
          </cell>
          <cell r="FB217">
            <v>0</v>
          </cell>
          <cell r="FC217">
            <v>0</v>
          </cell>
          <cell r="FD217">
            <v>0</v>
          </cell>
          <cell r="FE217">
            <v>0</v>
          </cell>
          <cell r="FF217">
            <v>0</v>
          </cell>
          <cell r="FG217">
            <v>0</v>
          </cell>
          <cell r="FH217">
            <v>0</v>
          </cell>
          <cell r="FI217">
            <v>0</v>
          </cell>
        </row>
        <row r="218">
          <cell r="T218" t="str">
            <v>BUDGET FORECAST</v>
          </cell>
          <cell r="V218" t="str">
            <v>PRE PROD</v>
          </cell>
          <cell r="W218">
            <v>30</v>
          </cell>
          <cell r="X218">
            <v>112500</v>
          </cell>
          <cell r="AA218">
            <v>0</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0</v>
          </cell>
          <cell r="AZ218">
            <v>0</v>
          </cell>
          <cell r="BA218">
            <v>0</v>
          </cell>
          <cell r="BB218">
            <v>0</v>
          </cell>
          <cell r="BC218">
            <v>0</v>
          </cell>
          <cell r="BD218">
            <v>0</v>
          </cell>
          <cell r="BE218">
            <v>0</v>
          </cell>
          <cell r="BF218">
            <v>0</v>
          </cell>
          <cell r="BG218">
            <v>0</v>
          </cell>
          <cell r="BH218">
            <v>0</v>
          </cell>
          <cell r="BI218">
            <v>0</v>
          </cell>
          <cell r="BJ218">
            <v>0</v>
          </cell>
          <cell r="BK218">
            <v>0</v>
          </cell>
          <cell r="BL218">
            <v>0</v>
          </cell>
          <cell r="BM218">
            <v>0</v>
          </cell>
          <cell r="BN218">
            <v>0</v>
          </cell>
          <cell r="BO218">
            <v>0</v>
          </cell>
          <cell r="BP218">
            <v>0</v>
          </cell>
          <cell r="BQ218">
            <v>0</v>
          </cell>
          <cell r="BR218">
            <v>0</v>
          </cell>
          <cell r="BS218">
            <v>0</v>
          </cell>
          <cell r="BT218">
            <v>0</v>
          </cell>
          <cell r="BU218">
            <v>0</v>
          </cell>
          <cell r="BV218">
            <v>0</v>
          </cell>
          <cell r="BW218">
            <v>0</v>
          </cell>
          <cell r="BX218">
            <v>35898</v>
          </cell>
          <cell r="BY218">
            <v>35905</v>
          </cell>
          <cell r="BZ218">
            <v>35912</v>
          </cell>
          <cell r="CA218">
            <v>35919</v>
          </cell>
          <cell r="CB218">
            <v>35926</v>
          </cell>
          <cell r="CC218">
            <v>35933</v>
          </cell>
          <cell r="CD218">
            <v>35940</v>
          </cell>
          <cell r="CE218">
            <v>35947</v>
          </cell>
          <cell r="CF218">
            <v>35954</v>
          </cell>
          <cell r="CG218">
            <v>0</v>
          </cell>
          <cell r="CH218">
            <v>0</v>
          </cell>
          <cell r="CI218">
            <v>0</v>
          </cell>
          <cell r="CJ218">
            <v>0</v>
          </cell>
          <cell r="CK218">
            <v>0</v>
          </cell>
          <cell r="CL218">
            <v>0</v>
          </cell>
          <cell r="CM218">
            <v>0</v>
          </cell>
          <cell r="CN218">
            <v>0</v>
          </cell>
          <cell r="CO218">
            <v>0</v>
          </cell>
          <cell r="CP218">
            <v>0</v>
          </cell>
          <cell r="CQ218">
            <v>0</v>
          </cell>
          <cell r="CR218">
            <v>0</v>
          </cell>
          <cell r="CS218">
            <v>0</v>
          </cell>
          <cell r="CT218">
            <v>0</v>
          </cell>
          <cell r="CU218">
            <v>0</v>
          </cell>
          <cell r="CV218">
            <v>0</v>
          </cell>
          <cell r="CW218">
            <v>0</v>
          </cell>
          <cell r="CX218">
            <v>0</v>
          </cell>
          <cell r="CY218">
            <v>0</v>
          </cell>
          <cell r="CZ218">
            <v>0</v>
          </cell>
          <cell r="DA218">
            <v>0</v>
          </cell>
          <cell r="DB218">
            <v>0</v>
          </cell>
          <cell r="DC218">
            <v>0</v>
          </cell>
          <cell r="DD218">
            <v>0</v>
          </cell>
          <cell r="DE218">
            <v>0</v>
          </cell>
          <cell r="DF218">
            <v>0</v>
          </cell>
          <cell r="DG218">
            <v>0</v>
          </cell>
          <cell r="DH218">
            <v>0</v>
          </cell>
          <cell r="DI218">
            <v>0</v>
          </cell>
          <cell r="DJ218">
            <v>0</v>
          </cell>
          <cell r="DK218">
            <v>0</v>
          </cell>
          <cell r="DL218">
            <v>0</v>
          </cell>
          <cell r="DM218">
            <v>0</v>
          </cell>
          <cell r="DN218">
            <v>0</v>
          </cell>
          <cell r="DO218">
            <v>0</v>
          </cell>
          <cell r="DP218">
            <v>0</v>
          </cell>
          <cell r="DQ218">
            <v>0</v>
          </cell>
          <cell r="DR218">
            <v>0</v>
          </cell>
          <cell r="DS218">
            <v>0</v>
          </cell>
          <cell r="DT218">
            <v>0</v>
          </cell>
          <cell r="DU218">
            <v>0</v>
          </cell>
          <cell r="DV218">
            <v>0</v>
          </cell>
          <cell r="DW218">
            <v>0</v>
          </cell>
          <cell r="DX218">
            <v>0</v>
          </cell>
          <cell r="DY218">
            <v>0</v>
          </cell>
          <cell r="DZ218">
            <v>0</v>
          </cell>
          <cell r="EA218">
            <v>0</v>
          </cell>
          <cell r="EB218">
            <v>0</v>
          </cell>
          <cell r="EC218">
            <v>0</v>
          </cell>
          <cell r="ED218">
            <v>0</v>
          </cell>
          <cell r="EE218">
            <v>0</v>
          </cell>
          <cell r="EF218">
            <v>0</v>
          </cell>
          <cell r="EG218">
            <v>0</v>
          </cell>
          <cell r="EH218">
            <v>0</v>
          </cell>
          <cell r="EI218">
            <v>0</v>
          </cell>
          <cell r="EJ218">
            <v>0</v>
          </cell>
          <cell r="EK218">
            <v>0</v>
          </cell>
          <cell r="EL218">
            <v>0</v>
          </cell>
          <cell r="EM218">
            <v>0</v>
          </cell>
          <cell r="EN218">
            <v>0</v>
          </cell>
          <cell r="EO218">
            <v>0</v>
          </cell>
          <cell r="EP218">
            <v>0</v>
          </cell>
          <cell r="EQ218">
            <v>0</v>
          </cell>
          <cell r="ER218">
            <v>0</v>
          </cell>
          <cell r="ES218">
            <v>0</v>
          </cell>
          <cell r="ET218">
            <v>0</v>
          </cell>
          <cell r="EU218">
            <v>0</v>
          </cell>
          <cell r="EV218">
            <v>0</v>
          </cell>
          <cell r="EW218">
            <v>0</v>
          </cell>
          <cell r="EX218">
            <v>0</v>
          </cell>
          <cell r="EY218">
            <v>0</v>
          </cell>
          <cell r="EZ218">
            <v>0</v>
          </cell>
          <cell r="FA218">
            <v>0</v>
          </cell>
          <cell r="FB218">
            <v>0</v>
          </cell>
          <cell r="FC218">
            <v>0</v>
          </cell>
          <cell r="FD218">
            <v>0</v>
          </cell>
          <cell r="FE218">
            <v>0</v>
          </cell>
          <cell r="FF218">
            <v>0</v>
          </cell>
          <cell r="FG218">
            <v>0</v>
          </cell>
          <cell r="FH218">
            <v>0</v>
          </cell>
          <cell r="FI218">
            <v>0</v>
          </cell>
        </row>
        <row r="219">
          <cell r="V219" t="str">
            <v>PRE PROD</v>
          </cell>
          <cell r="W219">
            <v>30</v>
          </cell>
          <cell r="X219">
            <v>112500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cell r="AN219">
            <v>0</v>
          </cell>
          <cell r="AO219">
            <v>0</v>
          </cell>
          <cell r="AP219">
            <v>0</v>
          </cell>
          <cell r="AQ219">
            <v>0</v>
          </cell>
          <cell r="AR219">
            <v>0</v>
          </cell>
          <cell r="AS219">
            <v>0</v>
          </cell>
          <cell r="AT219">
            <v>0</v>
          </cell>
          <cell r="AU219">
            <v>0</v>
          </cell>
          <cell r="AV219">
            <v>0</v>
          </cell>
          <cell r="AW219">
            <v>0</v>
          </cell>
          <cell r="AX219">
            <v>0</v>
          </cell>
          <cell r="AY219">
            <v>0</v>
          </cell>
          <cell r="AZ219">
            <v>0</v>
          </cell>
          <cell r="BA219">
            <v>0</v>
          </cell>
          <cell r="BB219">
            <v>0</v>
          </cell>
          <cell r="BC219">
            <v>0</v>
          </cell>
          <cell r="BD219">
            <v>0</v>
          </cell>
          <cell r="BE219">
            <v>0</v>
          </cell>
          <cell r="BF219">
            <v>0</v>
          </cell>
          <cell r="BG219">
            <v>0</v>
          </cell>
          <cell r="BH219">
            <v>0</v>
          </cell>
          <cell r="BI219">
            <v>0</v>
          </cell>
          <cell r="BJ219">
            <v>0</v>
          </cell>
          <cell r="BK219">
            <v>0</v>
          </cell>
          <cell r="BL219">
            <v>0</v>
          </cell>
          <cell r="BM219">
            <v>0</v>
          </cell>
          <cell r="BN219">
            <v>0</v>
          </cell>
          <cell r="BO219">
            <v>0</v>
          </cell>
          <cell r="BP219">
            <v>0</v>
          </cell>
          <cell r="BQ219">
            <v>0</v>
          </cell>
          <cell r="BR219">
            <v>0</v>
          </cell>
          <cell r="BS219">
            <v>0</v>
          </cell>
          <cell r="BT219">
            <v>0</v>
          </cell>
          <cell r="BU219">
            <v>0</v>
          </cell>
          <cell r="BV219">
            <v>0</v>
          </cell>
          <cell r="BW219">
            <v>0</v>
          </cell>
          <cell r="BX219">
            <v>3750</v>
          </cell>
          <cell r="BY219">
            <v>7500</v>
          </cell>
          <cell r="BZ219">
            <v>11250</v>
          </cell>
          <cell r="CA219">
            <v>15000</v>
          </cell>
          <cell r="CB219">
            <v>15000</v>
          </cell>
          <cell r="CC219">
            <v>15000</v>
          </cell>
          <cell r="CD219">
            <v>15000</v>
          </cell>
          <cell r="CE219">
            <v>15000</v>
          </cell>
          <cell r="CF219">
            <v>15000</v>
          </cell>
          <cell r="CG219">
            <v>0</v>
          </cell>
          <cell r="CH219">
            <v>0</v>
          </cell>
          <cell r="CI219">
            <v>0</v>
          </cell>
          <cell r="CJ219">
            <v>0</v>
          </cell>
          <cell r="CK219">
            <v>0</v>
          </cell>
          <cell r="CL219">
            <v>0</v>
          </cell>
          <cell r="CM219">
            <v>0</v>
          </cell>
          <cell r="CN219">
            <v>0</v>
          </cell>
          <cell r="CO219">
            <v>0</v>
          </cell>
          <cell r="CP219">
            <v>0</v>
          </cell>
          <cell r="CQ219">
            <v>0</v>
          </cell>
          <cell r="CR219">
            <v>0</v>
          </cell>
          <cell r="CS219">
            <v>0</v>
          </cell>
          <cell r="CT219">
            <v>0</v>
          </cell>
          <cell r="CU219">
            <v>0</v>
          </cell>
          <cell r="CV219">
            <v>0</v>
          </cell>
          <cell r="CW219">
            <v>0</v>
          </cell>
          <cell r="CX219">
            <v>0</v>
          </cell>
          <cell r="CY219">
            <v>0</v>
          </cell>
          <cell r="CZ219">
            <v>0</v>
          </cell>
          <cell r="DA219">
            <v>0</v>
          </cell>
          <cell r="DB219">
            <v>0</v>
          </cell>
          <cell r="DC219">
            <v>0</v>
          </cell>
          <cell r="DD219">
            <v>0</v>
          </cell>
          <cell r="DE219">
            <v>0</v>
          </cell>
          <cell r="DF219">
            <v>0</v>
          </cell>
          <cell r="DG219">
            <v>0</v>
          </cell>
          <cell r="DH219">
            <v>0</v>
          </cell>
          <cell r="DI219">
            <v>0</v>
          </cell>
          <cell r="DJ219">
            <v>0</v>
          </cell>
          <cell r="DK219">
            <v>0</v>
          </cell>
          <cell r="DL219">
            <v>0</v>
          </cell>
          <cell r="DM219">
            <v>0</v>
          </cell>
          <cell r="DN219">
            <v>0</v>
          </cell>
          <cell r="DO219">
            <v>0</v>
          </cell>
          <cell r="DP219">
            <v>0</v>
          </cell>
          <cell r="DQ219">
            <v>0</v>
          </cell>
          <cell r="DR219">
            <v>0</v>
          </cell>
          <cell r="DS219">
            <v>0</v>
          </cell>
          <cell r="DT219">
            <v>0</v>
          </cell>
          <cell r="DU219">
            <v>0</v>
          </cell>
          <cell r="DV219">
            <v>0</v>
          </cell>
          <cell r="DW219">
            <v>0</v>
          </cell>
          <cell r="DX219">
            <v>0</v>
          </cell>
          <cell r="DY219">
            <v>0</v>
          </cell>
          <cell r="DZ219">
            <v>0</v>
          </cell>
          <cell r="EA219">
            <v>0</v>
          </cell>
          <cell r="EB219">
            <v>0</v>
          </cell>
          <cell r="EC219">
            <v>0</v>
          </cell>
          <cell r="ED219">
            <v>0</v>
          </cell>
          <cell r="EE219">
            <v>0</v>
          </cell>
          <cell r="EF219">
            <v>0</v>
          </cell>
          <cell r="EG219">
            <v>0</v>
          </cell>
          <cell r="EH219">
            <v>0</v>
          </cell>
          <cell r="EI219">
            <v>0</v>
          </cell>
          <cell r="EJ219">
            <v>0</v>
          </cell>
          <cell r="EK219">
            <v>0</v>
          </cell>
          <cell r="EL219">
            <v>0</v>
          </cell>
          <cell r="EM219">
            <v>0</v>
          </cell>
          <cell r="EN219">
            <v>0</v>
          </cell>
          <cell r="EO219">
            <v>0</v>
          </cell>
          <cell r="EP219">
            <v>0</v>
          </cell>
          <cell r="EQ219">
            <v>0</v>
          </cell>
          <cell r="ER219">
            <v>0</v>
          </cell>
          <cell r="ES219">
            <v>0</v>
          </cell>
          <cell r="ET219">
            <v>0</v>
          </cell>
          <cell r="EU219">
            <v>0</v>
          </cell>
          <cell r="EV219">
            <v>0</v>
          </cell>
          <cell r="EW219">
            <v>0</v>
          </cell>
          <cell r="EX219">
            <v>0</v>
          </cell>
          <cell r="EY219">
            <v>0</v>
          </cell>
          <cell r="EZ219">
            <v>0</v>
          </cell>
          <cell r="FA219">
            <v>0</v>
          </cell>
          <cell r="FB219">
            <v>0</v>
          </cell>
          <cell r="FC219">
            <v>0</v>
          </cell>
          <cell r="FD219">
            <v>0</v>
          </cell>
          <cell r="FE219">
            <v>0</v>
          </cell>
          <cell r="FF219">
            <v>0</v>
          </cell>
          <cell r="FG219">
            <v>0</v>
          </cell>
          <cell r="FH219">
            <v>0</v>
          </cell>
          <cell r="FI219">
            <v>0</v>
          </cell>
        </row>
        <row r="220">
          <cell r="V220" t="str">
            <v>PRODUCTION</v>
          </cell>
          <cell r="W220">
            <v>150</v>
          </cell>
          <cell r="X220">
            <v>487500</v>
          </cell>
          <cell r="AA220">
            <v>0</v>
          </cell>
          <cell r="AB220">
            <v>0</v>
          </cell>
          <cell r="AC220">
            <v>0</v>
          </cell>
          <cell r="AD220">
            <v>0</v>
          </cell>
          <cell r="AE220">
            <v>0</v>
          </cell>
          <cell r="AF220">
            <v>0</v>
          </cell>
          <cell r="AG220">
            <v>0</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0</v>
          </cell>
          <cell r="AZ220">
            <v>0</v>
          </cell>
          <cell r="BA220">
            <v>0</v>
          </cell>
          <cell r="BB220">
            <v>0</v>
          </cell>
          <cell r="BC220">
            <v>0</v>
          </cell>
          <cell r="BD220">
            <v>0</v>
          </cell>
          <cell r="BE220">
            <v>0</v>
          </cell>
          <cell r="BF220">
            <v>0</v>
          </cell>
          <cell r="BG220">
            <v>0</v>
          </cell>
          <cell r="BH220">
            <v>0</v>
          </cell>
          <cell r="BI220">
            <v>0</v>
          </cell>
          <cell r="BJ220">
            <v>0</v>
          </cell>
          <cell r="BK220">
            <v>0</v>
          </cell>
          <cell r="BL220">
            <v>0</v>
          </cell>
          <cell r="BM220">
            <v>0</v>
          </cell>
          <cell r="BN220">
            <v>0</v>
          </cell>
          <cell r="BO220">
            <v>0</v>
          </cell>
          <cell r="BP220">
            <v>0</v>
          </cell>
          <cell r="BQ220">
            <v>0</v>
          </cell>
          <cell r="BR220">
            <v>0</v>
          </cell>
          <cell r="BS220">
            <v>0</v>
          </cell>
          <cell r="BT220">
            <v>0</v>
          </cell>
          <cell r="BU220">
            <v>0</v>
          </cell>
          <cell r="BV220">
            <v>0</v>
          </cell>
          <cell r="BW220">
            <v>0</v>
          </cell>
          <cell r="BX220">
            <v>0</v>
          </cell>
          <cell r="BY220">
            <v>0</v>
          </cell>
          <cell r="BZ220">
            <v>0</v>
          </cell>
          <cell r="CA220">
            <v>0</v>
          </cell>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v>0</v>
          </cell>
          <cell r="CN220">
            <v>0</v>
          </cell>
          <cell r="CO220">
            <v>0</v>
          </cell>
          <cell r="CP220">
            <v>0</v>
          </cell>
          <cell r="CQ220">
            <v>0</v>
          </cell>
          <cell r="CR220">
            <v>0</v>
          </cell>
          <cell r="CS220">
            <v>0</v>
          </cell>
          <cell r="CT220">
            <v>0</v>
          </cell>
          <cell r="CU220">
            <v>0</v>
          </cell>
          <cell r="CV220">
            <v>0</v>
          </cell>
          <cell r="CW220">
            <v>0</v>
          </cell>
          <cell r="CX220">
            <v>0</v>
          </cell>
          <cell r="CY220">
            <v>0</v>
          </cell>
          <cell r="CZ220">
            <v>0</v>
          </cell>
          <cell r="DA220">
            <v>0</v>
          </cell>
          <cell r="DB220">
            <v>0</v>
          </cell>
          <cell r="DC220">
            <v>0</v>
          </cell>
          <cell r="DD220">
            <v>0</v>
          </cell>
          <cell r="DE220">
            <v>0</v>
          </cell>
          <cell r="DF220">
            <v>0</v>
          </cell>
          <cell r="DG220">
            <v>0</v>
          </cell>
          <cell r="DH220">
            <v>0</v>
          </cell>
          <cell r="DI220">
            <v>0</v>
          </cell>
          <cell r="DJ220">
            <v>0</v>
          </cell>
          <cell r="DK220">
            <v>0</v>
          </cell>
          <cell r="DL220">
            <v>0</v>
          </cell>
          <cell r="DM220">
            <v>0</v>
          </cell>
          <cell r="DN220">
            <v>0</v>
          </cell>
          <cell r="DO220">
            <v>0</v>
          </cell>
          <cell r="DP220">
            <v>0</v>
          </cell>
          <cell r="DQ220">
            <v>0</v>
          </cell>
          <cell r="DR220">
            <v>0</v>
          </cell>
          <cell r="DS220">
            <v>0</v>
          </cell>
          <cell r="DT220">
            <v>0</v>
          </cell>
          <cell r="DU220">
            <v>0</v>
          </cell>
          <cell r="DV220">
            <v>0</v>
          </cell>
          <cell r="DW220">
            <v>0</v>
          </cell>
          <cell r="DX220">
            <v>0</v>
          </cell>
          <cell r="DY220">
            <v>0</v>
          </cell>
          <cell r="DZ220">
            <v>0</v>
          </cell>
          <cell r="EA220">
            <v>0</v>
          </cell>
          <cell r="EB220">
            <v>0</v>
          </cell>
          <cell r="EC220">
            <v>0</v>
          </cell>
          <cell r="ED220">
            <v>0</v>
          </cell>
          <cell r="EE220">
            <v>0</v>
          </cell>
          <cell r="EF220">
            <v>0</v>
          </cell>
          <cell r="EG220">
            <v>0</v>
          </cell>
          <cell r="EH220">
            <v>0</v>
          </cell>
          <cell r="EI220">
            <v>0</v>
          </cell>
          <cell r="EJ220">
            <v>0</v>
          </cell>
          <cell r="EK220">
            <v>0</v>
          </cell>
          <cell r="EL220">
            <v>0</v>
          </cell>
          <cell r="EM220">
            <v>0</v>
          </cell>
          <cell r="EN220">
            <v>0</v>
          </cell>
          <cell r="EO220">
            <v>0</v>
          </cell>
          <cell r="EP220">
            <v>0</v>
          </cell>
          <cell r="EQ220">
            <v>0</v>
          </cell>
          <cell r="ER220">
            <v>0</v>
          </cell>
          <cell r="ES220">
            <v>0</v>
          </cell>
          <cell r="ET220">
            <v>0</v>
          </cell>
          <cell r="EU220">
            <v>0</v>
          </cell>
          <cell r="EV220">
            <v>0</v>
          </cell>
          <cell r="EW220">
            <v>0</v>
          </cell>
          <cell r="EX220">
            <v>0</v>
          </cell>
          <cell r="EY220">
            <v>0</v>
          </cell>
          <cell r="EZ220">
            <v>0</v>
          </cell>
          <cell r="FA220">
            <v>0</v>
          </cell>
          <cell r="FB220">
            <v>0</v>
          </cell>
          <cell r="FC220">
            <v>0</v>
          </cell>
          <cell r="FD220">
            <v>0</v>
          </cell>
          <cell r="FE220">
            <v>0</v>
          </cell>
          <cell r="FF220">
            <v>0</v>
          </cell>
          <cell r="FG220">
            <v>0</v>
          </cell>
          <cell r="FH220">
            <v>0</v>
          </cell>
          <cell r="FI220">
            <v>0</v>
          </cell>
        </row>
        <row r="221">
          <cell r="V221" t="str">
            <v>PRODUCTION</v>
          </cell>
          <cell r="W221">
            <v>150</v>
          </cell>
          <cell r="X221">
            <v>487500</v>
          </cell>
          <cell r="AA221">
            <v>0</v>
          </cell>
          <cell r="AB221">
            <v>0</v>
          </cell>
          <cell r="AC221">
            <v>0</v>
          </cell>
          <cell r="AD221">
            <v>0</v>
          </cell>
          <cell r="AE221">
            <v>0</v>
          </cell>
          <cell r="AF221">
            <v>0</v>
          </cell>
          <cell r="AG221">
            <v>0</v>
          </cell>
          <cell r="AH221">
            <v>0</v>
          </cell>
          <cell r="AI221">
            <v>0</v>
          </cell>
          <cell r="AJ221">
            <v>0</v>
          </cell>
          <cell r="AK221">
            <v>0</v>
          </cell>
          <cell r="AL221">
            <v>0</v>
          </cell>
          <cell r="AM221">
            <v>0</v>
          </cell>
          <cell r="AN221">
            <v>0</v>
          </cell>
          <cell r="AO221">
            <v>0</v>
          </cell>
          <cell r="AP221">
            <v>0</v>
          </cell>
          <cell r="AQ221">
            <v>0</v>
          </cell>
          <cell r="AR221">
            <v>0</v>
          </cell>
          <cell r="AS221">
            <v>0</v>
          </cell>
          <cell r="AT221">
            <v>0</v>
          </cell>
          <cell r="AU221">
            <v>0</v>
          </cell>
          <cell r="AV221">
            <v>0</v>
          </cell>
          <cell r="AW221">
            <v>0</v>
          </cell>
          <cell r="AX221">
            <v>0</v>
          </cell>
          <cell r="AY221">
            <v>0</v>
          </cell>
          <cell r="AZ221">
            <v>0</v>
          </cell>
          <cell r="BA221">
            <v>0</v>
          </cell>
          <cell r="BB221">
            <v>0</v>
          </cell>
          <cell r="BC221">
            <v>0</v>
          </cell>
          <cell r="BD221">
            <v>0</v>
          </cell>
          <cell r="BE221">
            <v>0</v>
          </cell>
          <cell r="BF221">
            <v>0</v>
          </cell>
          <cell r="BG221">
            <v>0</v>
          </cell>
          <cell r="BH221">
            <v>0</v>
          </cell>
          <cell r="BI221">
            <v>0</v>
          </cell>
          <cell r="BJ221">
            <v>0</v>
          </cell>
          <cell r="BK221">
            <v>0</v>
          </cell>
          <cell r="BL221">
            <v>0</v>
          </cell>
          <cell r="BM221">
            <v>0</v>
          </cell>
          <cell r="BN221">
            <v>0</v>
          </cell>
          <cell r="BO221">
            <v>0</v>
          </cell>
          <cell r="BP221">
            <v>0</v>
          </cell>
          <cell r="BQ221">
            <v>0</v>
          </cell>
          <cell r="BR221">
            <v>0</v>
          </cell>
          <cell r="BS221">
            <v>0</v>
          </cell>
          <cell r="BT221">
            <v>0</v>
          </cell>
          <cell r="BU221">
            <v>0</v>
          </cell>
          <cell r="BV221">
            <v>0</v>
          </cell>
          <cell r="BW221">
            <v>0</v>
          </cell>
          <cell r="BX221">
            <v>0</v>
          </cell>
          <cell r="BY221">
            <v>0</v>
          </cell>
          <cell r="BZ221">
            <v>0</v>
          </cell>
          <cell r="CA221">
            <v>0</v>
          </cell>
          <cell r="CB221">
            <v>0</v>
          </cell>
          <cell r="CC221">
            <v>0</v>
          </cell>
          <cell r="CD221">
            <v>0</v>
          </cell>
          <cell r="CE221">
            <v>18750</v>
          </cell>
          <cell r="CF221">
            <v>37500</v>
          </cell>
          <cell r="CG221">
            <v>56250</v>
          </cell>
          <cell r="CH221">
            <v>75000</v>
          </cell>
          <cell r="CI221">
            <v>75000</v>
          </cell>
          <cell r="CJ221">
            <v>75000</v>
          </cell>
          <cell r="CK221">
            <v>75000</v>
          </cell>
          <cell r="CL221">
            <v>75000</v>
          </cell>
          <cell r="CM221">
            <v>0</v>
          </cell>
          <cell r="CN221">
            <v>0</v>
          </cell>
          <cell r="CO221">
            <v>0</v>
          </cell>
          <cell r="CP221">
            <v>0</v>
          </cell>
          <cell r="CQ221">
            <v>0</v>
          </cell>
          <cell r="CR221">
            <v>0</v>
          </cell>
          <cell r="CS221">
            <v>0</v>
          </cell>
          <cell r="CT221">
            <v>0</v>
          </cell>
          <cell r="CU221">
            <v>0</v>
          </cell>
          <cell r="CV221">
            <v>0</v>
          </cell>
          <cell r="CW221">
            <v>0</v>
          </cell>
          <cell r="CX221">
            <v>0</v>
          </cell>
          <cell r="CY221">
            <v>0</v>
          </cell>
          <cell r="CZ221">
            <v>0</v>
          </cell>
          <cell r="DA221">
            <v>0</v>
          </cell>
          <cell r="DB221">
            <v>0</v>
          </cell>
          <cell r="DC221">
            <v>0</v>
          </cell>
          <cell r="DD221">
            <v>0</v>
          </cell>
          <cell r="DE221">
            <v>0</v>
          </cell>
          <cell r="DF221">
            <v>0</v>
          </cell>
          <cell r="DG221">
            <v>0</v>
          </cell>
          <cell r="DH221">
            <v>0</v>
          </cell>
          <cell r="DI221">
            <v>0</v>
          </cell>
          <cell r="DJ221">
            <v>0</v>
          </cell>
          <cell r="DK221">
            <v>0</v>
          </cell>
          <cell r="DL221">
            <v>0</v>
          </cell>
          <cell r="DM221">
            <v>0</v>
          </cell>
          <cell r="DN221">
            <v>0</v>
          </cell>
          <cell r="DO221">
            <v>0</v>
          </cell>
          <cell r="DP221">
            <v>0</v>
          </cell>
          <cell r="DQ221">
            <v>0</v>
          </cell>
          <cell r="DR221">
            <v>0</v>
          </cell>
          <cell r="DS221">
            <v>0</v>
          </cell>
          <cell r="DT221">
            <v>0</v>
          </cell>
          <cell r="DU221">
            <v>0</v>
          </cell>
          <cell r="DV221">
            <v>0</v>
          </cell>
          <cell r="DW221">
            <v>0</v>
          </cell>
          <cell r="DX221">
            <v>0</v>
          </cell>
          <cell r="DY221">
            <v>0</v>
          </cell>
          <cell r="DZ221">
            <v>0</v>
          </cell>
          <cell r="EA221">
            <v>0</v>
          </cell>
          <cell r="EB221">
            <v>0</v>
          </cell>
          <cell r="EC221">
            <v>0</v>
          </cell>
          <cell r="ED221">
            <v>0</v>
          </cell>
          <cell r="EE221">
            <v>0</v>
          </cell>
          <cell r="EF221">
            <v>0</v>
          </cell>
          <cell r="EG221">
            <v>0</v>
          </cell>
          <cell r="EH221">
            <v>0</v>
          </cell>
          <cell r="EI221">
            <v>0</v>
          </cell>
          <cell r="EJ221">
            <v>0</v>
          </cell>
          <cell r="EK221">
            <v>0</v>
          </cell>
          <cell r="EL221">
            <v>0</v>
          </cell>
          <cell r="EM221">
            <v>0</v>
          </cell>
          <cell r="EN221">
            <v>0</v>
          </cell>
          <cell r="EO221">
            <v>0</v>
          </cell>
          <cell r="EP221">
            <v>0</v>
          </cell>
          <cell r="EQ221">
            <v>0</v>
          </cell>
          <cell r="ER221">
            <v>0</v>
          </cell>
          <cell r="ES221">
            <v>0</v>
          </cell>
          <cell r="ET221">
            <v>0</v>
          </cell>
          <cell r="EU221">
            <v>0</v>
          </cell>
          <cell r="EV221">
            <v>0</v>
          </cell>
          <cell r="EW221">
            <v>0</v>
          </cell>
          <cell r="EX221">
            <v>0</v>
          </cell>
          <cell r="EY221">
            <v>0</v>
          </cell>
          <cell r="EZ221">
            <v>0</v>
          </cell>
          <cell r="FA221">
            <v>0</v>
          </cell>
          <cell r="FB221">
            <v>0</v>
          </cell>
          <cell r="FC221">
            <v>0</v>
          </cell>
          <cell r="FD221">
            <v>0</v>
          </cell>
          <cell r="FE221">
            <v>0</v>
          </cell>
          <cell r="FF221">
            <v>0</v>
          </cell>
          <cell r="FG221">
            <v>0</v>
          </cell>
          <cell r="FH221">
            <v>0</v>
          </cell>
          <cell r="FI221">
            <v>0</v>
          </cell>
        </row>
        <row r="222">
          <cell r="V222" t="str">
            <v>PAINT</v>
          </cell>
          <cell r="W222">
            <v>8</v>
          </cell>
          <cell r="X222">
            <v>26000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cell r="BE222">
            <v>0</v>
          </cell>
          <cell r="BF222">
            <v>0</v>
          </cell>
          <cell r="BG222">
            <v>0</v>
          </cell>
          <cell r="BH222">
            <v>0</v>
          </cell>
          <cell r="BI222">
            <v>0</v>
          </cell>
          <cell r="BJ222">
            <v>0</v>
          </cell>
          <cell r="BK222">
            <v>0</v>
          </cell>
          <cell r="BL222">
            <v>0</v>
          </cell>
          <cell r="BM222">
            <v>0</v>
          </cell>
          <cell r="BN222">
            <v>0</v>
          </cell>
          <cell r="BO222">
            <v>0</v>
          </cell>
          <cell r="BP222">
            <v>0</v>
          </cell>
          <cell r="BQ222">
            <v>0</v>
          </cell>
          <cell r="BR222">
            <v>0</v>
          </cell>
          <cell r="BS222">
            <v>0</v>
          </cell>
          <cell r="BT222">
            <v>0</v>
          </cell>
          <cell r="BU222">
            <v>0</v>
          </cell>
          <cell r="BV222">
            <v>0</v>
          </cell>
          <cell r="BW222">
            <v>0</v>
          </cell>
          <cell r="BX222">
            <v>0</v>
          </cell>
          <cell r="BY222">
            <v>0</v>
          </cell>
          <cell r="BZ222">
            <v>0</v>
          </cell>
          <cell r="CA222">
            <v>0</v>
          </cell>
          <cell r="CB222">
            <v>0</v>
          </cell>
          <cell r="CC222">
            <v>0</v>
          </cell>
          <cell r="CD222">
            <v>0</v>
          </cell>
          <cell r="CE222">
            <v>0</v>
          </cell>
          <cell r="CF222">
            <v>0</v>
          </cell>
          <cell r="CG222">
            <v>35961</v>
          </cell>
          <cell r="CH222">
            <v>35968</v>
          </cell>
          <cell r="CI222">
            <v>35975</v>
          </cell>
          <cell r="CJ222">
            <v>35982</v>
          </cell>
          <cell r="CK222">
            <v>35989</v>
          </cell>
          <cell r="CL222">
            <v>35996</v>
          </cell>
          <cell r="CM222">
            <v>36003</v>
          </cell>
          <cell r="CN222">
            <v>36010</v>
          </cell>
          <cell r="CO222">
            <v>0</v>
          </cell>
          <cell r="CP222">
            <v>0</v>
          </cell>
          <cell r="CQ222">
            <v>0</v>
          </cell>
          <cell r="CR222">
            <v>0</v>
          </cell>
          <cell r="CS222">
            <v>0</v>
          </cell>
          <cell r="CT222">
            <v>0</v>
          </cell>
          <cell r="CU222">
            <v>0</v>
          </cell>
          <cell r="CV222">
            <v>0</v>
          </cell>
          <cell r="CW222">
            <v>0</v>
          </cell>
          <cell r="CX222">
            <v>0</v>
          </cell>
          <cell r="CY222">
            <v>0</v>
          </cell>
          <cell r="CZ222">
            <v>0</v>
          </cell>
          <cell r="DA222">
            <v>0</v>
          </cell>
          <cell r="DB222">
            <v>0</v>
          </cell>
          <cell r="DC222">
            <v>0</v>
          </cell>
          <cell r="DD222">
            <v>0</v>
          </cell>
          <cell r="DE222">
            <v>0</v>
          </cell>
          <cell r="DF222">
            <v>0</v>
          </cell>
          <cell r="DG222">
            <v>0</v>
          </cell>
          <cell r="DH222">
            <v>0</v>
          </cell>
          <cell r="DI222">
            <v>0</v>
          </cell>
          <cell r="DJ222">
            <v>0</v>
          </cell>
          <cell r="DK222">
            <v>0</v>
          </cell>
          <cell r="DL222">
            <v>0</v>
          </cell>
          <cell r="DM222">
            <v>0</v>
          </cell>
          <cell r="DN222">
            <v>0</v>
          </cell>
          <cell r="DO222">
            <v>0</v>
          </cell>
          <cell r="DP222">
            <v>0</v>
          </cell>
          <cell r="DQ222">
            <v>0</v>
          </cell>
          <cell r="DR222">
            <v>0</v>
          </cell>
          <cell r="DS222">
            <v>0</v>
          </cell>
          <cell r="DT222">
            <v>0</v>
          </cell>
          <cell r="DU222">
            <v>0</v>
          </cell>
          <cell r="DV222">
            <v>0</v>
          </cell>
          <cell r="DW222">
            <v>0</v>
          </cell>
          <cell r="DX222">
            <v>0</v>
          </cell>
          <cell r="DY222">
            <v>0</v>
          </cell>
          <cell r="DZ222">
            <v>0</v>
          </cell>
          <cell r="EA222">
            <v>0</v>
          </cell>
          <cell r="EB222">
            <v>0</v>
          </cell>
          <cell r="EC222">
            <v>0</v>
          </cell>
          <cell r="ED222">
            <v>0</v>
          </cell>
          <cell r="EE222">
            <v>0</v>
          </cell>
          <cell r="EF222">
            <v>0</v>
          </cell>
          <cell r="EG222">
            <v>0</v>
          </cell>
          <cell r="EH222">
            <v>0</v>
          </cell>
          <cell r="EI222">
            <v>0</v>
          </cell>
          <cell r="EJ222">
            <v>0</v>
          </cell>
          <cell r="EK222">
            <v>0</v>
          </cell>
          <cell r="EL222">
            <v>0</v>
          </cell>
          <cell r="EM222">
            <v>0</v>
          </cell>
          <cell r="EN222">
            <v>0</v>
          </cell>
          <cell r="EO222">
            <v>0</v>
          </cell>
          <cell r="EP222">
            <v>0</v>
          </cell>
          <cell r="EQ222">
            <v>0</v>
          </cell>
          <cell r="ER222">
            <v>0</v>
          </cell>
          <cell r="ES222">
            <v>0</v>
          </cell>
          <cell r="ET222">
            <v>0</v>
          </cell>
          <cell r="EU222">
            <v>0</v>
          </cell>
          <cell r="EV222">
            <v>0</v>
          </cell>
          <cell r="EW222">
            <v>0</v>
          </cell>
          <cell r="EX222">
            <v>0</v>
          </cell>
          <cell r="EY222">
            <v>0</v>
          </cell>
          <cell r="EZ222">
            <v>0</v>
          </cell>
          <cell r="FA222">
            <v>0</v>
          </cell>
          <cell r="FB222">
            <v>0</v>
          </cell>
          <cell r="FC222">
            <v>0</v>
          </cell>
          <cell r="FD222">
            <v>0</v>
          </cell>
          <cell r="FE222">
            <v>0</v>
          </cell>
          <cell r="FF222">
            <v>0</v>
          </cell>
          <cell r="FG222">
            <v>0</v>
          </cell>
          <cell r="FH222">
            <v>0</v>
          </cell>
          <cell r="FI222">
            <v>0</v>
          </cell>
        </row>
        <row r="223">
          <cell r="V223" t="str">
            <v>PAINT</v>
          </cell>
          <cell r="W223">
            <v>8</v>
          </cell>
          <cell r="X223">
            <v>26000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0</v>
          </cell>
          <cell r="BC223">
            <v>0</v>
          </cell>
          <cell r="BD223">
            <v>0</v>
          </cell>
          <cell r="BE223">
            <v>0</v>
          </cell>
          <cell r="BF223">
            <v>0</v>
          </cell>
          <cell r="BG223">
            <v>0</v>
          </cell>
          <cell r="BH223">
            <v>0</v>
          </cell>
          <cell r="BI223">
            <v>0</v>
          </cell>
          <cell r="BJ223">
            <v>0</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cell r="CA223">
            <v>0</v>
          </cell>
          <cell r="CB223">
            <v>0</v>
          </cell>
          <cell r="CC223">
            <v>0</v>
          </cell>
          <cell r="CD223">
            <v>0</v>
          </cell>
          <cell r="CE223">
            <v>0</v>
          </cell>
          <cell r="CF223">
            <v>0</v>
          </cell>
          <cell r="CG223">
            <v>1000</v>
          </cell>
          <cell r="CH223">
            <v>2000</v>
          </cell>
          <cell r="CI223">
            <v>3000</v>
          </cell>
          <cell r="CJ223">
            <v>4000</v>
          </cell>
          <cell r="CK223">
            <v>4000</v>
          </cell>
          <cell r="CL223">
            <v>4000</v>
          </cell>
          <cell r="CM223">
            <v>4000</v>
          </cell>
          <cell r="CN223">
            <v>4000</v>
          </cell>
          <cell r="CO223">
            <v>0</v>
          </cell>
          <cell r="CP223">
            <v>0</v>
          </cell>
          <cell r="CQ223">
            <v>0</v>
          </cell>
          <cell r="CR223">
            <v>0</v>
          </cell>
          <cell r="CS223">
            <v>0</v>
          </cell>
          <cell r="CT223">
            <v>0</v>
          </cell>
          <cell r="CU223">
            <v>0</v>
          </cell>
          <cell r="CV223">
            <v>0</v>
          </cell>
          <cell r="CW223">
            <v>0</v>
          </cell>
          <cell r="CX223">
            <v>0</v>
          </cell>
          <cell r="CY223">
            <v>0</v>
          </cell>
          <cell r="CZ223">
            <v>0</v>
          </cell>
          <cell r="DA223">
            <v>0</v>
          </cell>
          <cell r="DB223">
            <v>0</v>
          </cell>
          <cell r="DC223">
            <v>0</v>
          </cell>
          <cell r="DD223">
            <v>0</v>
          </cell>
          <cell r="DE223">
            <v>0</v>
          </cell>
          <cell r="DF223">
            <v>0</v>
          </cell>
          <cell r="DG223">
            <v>0</v>
          </cell>
          <cell r="DH223">
            <v>0</v>
          </cell>
          <cell r="DI223">
            <v>0</v>
          </cell>
          <cell r="DJ223">
            <v>0</v>
          </cell>
          <cell r="DK223">
            <v>0</v>
          </cell>
          <cell r="DL223">
            <v>0</v>
          </cell>
          <cell r="DM223">
            <v>0</v>
          </cell>
          <cell r="DN223">
            <v>0</v>
          </cell>
          <cell r="DO223">
            <v>0</v>
          </cell>
          <cell r="DP223">
            <v>0</v>
          </cell>
          <cell r="DQ223">
            <v>0</v>
          </cell>
          <cell r="DR223">
            <v>0</v>
          </cell>
          <cell r="DS223">
            <v>0</v>
          </cell>
          <cell r="DT223">
            <v>0</v>
          </cell>
          <cell r="DU223">
            <v>0</v>
          </cell>
          <cell r="DV223">
            <v>0</v>
          </cell>
          <cell r="DW223">
            <v>0</v>
          </cell>
          <cell r="DX223">
            <v>0</v>
          </cell>
          <cell r="DY223">
            <v>0</v>
          </cell>
          <cell r="DZ223">
            <v>0</v>
          </cell>
          <cell r="EA223">
            <v>0</v>
          </cell>
          <cell r="EB223">
            <v>0</v>
          </cell>
          <cell r="EC223">
            <v>0</v>
          </cell>
          <cell r="ED223">
            <v>0</v>
          </cell>
          <cell r="EE223">
            <v>0</v>
          </cell>
          <cell r="EF223">
            <v>0</v>
          </cell>
          <cell r="EG223">
            <v>0</v>
          </cell>
          <cell r="EH223">
            <v>0</v>
          </cell>
          <cell r="EI223">
            <v>0</v>
          </cell>
          <cell r="EJ223">
            <v>0</v>
          </cell>
          <cell r="EK223">
            <v>0</v>
          </cell>
          <cell r="EL223">
            <v>0</v>
          </cell>
          <cell r="EM223">
            <v>0</v>
          </cell>
          <cell r="EN223">
            <v>0</v>
          </cell>
          <cell r="EO223">
            <v>0</v>
          </cell>
          <cell r="EP223">
            <v>0</v>
          </cell>
          <cell r="EQ223">
            <v>0</v>
          </cell>
          <cell r="ER223">
            <v>0</v>
          </cell>
          <cell r="ES223">
            <v>0</v>
          </cell>
          <cell r="ET223">
            <v>0</v>
          </cell>
          <cell r="EU223">
            <v>0</v>
          </cell>
          <cell r="EV223">
            <v>0</v>
          </cell>
          <cell r="EW223">
            <v>0</v>
          </cell>
          <cell r="EX223">
            <v>0</v>
          </cell>
          <cell r="EY223">
            <v>0</v>
          </cell>
          <cell r="EZ223">
            <v>0</v>
          </cell>
          <cell r="FA223">
            <v>0</v>
          </cell>
          <cell r="FB223">
            <v>0</v>
          </cell>
          <cell r="FC223">
            <v>0</v>
          </cell>
          <cell r="FD223">
            <v>0</v>
          </cell>
          <cell r="FE223">
            <v>0</v>
          </cell>
          <cell r="FF223">
            <v>0</v>
          </cell>
          <cell r="FG223">
            <v>0</v>
          </cell>
          <cell r="FH223">
            <v>0</v>
          </cell>
          <cell r="FI223">
            <v>0</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row>
        <row r="228">
          <cell r="V228" t="str">
            <v>PROJECTED RTM</v>
          </cell>
          <cell r="X228">
            <v>36092.220141999998</v>
          </cell>
          <cell r="Y228">
            <v>119</v>
          </cell>
          <cell r="Z228">
            <v>43.220141999999996</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Q228">
            <v>0</v>
          </cell>
          <cell r="AR228">
            <v>0</v>
          </cell>
          <cell r="AS228">
            <v>0</v>
          </cell>
          <cell r="AT228">
            <v>0</v>
          </cell>
          <cell r="AU228">
            <v>0</v>
          </cell>
          <cell r="AV228">
            <v>0</v>
          </cell>
          <cell r="AW228">
            <v>0</v>
          </cell>
          <cell r="AX228">
            <v>0</v>
          </cell>
          <cell r="AY228">
            <v>0</v>
          </cell>
          <cell r="AZ228">
            <v>0</v>
          </cell>
          <cell r="BA228">
            <v>0</v>
          </cell>
          <cell r="BB228">
            <v>0</v>
          </cell>
          <cell r="BC228">
            <v>0</v>
          </cell>
          <cell r="BD228">
            <v>0</v>
          </cell>
          <cell r="BE228">
            <v>0</v>
          </cell>
          <cell r="BF228">
            <v>0</v>
          </cell>
          <cell r="BG228">
            <v>0</v>
          </cell>
          <cell r="BH228">
            <v>0</v>
          </cell>
          <cell r="BI228">
            <v>0</v>
          </cell>
          <cell r="BJ228">
            <v>0</v>
          </cell>
          <cell r="BK228">
            <v>0</v>
          </cell>
          <cell r="BL228">
            <v>0</v>
          </cell>
          <cell r="BM228">
            <v>0</v>
          </cell>
          <cell r="BN228">
            <v>0</v>
          </cell>
          <cell r="BO228">
            <v>0</v>
          </cell>
          <cell r="BP228">
            <v>0</v>
          </cell>
          <cell r="BQ228">
            <v>0</v>
          </cell>
          <cell r="BR228">
            <v>0</v>
          </cell>
          <cell r="BS228">
            <v>0</v>
          </cell>
          <cell r="BT228">
            <v>0</v>
          </cell>
          <cell r="BU228">
            <v>0</v>
          </cell>
          <cell r="BV228">
            <v>0</v>
          </cell>
          <cell r="BW228">
            <v>0</v>
          </cell>
          <cell r="BX228">
            <v>0</v>
          </cell>
          <cell r="BY228">
            <v>0</v>
          </cell>
          <cell r="BZ228">
            <v>0</v>
          </cell>
          <cell r="CA228">
            <v>0</v>
          </cell>
          <cell r="CB228">
            <v>0</v>
          </cell>
          <cell r="CC228">
            <v>0</v>
          </cell>
          <cell r="CD228">
            <v>0</v>
          </cell>
          <cell r="CE228">
            <v>0</v>
          </cell>
          <cell r="CF228">
            <v>0</v>
          </cell>
          <cell r="CG228">
            <v>0</v>
          </cell>
          <cell r="CH228">
            <v>0</v>
          </cell>
          <cell r="CI228">
            <v>0</v>
          </cell>
          <cell r="CJ228">
            <v>0</v>
          </cell>
          <cell r="CK228">
            <v>0</v>
          </cell>
          <cell r="CL228">
            <v>0</v>
          </cell>
          <cell r="CM228">
            <v>0</v>
          </cell>
          <cell r="CN228">
            <v>0</v>
          </cell>
          <cell r="CO228">
            <v>0</v>
          </cell>
          <cell r="CP228">
            <v>0</v>
          </cell>
          <cell r="CQ228">
            <v>0</v>
          </cell>
          <cell r="CR228">
            <v>0</v>
          </cell>
          <cell r="CS228">
            <v>0</v>
          </cell>
          <cell r="CT228">
            <v>0</v>
          </cell>
          <cell r="CU228">
            <v>0</v>
          </cell>
          <cell r="CV228">
            <v>0</v>
          </cell>
          <cell r="CW228">
            <v>0</v>
          </cell>
          <cell r="CX228">
            <v>0</v>
          </cell>
          <cell r="CY228">
            <v>0</v>
          </cell>
          <cell r="CZ228">
            <v>0</v>
          </cell>
          <cell r="DA228">
            <v>0</v>
          </cell>
          <cell r="DB228">
            <v>0</v>
          </cell>
          <cell r="DC228">
            <v>0</v>
          </cell>
          <cell r="DD228">
            <v>0</v>
          </cell>
          <cell r="DE228">
            <v>0</v>
          </cell>
          <cell r="DF228">
            <v>0</v>
          </cell>
          <cell r="DG228">
            <v>0</v>
          </cell>
          <cell r="DH228">
            <v>0</v>
          </cell>
          <cell r="DI228">
            <v>0</v>
          </cell>
          <cell r="DJ228">
            <v>0</v>
          </cell>
          <cell r="DK228">
            <v>0</v>
          </cell>
          <cell r="DL228">
            <v>0</v>
          </cell>
          <cell r="DM228">
            <v>0</v>
          </cell>
          <cell r="DN228">
            <v>0</v>
          </cell>
          <cell r="DO228">
            <v>0</v>
          </cell>
          <cell r="DP228">
            <v>0</v>
          </cell>
          <cell r="DQ228">
            <v>0</v>
          </cell>
          <cell r="DR228">
            <v>0</v>
          </cell>
          <cell r="DS228">
            <v>0</v>
          </cell>
          <cell r="DT228">
            <v>0</v>
          </cell>
          <cell r="DU228">
            <v>0</v>
          </cell>
          <cell r="DV228">
            <v>0</v>
          </cell>
          <cell r="DW228">
            <v>0</v>
          </cell>
          <cell r="DX228">
            <v>0</v>
          </cell>
          <cell r="DY228">
            <v>0</v>
          </cell>
          <cell r="DZ228">
            <v>0</v>
          </cell>
          <cell r="EA228">
            <v>0</v>
          </cell>
          <cell r="EB228">
            <v>0</v>
          </cell>
          <cell r="EC228">
            <v>0</v>
          </cell>
          <cell r="ED228">
            <v>0</v>
          </cell>
          <cell r="EE228">
            <v>0</v>
          </cell>
          <cell r="EF228">
            <v>0</v>
          </cell>
          <cell r="EG228">
            <v>0</v>
          </cell>
          <cell r="EH228">
            <v>0</v>
          </cell>
          <cell r="EI228">
            <v>0</v>
          </cell>
          <cell r="EJ228">
            <v>0</v>
          </cell>
          <cell r="EK228">
            <v>0</v>
          </cell>
          <cell r="EL228">
            <v>0</v>
          </cell>
          <cell r="EM228">
            <v>0</v>
          </cell>
          <cell r="EN228">
            <v>0</v>
          </cell>
          <cell r="EO228">
            <v>0</v>
          </cell>
          <cell r="EP228">
            <v>0</v>
          </cell>
          <cell r="EQ228">
            <v>0</v>
          </cell>
          <cell r="ER228">
            <v>0</v>
          </cell>
          <cell r="ES228">
            <v>0</v>
          </cell>
          <cell r="ET228">
            <v>0</v>
          </cell>
          <cell r="EU228">
            <v>0</v>
          </cell>
          <cell r="EV228">
            <v>0</v>
          </cell>
        </row>
        <row r="229">
          <cell r="V229" t="str">
            <v>PROJECTED STREET</v>
          </cell>
          <cell r="X229">
            <v>36122.220141999998</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cell r="AO229">
            <v>0</v>
          </cell>
          <cell r="AP229">
            <v>0</v>
          </cell>
          <cell r="AQ229">
            <v>0</v>
          </cell>
          <cell r="AR229">
            <v>0</v>
          </cell>
          <cell r="AS229">
            <v>0</v>
          </cell>
          <cell r="AT229">
            <v>0</v>
          </cell>
          <cell r="AU229">
            <v>0</v>
          </cell>
          <cell r="AV229">
            <v>0</v>
          </cell>
          <cell r="AW229">
            <v>0</v>
          </cell>
          <cell r="AX229">
            <v>0</v>
          </cell>
          <cell r="AY229">
            <v>0</v>
          </cell>
          <cell r="AZ229">
            <v>0</v>
          </cell>
          <cell r="BA229">
            <v>0</v>
          </cell>
          <cell r="BB229">
            <v>0</v>
          </cell>
          <cell r="BC229">
            <v>0</v>
          </cell>
          <cell r="BD229">
            <v>0</v>
          </cell>
          <cell r="BE229">
            <v>0</v>
          </cell>
          <cell r="BF229">
            <v>0</v>
          </cell>
          <cell r="BG229">
            <v>0</v>
          </cell>
          <cell r="BH229">
            <v>0</v>
          </cell>
          <cell r="BI229">
            <v>0</v>
          </cell>
          <cell r="BJ229">
            <v>0</v>
          </cell>
          <cell r="BK229">
            <v>0</v>
          </cell>
          <cell r="BL229">
            <v>0</v>
          </cell>
          <cell r="BM229">
            <v>0</v>
          </cell>
          <cell r="BN229">
            <v>0</v>
          </cell>
          <cell r="BO229">
            <v>0</v>
          </cell>
          <cell r="BP229">
            <v>0</v>
          </cell>
          <cell r="BQ229">
            <v>0</v>
          </cell>
          <cell r="BR229">
            <v>0</v>
          </cell>
          <cell r="BS229">
            <v>0</v>
          </cell>
          <cell r="BT229">
            <v>0</v>
          </cell>
          <cell r="BU229">
            <v>0</v>
          </cell>
          <cell r="BV229">
            <v>0</v>
          </cell>
          <cell r="BW229">
            <v>0</v>
          </cell>
          <cell r="BX229">
            <v>0</v>
          </cell>
          <cell r="BY229">
            <v>0</v>
          </cell>
          <cell r="BZ229">
            <v>0</v>
          </cell>
          <cell r="CA229">
            <v>0</v>
          </cell>
          <cell r="CB229">
            <v>0</v>
          </cell>
          <cell r="CC229">
            <v>0</v>
          </cell>
          <cell r="CD229">
            <v>0</v>
          </cell>
          <cell r="CE229">
            <v>0</v>
          </cell>
          <cell r="CF229">
            <v>0</v>
          </cell>
          <cell r="CG229">
            <v>0</v>
          </cell>
          <cell r="CH229">
            <v>0</v>
          </cell>
          <cell r="CI229">
            <v>0</v>
          </cell>
          <cell r="CJ229">
            <v>0</v>
          </cell>
          <cell r="CK229">
            <v>0</v>
          </cell>
          <cell r="CL229">
            <v>0</v>
          </cell>
          <cell r="CM229">
            <v>0</v>
          </cell>
          <cell r="CN229">
            <v>0</v>
          </cell>
          <cell r="CO229">
            <v>0</v>
          </cell>
          <cell r="CP229">
            <v>0</v>
          </cell>
          <cell r="CQ229">
            <v>0</v>
          </cell>
          <cell r="CR229">
            <v>0</v>
          </cell>
          <cell r="CS229">
            <v>0</v>
          </cell>
          <cell r="CT229">
            <v>0</v>
          </cell>
          <cell r="CU229">
            <v>0</v>
          </cell>
          <cell r="CV229">
            <v>0</v>
          </cell>
          <cell r="CW229">
            <v>0</v>
          </cell>
          <cell r="CX229">
            <v>0</v>
          </cell>
          <cell r="CY229">
            <v>0</v>
          </cell>
          <cell r="CZ229">
            <v>0</v>
          </cell>
          <cell r="DA229">
            <v>0</v>
          </cell>
          <cell r="DB229">
            <v>0</v>
          </cell>
          <cell r="DC229">
            <v>0</v>
          </cell>
          <cell r="DD229">
            <v>0</v>
          </cell>
          <cell r="DE229">
            <v>0</v>
          </cell>
          <cell r="DF229">
            <v>0</v>
          </cell>
          <cell r="DG229">
            <v>0</v>
          </cell>
          <cell r="DH229">
            <v>0</v>
          </cell>
          <cell r="DI229">
            <v>0</v>
          </cell>
          <cell r="DJ229">
            <v>0</v>
          </cell>
          <cell r="DK229">
            <v>0</v>
          </cell>
          <cell r="DL229">
            <v>0</v>
          </cell>
          <cell r="DM229">
            <v>0</v>
          </cell>
          <cell r="DN229">
            <v>0</v>
          </cell>
          <cell r="DO229">
            <v>0</v>
          </cell>
          <cell r="DP229">
            <v>0</v>
          </cell>
          <cell r="DQ229">
            <v>0</v>
          </cell>
          <cell r="DR229">
            <v>0</v>
          </cell>
          <cell r="DS229">
            <v>0</v>
          </cell>
          <cell r="DT229">
            <v>0</v>
          </cell>
          <cell r="DU229">
            <v>0</v>
          </cell>
          <cell r="DV229">
            <v>0</v>
          </cell>
          <cell r="DW229">
            <v>0</v>
          </cell>
          <cell r="DX229">
            <v>0</v>
          </cell>
          <cell r="DY229">
            <v>0</v>
          </cell>
          <cell r="DZ229">
            <v>0</v>
          </cell>
          <cell r="EA229">
            <v>0</v>
          </cell>
          <cell r="EB229">
            <v>0</v>
          </cell>
          <cell r="EC229">
            <v>0</v>
          </cell>
          <cell r="ED229">
            <v>0</v>
          </cell>
          <cell r="EE229">
            <v>0</v>
          </cell>
          <cell r="EF229">
            <v>0</v>
          </cell>
          <cell r="EG229">
            <v>0</v>
          </cell>
          <cell r="EH229">
            <v>0</v>
          </cell>
          <cell r="EI229">
            <v>0</v>
          </cell>
          <cell r="EJ229">
            <v>0</v>
          </cell>
          <cell r="EK229">
            <v>0</v>
          </cell>
          <cell r="EL229">
            <v>0</v>
          </cell>
          <cell r="EM229">
            <v>0</v>
          </cell>
          <cell r="EN229">
            <v>0</v>
          </cell>
          <cell r="EO229">
            <v>0</v>
          </cell>
          <cell r="EP229">
            <v>0</v>
          </cell>
          <cell r="EQ229">
            <v>0</v>
          </cell>
          <cell r="ER229">
            <v>0</v>
          </cell>
          <cell r="ES229">
            <v>0</v>
          </cell>
          <cell r="ET229">
            <v>0</v>
          </cell>
          <cell r="EU229">
            <v>0</v>
          </cell>
          <cell r="EV229">
            <v>0</v>
          </cell>
        </row>
        <row r="230">
          <cell r="V230" t="str">
            <v>+ or - Scheduled Date</v>
          </cell>
          <cell r="X230">
            <v>-22.220141999998305</v>
          </cell>
        </row>
        <row r="231">
          <cell r="N231" t="str">
            <v>ENGINEERING</v>
          </cell>
          <cell r="R231" t="str">
            <v>LEARNING QUEST II</v>
          </cell>
          <cell r="V231" t="str">
            <v>START DATE</v>
          </cell>
          <cell r="W231" t="str">
            <v>END     DATE</v>
          </cell>
          <cell r="X231">
            <v>7000</v>
          </cell>
          <cell r="Y231" t="str">
            <v>WK Count</v>
          </cell>
          <cell r="Z231" t="str">
            <v>Total Days</v>
          </cell>
        </row>
        <row r="232">
          <cell r="N232" t="str">
            <v>ENGINEERING</v>
          </cell>
          <cell r="R232" t="str">
            <v>LEARNING QUEST II</v>
          </cell>
          <cell r="T232" t="str">
            <v>ANIMATION PRODUCTION</v>
          </cell>
          <cell r="V232" t="str">
            <v>START DATE</v>
          </cell>
          <cell r="W232" t="str">
            <v>END     DATE</v>
          </cell>
          <cell r="X232">
            <v>7000</v>
          </cell>
          <cell r="Y232" t="str">
            <v>WK Count</v>
          </cell>
          <cell r="Z232" t="str">
            <v>Total Days</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cell r="AO232">
            <v>0</v>
          </cell>
          <cell r="AP232">
            <v>0</v>
          </cell>
          <cell r="AQ232">
            <v>0</v>
          </cell>
          <cell r="AR232">
            <v>0</v>
          </cell>
          <cell r="AS232">
            <v>0</v>
          </cell>
          <cell r="AT232">
            <v>0</v>
          </cell>
          <cell r="AU232">
            <v>0</v>
          </cell>
          <cell r="AV232">
            <v>0</v>
          </cell>
          <cell r="AW232">
            <v>0</v>
          </cell>
          <cell r="AX232">
            <v>0</v>
          </cell>
          <cell r="AY232">
            <v>0</v>
          </cell>
          <cell r="AZ232">
            <v>0</v>
          </cell>
          <cell r="BA232">
            <v>0</v>
          </cell>
          <cell r="BB232">
            <v>0</v>
          </cell>
          <cell r="BC232">
            <v>0</v>
          </cell>
          <cell r="BD232">
            <v>0</v>
          </cell>
          <cell r="BE232">
            <v>0</v>
          </cell>
          <cell r="BF232">
            <v>0</v>
          </cell>
          <cell r="BG232">
            <v>0</v>
          </cell>
          <cell r="BH232">
            <v>0</v>
          </cell>
          <cell r="BI232">
            <v>0</v>
          </cell>
          <cell r="BJ232">
            <v>0</v>
          </cell>
          <cell r="BK232">
            <v>0</v>
          </cell>
          <cell r="BL232">
            <v>0</v>
          </cell>
          <cell r="BM232">
            <v>0</v>
          </cell>
          <cell r="BN232">
            <v>0</v>
          </cell>
          <cell r="BO232">
            <v>0</v>
          </cell>
          <cell r="BP232">
            <v>0</v>
          </cell>
          <cell r="BQ232">
            <v>0</v>
          </cell>
          <cell r="BR232">
            <v>0</v>
          </cell>
          <cell r="BS232">
            <v>0</v>
          </cell>
          <cell r="BT232">
            <v>0</v>
          </cell>
          <cell r="BU232">
            <v>0</v>
          </cell>
          <cell r="BV232">
            <v>0</v>
          </cell>
          <cell r="BW232">
            <v>0</v>
          </cell>
          <cell r="BX232">
            <v>0</v>
          </cell>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v>0</v>
          </cell>
          <cell r="CP232">
            <v>0</v>
          </cell>
          <cell r="CQ232">
            <v>0</v>
          </cell>
          <cell r="CR232">
            <v>0</v>
          </cell>
          <cell r="CS232">
            <v>0</v>
          </cell>
          <cell r="CT232">
            <v>0</v>
          </cell>
          <cell r="CU232">
            <v>0</v>
          </cell>
          <cell r="CV232">
            <v>0</v>
          </cell>
          <cell r="CW232">
            <v>0</v>
          </cell>
          <cell r="CX232">
            <v>0</v>
          </cell>
          <cell r="CY232">
            <v>0</v>
          </cell>
          <cell r="CZ232">
            <v>0</v>
          </cell>
          <cell r="DA232">
            <v>0</v>
          </cell>
          <cell r="DB232">
            <v>0</v>
          </cell>
          <cell r="DC232">
            <v>0</v>
          </cell>
          <cell r="DD232">
            <v>0</v>
          </cell>
          <cell r="DE232">
            <v>0</v>
          </cell>
          <cell r="DF232">
            <v>0</v>
          </cell>
          <cell r="DG232">
            <v>0</v>
          </cell>
          <cell r="DH232">
            <v>0</v>
          </cell>
          <cell r="DI232">
            <v>0</v>
          </cell>
          <cell r="DJ232">
            <v>0</v>
          </cell>
          <cell r="DK232">
            <v>0</v>
          </cell>
          <cell r="DL232">
            <v>0</v>
          </cell>
          <cell r="DM232">
            <v>0</v>
          </cell>
          <cell r="DN232">
            <v>0</v>
          </cell>
          <cell r="DO232">
            <v>0</v>
          </cell>
          <cell r="DP232">
            <v>0</v>
          </cell>
          <cell r="DQ232">
            <v>0</v>
          </cell>
          <cell r="DR232">
            <v>0</v>
          </cell>
          <cell r="DS232">
            <v>0</v>
          </cell>
          <cell r="DT232">
            <v>0</v>
          </cell>
          <cell r="DU232">
            <v>0</v>
          </cell>
          <cell r="DV232">
            <v>0</v>
          </cell>
          <cell r="DW232">
            <v>0</v>
          </cell>
          <cell r="DX232">
            <v>0</v>
          </cell>
          <cell r="DY232">
            <v>0</v>
          </cell>
          <cell r="DZ232">
            <v>0</v>
          </cell>
          <cell r="EA232">
            <v>0</v>
          </cell>
          <cell r="EB232">
            <v>0</v>
          </cell>
          <cell r="EC232">
            <v>0</v>
          </cell>
          <cell r="ED232">
            <v>0</v>
          </cell>
          <cell r="EE232">
            <v>0</v>
          </cell>
          <cell r="EF232">
            <v>0</v>
          </cell>
          <cell r="EG232">
            <v>0</v>
          </cell>
          <cell r="EH232">
            <v>0</v>
          </cell>
          <cell r="EI232">
            <v>0</v>
          </cell>
          <cell r="EJ232">
            <v>0</v>
          </cell>
          <cell r="EK232">
            <v>0</v>
          </cell>
          <cell r="EL232">
            <v>0</v>
          </cell>
          <cell r="EM232">
            <v>0</v>
          </cell>
          <cell r="EN232">
            <v>0</v>
          </cell>
          <cell r="EO232">
            <v>0</v>
          </cell>
          <cell r="EP232">
            <v>0</v>
          </cell>
          <cell r="EQ232">
            <v>0</v>
          </cell>
          <cell r="ER232">
            <v>0</v>
          </cell>
          <cell r="ES232">
            <v>0</v>
          </cell>
          <cell r="ET232">
            <v>0</v>
          </cell>
          <cell r="EU232">
            <v>0</v>
          </cell>
          <cell r="EV232">
            <v>0</v>
          </cell>
        </row>
        <row r="233">
          <cell r="A233" t="str">
            <v>PREP</v>
          </cell>
          <cell r="F233" t="str">
            <v>ANIMATION</v>
          </cell>
          <cell r="I233" t="str">
            <v>PAINT</v>
          </cell>
          <cell r="L233" t="str">
            <v>ALPHA</v>
          </cell>
          <cell r="N233" t="str">
            <v>BETA</v>
          </cell>
          <cell r="P233" t="str">
            <v>RTM</v>
          </cell>
          <cell r="R233" t="str">
            <v>STREET</v>
          </cell>
          <cell r="T233" t="str">
            <v>ANIMATION PRODUCTION</v>
          </cell>
          <cell r="V233">
            <v>35905</v>
          </cell>
          <cell r="W233">
            <v>36017</v>
          </cell>
          <cell r="X233">
            <v>500</v>
          </cell>
          <cell r="Y233">
            <v>16</v>
          </cell>
          <cell r="Z233">
            <v>112</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C233">
            <v>0</v>
          </cell>
          <cell r="BD233">
            <v>0</v>
          </cell>
          <cell r="BE233">
            <v>0</v>
          </cell>
          <cell r="BF233">
            <v>0</v>
          </cell>
          <cell r="BG233">
            <v>0</v>
          </cell>
          <cell r="BH233">
            <v>0</v>
          </cell>
          <cell r="BI233">
            <v>0</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v>0</v>
          </cell>
          <cell r="CP233">
            <v>0</v>
          </cell>
          <cell r="CQ233">
            <v>0</v>
          </cell>
          <cell r="CR233">
            <v>0</v>
          </cell>
          <cell r="CS233">
            <v>0</v>
          </cell>
          <cell r="CT233">
            <v>0</v>
          </cell>
          <cell r="CU233">
            <v>0</v>
          </cell>
          <cell r="CV233">
            <v>0</v>
          </cell>
          <cell r="CW233">
            <v>0</v>
          </cell>
          <cell r="CX233">
            <v>0</v>
          </cell>
          <cell r="CY233">
            <v>0</v>
          </cell>
          <cell r="CZ233">
            <v>0</v>
          </cell>
          <cell r="DA233">
            <v>0</v>
          </cell>
          <cell r="DB233">
            <v>0</v>
          </cell>
          <cell r="DC233">
            <v>0</v>
          </cell>
          <cell r="DD233">
            <v>0</v>
          </cell>
          <cell r="DE233">
            <v>0</v>
          </cell>
          <cell r="DF233">
            <v>0</v>
          </cell>
          <cell r="DG233">
            <v>0</v>
          </cell>
          <cell r="DH233">
            <v>0</v>
          </cell>
          <cell r="DI233">
            <v>0</v>
          </cell>
          <cell r="DJ233">
            <v>0</v>
          </cell>
          <cell r="DK233">
            <v>0</v>
          </cell>
          <cell r="DL233">
            <v>0</v>
          </cell>
          <cell r="DM233">
            <v>0</v>
          </cell>
          <cell r="DN233">
            <v>0</v>
          </cell>
          <cell r="DO233">
            <v>0</v>
          </cell>
          <cell r="DP233">
            <v>0</v>
          </cell>
          <cell r="DQ233">
            <v>0</v>
          </cell>
          <cell r="DR233">
            <v>0</v>
          </cell>
          <cell r="DS233">
            <v>0</v>
          </cell>
          <cell r="DT233">
            <v>0</v>
          </cell>
          <cell r="DU233">
            <v>0</v>
          </cell>
          <cell r="DV233">
            <v>0</v>
          </cell>
          <cell r="DW233">
            <v>0</v>
          </cell>
          <cell r="DX233">
            <v>0</v>
          </cell>
          <cell r="DY233">
            <v>0</v>
          </cell>
          <cell r="DZ233">
            <v>0</v>
          </cell>
          <cell r="EA233">
            <v>0</v>
          </cell>
          <cell r="EB233">
            <v>0</v>
          </cell>
          <cell r="EC233">
            <v>0</v>
          </cell>
          <cell r="ED233">
            <v>0</v>
          </cell>
          <cell r="EE233">
            <v>0</v>
          </cell>
          <cell r="EF233">
            <v>0</v>
          </cell>
          <cell r="EG233">
            <v>0</v>
          </cell>
          <cell r="EH233">
            <v>0</v>
          </cell>
          <cell r="EI233">
            <v>0</v>
          </cell>
          <cell r="EJ233">
            <v>0</v>
          </cell>
          <cell r="EK233">
            <v>0</v>
          </cell>
          <cell r="EL233">
            <v>0</v>
          </cell>
          <cell r="EM233">
            <v>0</v>
          </cell>
          <cell r="EN233">
            <v>0</v>
          </cell>
          <cell r="EO233">
            <v>0</v>
          </cell>
          <cell r="EP233">
            <v>0</v>
          </cell>
          <cell r="EQ233">
            <v>0</v>
          </cell>
          <cell r="ER233">
            <v>0</v>
          </cell>
          <cell r="ES233">
            <v>0</v>
          </cell>
          <cell r="ET233">
            <v>0</v>
          </cell>
          <cell r="EU233">
            <v>0</v>
          </cell>
          <cell r="EV233">
            <v>0</v>
          </cell>
        </row>
        <row r="234">
          <cell r="A234" t="str">
            <v>PREP</v>
          </cell>
          <cell r="B234" t="str">
            <v>Days</v>
          </cell>
          <cell r="F234" t="str">
            <v>ANIMATION</v>
          </cell>
          <cell r="G234" t="str">
            <v>Days</v>
          </cell>
          <cell r="H234" t="str">
            <v>Frames</v>
          </cell>
          <cell r="I234" t="str">
            <v>PAINT</v>
          </cell>
          <cell r="J234" t="str">
            <v>Days</v>
          </cell>
          <cell r="L234" t="str">
            <v>ALPHA</v>
          </cell>
          <cell r="N234" t="str">
            <v>BETA</v>
          </cell>
          <cell r="P234" t="str">
            <v>RTM</v>
          </cell>
          <cell r="R234" t="str">
            <v>STREET</v>
          </cell>
          <cell r="T234" t="str">
            <v>Prep Projection</v>
          </cell>
          <cell r="V234">
            <v>35905</v>
          </cell>
          <cell r="W234">
            <v>36017</v>
          </cell>
          <cell r="X234">
            <v>500</v>
          </cell>
          <cell r="Y234">
            <v>16</v>
          </cell>
          <cell r="Z234">
            <v>112</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cell r="AO234">
            <v>0</v>
          </cell>
          <cell r="AP234">
            <v>0</v>
          </cell>
          <cell r="AQ234">
            <v>0</v>
          </cell>
          <cell r="AR234">
            <v>0</v>
          </cell>
          <cell r="AS234">
            <v>0</v>
          </cell>
          <cell r="AT234">
            <v>0</v>
          </cell>
          <cell r="AU234">
            <v>0</v>
          </cell>
          <cell r="AV234">
            <v>0</v>
          </cell>
          <cell r="AW234">
            <v>0</v>
          </cell>
          <cell r="AX234">
            <v>0</v>
          </cell>
          <cell r="AY234">
            <v>0</v>
          </cell>
          <cell r="AZ234">
            <v>0</v>
          </cell>
          <cell r="BA234">
            <v>0</v>
          </cell>
          <cell r="BB234">
            <v>0</v>
          </cell>
          <cell r="BC234">
            <v>0</v>
          </cell>
          <cell r="BD234">
            <v>0</v>
          </cell>
          <cell r="BE234">
            <v>0</v>
          </cell>
          <cell r="BF234">
            <v>0</v>
          </cell>
          <cell r="BG234">
            <v>0</v>
          </cell>
          <cell r="BH234">
            <v>0</v>
          </cell>
          <cell r="BI234">
            <v>0</v>
          </cell>
          <cell r="BJ234">
            <v>0</v>
          </cell>
          <cell r="BK234">
            <v>0</v>
          </cell>
          <cell r="BL234">
            <v>0</v>
          </cell>
          <cell r="BM234">
            <v>0</v>
          </cell>
          <cell r="BN234">
            <v>0</v>
          </cell>
          <cell r="BO234">
            <v>0</v>
          </cell>
          <cell r="BP234">
            <v>0</v>
          </cell>
          <cell r="BQ234">
            <v>0</v>
          </cell>
          <cell r="BR234">
            <v>0</v>
          </cell>
          <cell r="BS234">
            <v>0</v>
          </cell>
          <cell r="BT234">
            <v>0</v>
          </cell>
          <cell r="BU234">
            <v>0</v>
          </cell>
          <cell r="BV234">
            <v>0</v>
          </cell>
          <cell r="BW234">
            <v>0</v>
          </cell>
          <cell r="BX234">
            <v>0</v>
          </cell>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v>0</v>
          </cell>
          <cell r="CP234">
            <v>0</v>
          </cell>
          <cell r="CQ234">
            <v>0</v>
          </cell>
          <cell r="CR234">
            <v>0</v>
          </cell>
          <cell r="CS234">
            <v>0</v>
          </cell>
          <cell r="CT234">
            <v>0</v>
          </cell>
          <cell r="CU234">
            <v>0</v>
          </cell>
          <cell r="CV234">
            <v>0</v>
          </cell>
          <cell r="CW234">
            <v>0</v>
          </cell>
          <cell r="CX234">
            <v>0</v>
          </cell>
          <cell r="CY234">
            <v>0</v>
          </cell>
          <cell r="CZ234">
            <v>0</v>
          </cell>
          <cell r="DA234">
            <v>0</v>
          </cell>
          <cell r="DB234">
            <v>0</v>
          </cell>
          <cell r="DC234">
            <v>0</v>
          </cell>
          <cell r="DD234">
            <v>0</v>
          </cell>
          <cell r="DE234">
            <v>0</v>
          </cell>
          <cell r="DF234">
            <v>0</v>
          </cell>
          <cell r="DG234">
            <v>0</v>
          </cell>
          <cell r="DH234">
            <v>0</v>
          </cell>
          <cell r="DI234">
            <v>0</v>
          </cell>
          <cell r="DJ234">
            <v>0</v>
          </cell>
          <cell r="DK234">
            <v>0</v>
          </cell>
          <cell r="DL234">
            <v>0</v>
          </cell>
          <cell r="DM234">
            <v>0</v>
          </cell>
          <cell r="DN234">
            <v>0</v>
          </cell>
          <cell r="DO234">
            <v>0</v>
          </cell>
          <cell r="DP234">
            <v>0</v>
          </cell>
          <cell r="DQ234">
            <v>0</v>
          </cell>
          <cell r="DR234">
            <v>0</v>
          </cell>
          <cell r="DS234">
            <v>0</v>
          </cell>
          <cell r="DT234">
            <v>0</v>
          </cell>
          <cell r="DU234">
            <v>0</v>
          </cell>
          <cell r="DV234">
            <v>0</v>
          </cell>
          <cell r="DW234">
            <v>0</v>
          </cell>
          <cell r="DX234">
            <v>0</v>
          </cell>
          <cell r="DY234">
            <v>0</v>
          </cell>
          <cell r="DZ234">
            <v>0</v>
          </cell>
          <cell r="EA234">
            <v>0</v>
          </cell>
          <cell r="EB234">
            <v>0</v>
          </cell>
          <cell r="EC234">
            <v>0</v>
          </cell>
          <cell r="ED234">
            <v>0</v>
          </cell>
          <cell r="EE234">
            <v>0</v>
          </cell>
          <cell r="EF234">
            <v>0</v>
          </cell>
          <cell r="EG234">
            <v>0</v>
          </cell>
          <cell r="EH234">
            <v>0</v>
          </cell>
          <cell r="EI234">
            <v>0</v>
          </cell>
          <cell r="EJ234">
            <v>0</v>
          </cell>
          <cell r="EK234">
            <v>0</v>
          </cell>
          <cell r="EL234">
            <v>0</v>
          </cell>
          <cell r="EM234">
            <v>0</v>
          </cell>
          <cell r="EN234">
            <v>0</v>
          </cell>
          <cell r="EO234">
            <v>0</v>
          </cell>
          <cell r="EP234">
            <v>0</v>
          </cell>
          <cell r="EQ234">
            <v>0</v>
          </cell>
          <cell r="ER234">
            <v>0</v>
          </cell>
          <cell r="ES234">
            <v>0</v>
          </cell>
          <cell r="ET234">
            <v>0</v>
          </cell>
          <cell r="EU234">
            <v>0</v>
          </cell>
          <cell r="EV234">
            <v>0</v>
          </cell>
        </row>
        <row r="235">
          <cell r="A235" t="str">
            <v>Wks</v>
          </cell>
          <cell r="B235" t="str">
            <v>Days</v>
          </cell>
          <cell r="F235" t="str">
            <v>Wks</v>
          </cell>
          <cell r="G235" t="str">
            <v>Days</v>
          </cell>
          <cell r="H235" t="str">
            <v>Frames</v>
          </cell>
          <cell r="I235" t="str">
            <v>Wks</v>
          </cell>
          <cell r="J235" t="str">
            <v>Days</v>
          </cell>
          <cell r="K235">
            <v>21</v>
          </cell>
          <cell r="M235">
            <v>29</v>
          </cell>
          <cell r="O235">
            <v>29</v>
          </cell>
          <cell r="Q235">
            <v>29</v>
          </cell>
          <cell r="R235">
            <v>36312</v>
          </cell>
          <cell r="T235" t="str">
            <v>Animation Projection</v>
          </cell>
          <cell r="V235">
            <v>35933</v>
          </cell>
          <cell r="W235">
            <v>36061</v>
          </cell>
          <cell r="X235">
            <v>500</v>
          </cell>
          <cell r="Y235">
            <v>19</v>
          </cell>
          <cell r="Z235">
            <v>128</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cell r="BE235">
            <v>0</v>
          </cell>
          <cell r="BF235">
            <v>0</v>
          </cell>
          <cell r="BG235">
            <v>0</v>
          </cell>
          <cell r="BH235">
            <v>0</v>
          </cell>
          <cell r="BI235">
            <v>0</v>
          </cell>
          <cell r="BJ235">
            <v>0</v>
          </cell>
          <cell r="BK235">
            <v>0</v>
          </cell>
          <cell r="BL235">
            <v>0</v>
          </cell>
          <cell r="BM235">
            <v>0</v>
          </cell>
          <cell r="BN235">
            <v>0</v>
          </cell>
          <cell r="BO235">
            <v>0</v>
          </cell>
          <cell r="BP235">
            <v>0</v>
          </cell>
          <cell r="BQ235">
            <v>0</v>
          </cell>
          <cell r="BR235">
            <v>0</v>
          </cell>
          <cell r="BS235">
            <v>0</v>
          </cell>
          <cell r="BT235">
            <v>0</v>
          </cell>
          <cell r="BU235">
            <v>0</v>
          </cell>
          <cell r="BV235">
            <v>0</v>
          </cell>
          <cell r="BW235">
            <v>0</v>
          </cell>
          <cell r="BX235">
            <v>0</v>
          </cell>
          <cell r="BY235">
            <v>0</v>
          </cell>
          <cell r="BZ235">
            <v>0</v>
          </cell>
          <cell r="CA235">
            <v>0</v>
          </cell>
          <cell r="CB235">
            <v>0</v>
          </cell>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v>0</v>
          </cell>
          <cell r="CW235">
            <v>0</v>
          </cell>
          <cell r="CX235">
            <v>0</v>
          </cell>
          <cell r="CY235">
            <v>0</v>
          </cell>
          <cell r="CZ235">
            <v>0</v>
          </cell>
          <cell r="DA235">
            <v>0</v>
          </cell>
          <cell r="DB235">
            <v>0</v>
          </cell>
          <cell r="DC235">
            <v>0</v>
          </cell>
          <cell r="DD235">
            <v>0</v>
          </cell>
          <cell r="DE235">
            <v>0</v>
          </cell>
          <cell r="DF235">
            <v>0</v>
          </cell>
          <cell r="DG235">
            <v>0</v>
          </cell>
          <cell r="DH235">
            <v>0</v>
          </cell>
          <cell r="DI235">
            <v>0</v>
          </cell>
          <cell r="DJ235">
            <v>0</v>
          </cell>
          <cell r="DK235">
            <v>0</v>
          </cell>
          <cell r="DL235">
            <v>0</v>
          </cell>
          <cell r="DM235">
            <v>0</v>
          </cell>
          <cell r="DN235">
            <v>0</v>
          </cell>
          <cell r="DO235">
            <v>0</v>
          </cell>
          <cell r="DP235">
            <v>0</v>
          </cell>
          <cell r="DQ235">
            <v>0</v>
          </cell>
          <cell r="DR235">
            <v>0</v>
          </cell>
          <cell r="DS235">
            <v>0</v>
          </cell>
          <cell r="DT235">
            <v>0</v>
          </cell>
          <cell r="DU235">
            <v>0</v>
          </cell>
          <cell r="DV235">
            <v>0</v>
          </cell>
          <cell r="DW235">
            <v>0</v>
          </cell>
          <cell r="DX235">
            <v>0</v>
          </cell>
          <cell r="DY235">
            <v>0</v>
          </cell>
          <cell r="DZ235">
            <v>0</v>
          </cell>
          <cell r="EA235">
            <v>0</v>
          </cell>
          <cell r="EB235">
            <v>0</v>
          </cell>
          <cell r="EC235">
            <v>0</v>
          </cell>
          <cell r="ED235">
            <v>0</v>
          </cell>
          <cell r="EE235">
            <v>0</v>
          </cell>
          <cell r="EF235">
            <v>0</v>
          </cell>
          <cell r="EG235">
            <v>0</v>
          </cell>
          <cell r="EH235">
            <v>0</v>
          </cell>
          <cell r="EI235">
            <v>0</v>
          </cell>
          <cell r="EJ235">
            <v>0</v>
          </cell>
          <cell r="EK235">
            <v>0</v>
          </cell>
          <cell r="EL235">
            <v>0</v>
          </cell>
          <cell r="EM235">
            <v>0</v>
          </cell>
          <cell r="EN235">
            <v>0</v>
          </cell>
          <cell r="EO235">
            <v>0</v>
          </cell>
          <cell r="EP235">
            <v>0</v>
          </cell>
          <cell r="EQ235">
            <v>0</v>
          </cell>
          <cell r="ER235">
            <v>0</v>
          </cell>
          <cell r="ES235">
            <v>0</v>
          </cell>
          <cell r="ET235">
            <v>0</v>
          </cell>
          <cell r="EU235">
            <v>0</v>
          </cell>
          <cell r="EV235">
            <v>0</v>
          </cell>
        </row>
        <row r="236">
          <cell r="A236">
            <v>14</v>
          </cell>
          <cell r="B236">
            <v>112</v>
          </cell>
          <cell r="F236">
            <v>14</v>
          </cell>
          <cell r="G236">
            <v>128</v>
          </cell>
          <cell r="H236">
            <v>7000</v>
          </cell>
          <cell r="I236">
            <v>14</v>
          </cell>
          <cell r="J236">
            <v>112</v>
          </cell>
          <cell r="K236">
            <v>21</v>
          </cell>
          <cell r="M236">
            <v>29</v>
          </cell>
          <cell r="O236">
            <v>29</v>
          </cell>
          <cell r="Q236">
            <v>29</v>
          </cell>
          <cell r="R236">
            <v>36312</v>
          </cell>
          <cell r="T236" t="str">
            <v>Paint Projection</v>
          </cell>
          <cell r="V236">
            <v>35963</v>
          </cell>
          <cell r="W236">
            <v>36075</v>
          </cell>
          <cell r="X236">
            <v>500</v>
          </cell>
          <cell r="Y236">
            <v>16</v>
          </cell>
          <cell r="Z236">
            <v>112</v>
          </cell>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cell r="AO236">
            <v>0</v>
          </cell>
          <cell r="AP236">
            <v>0</v>
          </cell>
          <cell r="AQ236">
            <v>0</v>
          </cell>
          <cell r="AR236">
            <v>0</v>
          </cell>
          <cell r="AS236">
            <v>0</v>
          </cell>
          <cell r="AT236">
            <v>0</v>
          </cell>
          <cell r="AU236">
            <v>0</v>
          </cell>
          <cell r="AV236">
            <v>0</v>
          </cell>
          <cell r="AW236">
            <v>0</v>
          </cell>
          <cell r="AX236">
            <v>0</v>
          </cell>
          <cell r="AY236">
            <v>0</v>
          </cell>
          <cell r="AZ236">
            <v>0</v>
          </cell>
          <cell r="BA236">
            <v>0</v>
          </cell>
          <cell r="BB236">
            <v>0</v>
          </cell>
          <cell r="BC236">
            <v>0</v>
          </cell>
          <cell r="BD236">
            <v>0</v>
          </cell>
          <cell r="BE236">
            <v>0</v>
          </cell>
          <cell r="BF236">
            <v>0</v>
          </cell>
          <cell r="BG236">
            <v>0</v>
          </cell>
          <cell r="BH236">
            <v>0</v>
          </cell>
          <cell r="BI236">
            <v>0</v>
          </cell>
          <cell r="BJ236">
            <v>0</v>
          </cell>
          <cell r="BK236">
            <v>0</v>
          </cell>
          <cell r="BL236">
            <v>0</v>
          </cell>
          <cell r="BM236">
            <v>0</v>
          </cell>
          <cell r="BN236">
            <v>0</v>
          </cell>
          <cell r="BO236">
            <v>0</v>
          </cell>
          <cell r="BP236">
            <v>0</v>
          </cell>
          <cell r="BQ236">
            <v>0</v>
          </cell>
          <cell r="BR236">
            <v>0</v>
          </cell>
          <cell r="BS236">
            <v>0</v>
          </cell>
          <cell r="BT236">
            <v>0</v>
          </cell>
          <cell r="BU236">
            <v>0</v>
          </cell>
          <cell r="BV236">
            <v>0</v>
          </cell>
          <cell r="BW236">
            <v>0</v>
          </cell>
          <cell r="BX236">
            <v>0</v>
          </cell>
          <cell r="BY236">
            <v>0</v>
          </cell>
          <cell r="BZ236">
            <v>0</v>
          </cell>
          <cell r="CA236">
            <v>0</v>
          </cell>
          <cell r="CB236">
            <v>0</v>
          </cell>
          <cell r="CC236">
            <v>0</v>
          </cell>
          <cell r="CD236">
            <v>0</v>
          </cell>
          <cell r="CE236">
            <v>0</v>
          </cell>
          <cell r="CF236">
            <v>0</v>
          </cell>
          <cell r="CG236">
            <v>0</v>
          </cell>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v>0</v>
          </cell>
          <cell r="CY236">
            <v>0</v>
          </cell>
          <cell r="CZ236">
            <v>0</v>
          </cell>
          <cell r="DA236">
            <v>0</v>
          </cell>
          <cell r="DB236">
            <v>0</v>
          </cell>
          <cell r="DC236">
            <v>0</v>
          </cell>
          <cell r="DD236">
            <v>0</v>
          </cell>
          <cell r="DE236">
            <v>0</v>
          </cell>
          <cell r="DF236">
            <v>0</v>
          </cell>
          <cell r="DG236">
            <v>0</v>
          </cell>
          <cell r="DH236">
            <v>0</v>
          </cell>
          <cell r="DI236">
            <v>0</v>
          </cell>
          <cell r="DJ236">
            <v>0</v>
          </cell>
          <cell r="DK236">
            <v>0</v>
          </cell>
          <cell r="DL236">
            <v>0</v>
          </cell>
          <cell r="DM236">
            <v>0</v>
          </cell>
          <cell r="DN236">
            <v>0</v>
          </cell>
          <cell r="DO236">
            <v>0</v>
          </cell>
          <cell r="DP236">
            <v>0</v>
          </cell>
          <cell r="DQ236">
            <v>0</v>
          </cell>
          <cell r="DR236">
            <v>0</v>
          </cell>
          <cell r="DS236">
            <v>0</v>
          </cell>
          <cell r="DT236">
            <v>0</v>
          </cell>
          <cell r="DU236">
            <v>0</v>
          </cell>
          <cell r="DV236">
            <v>0</v>
          </cell>
          <cell r="DW236">
            <v>0</v>
          </cell>
          <cell r="DX236">
            <v>0</v>
          </cell>
          <cell r="DY236">
            <v>0</v>
          </cell>
          <cell r="DZ236">
            <v>0</v>
          </cell>
          <cell r="EA236">
            <v>0</v>
          </cell>
          <cell r="EB236">
            <v>0</v>
          </cell>
          <cell r="EC236">
            <v>0</v>
          </cell>
          <cell r="ED236">
            <v>0</v>
          </cell>
          <cell r="EE236">
            <v>0</v>
          </cell>
          <cell r="EF236">
            <v>0</v>
          </cell>
          <cell r="EG236">
            <v>0</v>
          </cell>
          <cell r="EH236">
            <v>0</v>
          </cell>
          <cell r="EI236">
            <v>0</v>
          </cell>
          <cell r="EJ236">
            <v>0</v>
          </cell>
          <cell r="EK236">
            <v>0</v>
          </cell>
          <cell r="EL236">
            <v>0</v>
          </cell>
          <cell r="EM236">
            <v>0</v>
          </cell>
          <cell r="EN236">
            <v>0</v>
          </cell>
          <cell r="EO236">
            <v>0</v>
          </cell>
          <cell r="EP236">
            <v>0</v>
          </cell>
          <cell r="EQ236">
            <v>0</v>
          </cell>
          <cell r="ER236">
            <v>0</v>
          </cell>
          <cell r="ES236">
            <v>0</v>
          </cell>
          <cell r="ET236">
            <v>0</v>
          </cell>
          <cell r="EU236">
            <v>0</v>
          </cell>
          <cell r="EV236">
            <v>0</v>
          </cell>
        </row>
        <row r="238">
          <cell r="T238" t="str">
            <v>BUDGET FORECAST</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cell r="AN238">
            <v>0</v>
          </cell>
          <cell r="AO238">
            <v>0</v>
          </cell>
          <cell r="AP238">
            <v>0</v>
          </cell>
          <cell r="AQ238">
            <v>0</v>
          </cell>
          <cell r="AR238">
            <v>0</v>
          </cell>
          <cell r="AS238">
            <v>0</v>
          </cell>
          <cell r="AT238">
            <v>0</v>
          </cell>
          <cell r="AU238">
            <v>0</v>
          </cell>
          <cell r="AV238">
            <v>0</v>
          </cell>
          <cell r="AW238">
            <v>0</v>
          </cell>
          <cell r="AX238">
            <v>0</v>
          </cell>
          <cell r="AY238">
            <v>0</v>
          </cell>
          <cell r="AZ238">
            <v>0</v>
          </cell>
          <cell r="BA238">
            <v>0</v>
          </cell>
          <cell r="BB238">
            <v>0</v>
          </cell>
          <cell r="BC238">
            <v>0</v>
          </cell>
          <cell r="BD238">
            <v>0</v>
          </cell>
          <cell r="BE238">
            <v>0</v>
          </cell>
          <cell r="BF238">
            <v>0</v>
          </cell>
          <cell r="BG238">
            <v>0</v>
          </cell>
          <cell r="BH238">
            <v>0</v>
          </cell>
          <cell r="BI238">
            <v>0</v>
          </cell>
          <cell r="BJ238">
            <v>0</v>
          </cell>
          <cell r="BK238">
            <v>0</v>
          </cell>
          <cell r="BL238">
            <v>0</v>
          </cell>
          <cell r="BM238">
            <v>0</v>
          </cell>
          <cell r="BN238">
            <v>0</v>
          </cell>
          <cell r="BO238">
            <v>0</v>
          </cell>
          <cell r="BP238">
            <v>0</v>
          </cell>
          <cell r="BQ238">
            <v>0</v>
          </cell>
          <cell r="BR238">
            <v>0</v>
          </cell>
          <cell r="BS238">
            <v>0</v>
          </cell>
          <cell r="BT238">
            <v>0</v>
          </cell>
          <cell r="BU238">
            <v>0</v>
          </cell>
          <cell r="BV238">
            <v>0</v>
          </cell>
          <cell r="BW238">
            <v>0</v>
          </cell>
          <cell r="BX238">
            <v>0</v>
          </cell>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v>0</v>
          </cell>
          <cell r="CP238">
            <v>0</v>
          </cell>
          <cell r="CQ238">
            <v>0</v>
          </cell>
          <cell r="CR238">
            <v>0</v>
          </cell>
          <cell r="CS238">
            <v>0</v>
          </cell>
          <cell r="CT238">
            <v>0</v>
          </cell>
          <cell r="CU238">
            <v>0</v>
          </cell>
          <cell r="CV238">
            <v>0</v>
          </cell>
          <cell r="CW238">
            <v>0</v>
          </cell>
          <cell r="CX238">
            <v>0</v>
          </cell>
          <cell r="CY238">
            <v>0</v>
          </cell>
          <cell r="CZ238">
            <v>0</v>
          </cell>
          <cell r="DA238">
            <v>0</v>
          </cell>
          <cell r="DB238">
            <v>0</v>
          </cell>
          <cell r="DC238">
            <v>0</v>
          </cell>
          <cell r="DD238">
            <v>0</v>
          </cell>
          <cell r="DE238">
            <v>0</v>
          </cell>
          <cell r="DF238">
            <v>0</v>
          </cell>
          <cell r="DG238">
            <v>0</v>
          </cell>
          <cell r="DH238">
            <v>0</v>
          </cell>
          <cell r="DI238">
            <v>0</v>
          </cell>
          <cell r="DJ238">
            <v>0</v>
          </cell>
          <cell r="DK238">
            <v>0</v>
          </cell>
          <cell r="DL238">
            <v>0</v>
          </cell>
          <cell r="DM238">
            <v>0</v>
          </cell>
          <cell r="DN238">
            <v>0</v>
          </cell>
          <cell r="DO238">
            <v>0</v>
          </cell>
          <cell r="DP238">
            <v>0</v>
          </cell>
          <cell r="DQ238">
            <v>0</v>
          </cell>
          <cell r="DR238">
            <v>0</v>
          </cell>
          <cell r="DS238">
            <v>0</v>
          </cell>
          <cell r="DT238">
            <v>0</v>
          </cell>
          <cell r="DU238">
            <v>0</v>
          </cell>
          <cell r="DV238">
            <v>0</v>
          </cell>
          <cell r="DW238">
            <v>0</v>
          </cell>
          <cell r="DX238">
            <v>0</v>
          </cell>
          <cell r="DY238">
            <v>0</v>
          </cell>
          <cell r="DZ238">
            <v>0</v>
          </cell>
          <cell r="EA238">
            <v>0</v>
          </cell>
          <cell r="EB238">
            <v>0</v>
          </cell>
          <cell r="EC238">
            <v>0</v>
          </cell>
          <cell r="ED238">
            <v>0</v>
          </cell>
          <cell r="EE238">
            <v>0</v>
          </cell>
          <cell r="EF238">
            <v>0</v>
          </cell>
          <cell r="EG238">
            <v>0</v>
          </cell>
          <cell r="EH238">
            <v>0</v>
          </cell>
          <cell r="EI238">
            <v>0</v>
          </cell>
          <cell r="EJ238">
            <v>0</v>
          </cell>
          <cell r="EK238">
            <v>0</v>
          </cell>
          <cell r="EL238">
            <v>0</v>
          </cell>
          <cell r="EM238">
            <v>0</v>
          </cell>
          <cell r="EN238">
            <v>0</v>
          </cell>
          <cell r="EO238">
            <v>0</v>
          </cell>
          <cell r="EP238">
            <v>0</v>
          </cell>
          <cell r="EQ238">
            <v>0</v>
          </cell>
          <cell r="ER238">
            <v>0</v>
          </cell>
          <cell r="ES238">
            <v>0</v>
          </cell>
          <cell r="ET238">
            <v>0</v>
          </cell>
          <cell r="EU238">
            <v>0</v>
          </cell>
          <cell r="EV238">
            <v>0</v>
          </cell>
          <cell r="EW238">
            <v>0</v>
          </cell>
          <cell r="EX238">
            <v>0</v>
          </cell>
          <cell r="EY238">
            <v>0</v>
          </cell>
          <cell r="EZ238">
            <v>0</v>
          </cell>
          <cell r="FA238">
            <v>0</v>
          </cell>
          <cell r="FB238">
            <v>0</v>
          </cell>
          <cell r="FC238">
            <v>0</v>
          </cell>
          <cell r="FD238">
            <v>0</v>
          </cell>
          <cell r="FE238">
            <v>0</v>
          </cell>
          <cell r="FF238">
            <v>0</v>
          </cell>
          <cell r="FG238">
            <v>0</v>
          </cell>
          <cell r="FH238">
            <v>0</v>
          </cell>
          <cell r="FI238">
            <v>0</v>
          </cell>
        </row>
        <row r="239">
          <cell r="T239" t="str">
            <v>BUDGET FORECAST</v>
          </cell>
          <cell r="V239" t="str">
            <v>PRE PROD</v>
          </cell>
          <cell r="W239">
            <v>30</v>
          </cell>
          <cell r="X239">
            <v>217500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Q239">
            <v>0</v>
          </cell>
          <cell r="AR239">
            <v>0</v>
          </cell>
          <cell r="AS239">
            <v>0</v>
          </cell>
          <cell r="AT239">
            <v>0</v>
          </cell>
          <cell r="AU239">
            <v>0</v>
          </cell>
          <cell r="AV239">
            <v>0</v>
          </cell>
          <cell r="AW239">
            <v>0</v>
          </cell>
          <cell r="AX239">
            <v>0</v>
          </cell>
          <cell r="AY239">
            <v>0</v>
          </cell>
          <cell r="AZ239">
            <v>0</v>
          </cell>
          <cell r="BA239">
            <v>0</v>
          </cell>
          <cell r="BB239">
            <v>0</v>
          </cell>
          <cell r="BC239">
            <v>0</v>
          </cell>
          <cell r="BD239">
            <v>0</v>
          </cell>
          <cell r="BE239">
            <v>0</v>
          </cell>
          <cell r="BF239">
            <v>0</v>
          </cell>
          <cell r="BG239">
            <v>0</v>
          </cell>
          <cell r="BH239">
            <v>0</v>
          </cell>
          <cell r="BI239">
            <v>0</v>
          </cell>
          <cell r="BJ239">
            <v>0</v>
          </cell>
          <cell r="BK239">
            <v>0</v>
          </cell>
          <cell r="BL239">
            <v>0</v>
          </cell>
          <cell r="BM239">
            <v>0</v>
          </cell>
          <cell r="BN239">
            <v>0</v>
          </cell>
          <cell r="BO239">
            <v>0</v>
          </cell>
          <cell r="BP239">
            <v>0</v>
          </cell>
          <cell r="BQ239">
            <v>0</v>
          </cell>
          <cell r="BR239">
            <v>0</v>
          </cell>
          <cell r="BS239">
            <v>0</v>
          </cell>
          <cell r="BT239">
            <v>0</v>
          </cell>
          <cell r="BU239">
            <v>0</v>
          </cell>
          <cell r="BV239">
            <v>0</v>
          </cell>
          <cell r="BW239">
            <v>0</v>
          </cell>
          <cell r="BX239">
            <v>0</v>
          </cell>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v>0</v>
          </cell>
          <cell r="CP239">
            <v>0</v>
          </cell>
          <cell r="CQ239">
            <v>0</v>
          </cell>
          <cell r="CR239">
            <v>0</v>
          </cell>
          <cell r="CS239">
            <v>0</v>
          </cell>
          <cell r="CT239">
            <v>0</v>
          </cell>
          <cell r="CU239">
            <v>0</v>
          </cell>
          <cell r="CV239">
            <v>0</v>
          </cell>
          <cell r="CW239">
            <v>0</v>
          </cell>
          <cell r="CX239">
            <v>0</v>
          </cell>
          <cell r="CY239">
            <v>0</v>
          </cell>
          <cell r="CZ239">
            <v>0</v>
          </cell>
          <cell r="DA239">
            <v>0</v>
          </cell>
          <cell r="DB239">
            <v>0</v>
          </cell>
          <cell r="DC239">
            <v>0</v>
          </cell>
          <cell r="DD239">
            <v>0</v>
          </cell>
          <cell r="DE239">
            <v>0</v>
          </cell>
          <cell r="DF239">
            <v>0</v>
          </cell>
          <cell r="DG239">
            <v>0</v>
          </cell>
          <cell r="DH239">
            <v>0</v>
          </cell>
          <cell r="DI239">
            <v>0</v>
          </cell>
          <cell r="DJ239">
            <v>0</v>
          </cell>
          <cell r="DK239">
            <v>0</v>
          </cell>
          <cell r="DL239">
            <v>0</v>
          </cell>
          <cell r="DM239">
            <v>0</v>
          </cell>
          <cell r="DN239">
            <v>0</v>
          </cell>
          <cell r="DO239">
            <v>0</v>
          </cell>
          <cell r="DP239">
            <v>0</v>
          </cell>
          <cell r="DQ239">
            <v>0</v>
          </cell>
          <cell r="DR239">
            <v>0</v>
          </cell>
          <cell r="DS239">
            <v>0</v>
          </cell>
          <cell r="DT239">
            <v>0</v>
          </cell>
          <cell r="DU239">
            <v>0</v>
          </cell>
          <cell r="DV239">
            <v>0</v>
          </cell>
          <cell r="DW239">
            <v>0</v>
          </cell>
          <cell r="DX239">
            <v>0</v>
          </cell>
          <cell r="DY239">
            <v>0</v>
          </cell>
          <cell r="DZ239">
            <v>0</v>
          </cell>
          <cell r="EA239">
            <v>0</v>
          </cell>
          <cell r="EB239">
            <v>0</v>
          </cell>
          <cell r="EC239">
            <v>0</v>
          </cell>
          <cell r="ED239">
            <v>0</v>
          </cell>
          <cell r="EE239">
            <v>0</v>
          </cell>
          <cell r="EF239">
            <v>0</v>
          </cell>
          <cell r="EG239">
            <v>0</v>
          </cell>
          <cell r="EH239">
            <v>0</v>
          </cell>
          <cell r="EI239">
            <v>0</v>
          </cell>
          <cell r="EJ239">
            <v>0</v>
          </cell>
          <cell r="EK239">
            <v>0</v>
          </cell>
          <cell r="EL239">
            <v>0</v>
          </cell>
          <cell r="EM239">
            <v>0</v>
          </cell>
          <cell r="EN239">
            <v>0</v>
          </cell>
          <cell r="EO239">
            <v>0</v>
          </cell>
          <cell r="EP239">
            <v>0</v>
          </cell>
          <cell r="EQ239">
            <v>0</v>
          </cell>
          <cell r="ER239">
            <v>0</v>
          </cell>
          <cell r="ES239">
            <v>0</v>
          </cell>
          <cell r="ET239">
            <v>0</v>
          </cell>
          <cell r="EU239">
            <v>0</v>
          </cell>
          <cell r="EV239">
            <v>0</v>
          </cell>
          <cell r="EW239">
            <v>0</v>
          </cell>
          <cell r="EX239">
            <v>0</v>
          </cell>
          <cell r="EY239">
            <v>0</v>
          </cell>
          <cell r="EZ239">
            <v>0</v>
          </cell>
          <cell r="FA239">
            <v>0</v>
          </cell>
          <cell r="FB239">
            <v>0</v>
          </cell>
          <cell r="FC239">
            <v>0</v>
          </cell>
          <cell r="FD239">
            <v>0</v>
          </cell>
          <cell r="FE239">
            <v>0</v>
          </cell>
          <cell r="FF239">
            <v>0</v>
          </cell>
          <cell r="FG239">
            <v>0</v>
          </cell>
          <cell r="FH239">
            <v>0</v>
          </cell>
          <cell r="FI239">
            <v>0</v>
          </cell>
        </row>
        <row r="240">
          <cell r="V240" t="str">
            <v>PRE PROD</v>
          </cell>
          <cell r="W240">
            <v>30</v>
          </cell>
          <cell r="X240">
            <v>217500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0</v>
          </cell>
          <cell r="BF240">
            <v>0</v>
          </cell>
          <cell r="BG240">
            <v>0</v>
          </cell>
          <cell r="BH240">
            <v>0</v>
          </cell>
          <cell r="BI240">
            <v>0</v>
          </cell>
          <cell r="BJ240">
            <v>0</v>
          </cell>
          <cell r="BK240">
            <v>0</v>
          </cell>
          <cell r="BL240">
            <v>0</v>
          </cell>
          <cell r="BM240">
            <v>0</v>
          </cell>
          <cell r="BN240">
            <v>0</v>
          </cell>
          <cell r="BO240">
            <v>0</v>
          </cell>
          <cell r="BP240">
            <v>0</v>
          </cell>
          <cell r="BQ240">
            <v>0</v>
          </cell>
          <cell r="BR240">
            <v>0</v>
          </cell>
          <cell r="BS240">
            <v>0</v>
          </cell>
          <cell r="BT240">
            <v>0</v>
          </cell>
          <cell r="BU240">
            <v>0</v>
          </cell>
          <cell r="BV240">
            <v>0</v>
          </cell>
          <cell r="BW240">
            <v>0</v>
          </cell>
          <cell r="BX240">
            <v>0</v>
          </cell>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v>0</v>
          </cell>
          <cell r="CP240">
            <v>0</v>
          </cell>
          <cell r="CQ240">
            <v>0</v>
          </cell>
          <cell r="CR240">
            <v>0</v>
          </cell>
          <cell r="CS240">
            <v>0</v>
          </cell>
          <cell r="CT240">
            <v>0</v>
          </cell>
          <cell r="CU240">
            <v>0</v>
          </cell>
          <cell r="CV240">
            <v>0</v>
          </cell>
          <cell r="CW240">
            <v>0</v>
          </cell>
          <cell r="CX240">
            <v>0</v>
          </cell>
          <cell r="CY240">
            <v>0</v>
          </cell>
          <cell r="CZ240">
            <v>0</v>
          </cell>
          <cell r="DA240">
            <v>0</v>
          </cell>
          <cell r="DB240">
            <v>0</v>
          </cell>
          <cell r="DC240">
            <v>0</v>
          </cell>
          <cell r="DD240">
            <v>0</v>
          </cell>
          <cell r="DE240">
            <v>0</v>
          </cell>
          <cell r="DF240">
            <v>0</v>
          </cell>
          <cell r="DG240">
            <v>0</v>
          </cell>
          <cell r="DH240">
            <v>0</v>
          </cell>
          <cell r="DI240">
            <v>0</v>
          </cell>
          <cell r="DJ240">
            <v>0</v>
          </cell>
          <cell r="DK240">
            <v>0</v>
          </cell>
          <cell r="DL240">
            <v>0</v>
          </cell>
          <cell r="DM240">
            <v>0</v>
          </cell>
          <cell r="DN240">
            <v>0</v>
          </cell>
          <cell r="DO240">
            <v>0</v>
          </cell>
          <cell r="DP240">
            <v>0</v>
          </cell>
          <cell r="DQ240">
            <v>0</v>
          </cell>
          <cell r="DR240">
            <v>0</v>
          </cell>
          <cell r="DS240">
            <v>0</v>
          </cell>
          <cell r="DT240">
            <v>0</v>
          </cell>
          <cell r="DU240">
            <v>0</v>
          </cell>
          <cell r="DV240">
            <v>0</v>
          </cell>
          <cell r="DW240">
            <v>0</v>
          </cell>
          <cell r="DX240">
            <v>0</v>
          </cell>
          <cell r="DY240">
            <v>0</v>
          </cell>
          <cell r="DZ240">
            <v>0</v>
          </cell>
          <cell r="EA240">
            <v>0</v>
          </cell>
          <cell r="EB240">
            <v>0</v>
          </cell>
          <cell r="EC240">
            <v>0</v>
          </cell>
          <cell r="ED240">
            <v>0</v>
          </cell>
          <cell r="EE240">
            <v>0</v>
          </cell>
          <cell r="EF240">
            <v>0</v>
          </cell>
          <cell r="EG240">
            <v>0</v>
          </cell>
          <cell r="EH240">
            <v>0</v>
          </cell>
          <cell r="EI240">
            <v>0</v>
          </cell>
          <cell r="EJ240">
            <v>0</v>
          </cell>
          <cell r="EK240">
            <v>0</v>
          </cell>
          <cell r="EL240">
            <v>0</v>
          </cell>
          <cell r="EM240">
            <v>0</v>
          </cell>
          <cell r="EN240">
            <v>0</v>
          </cell>
          <cell r="EO240">
            <v>0</v>
          </cell>
          <cell r="EP240">
            <v>0</v>
          </cell>
          <cell r="EQ240">
            <v>0</v>
          </cell>
          <cell r="ER240">
            <v>0</v>
          </cell>
          <cell r="ES240">
            <v>0</v>
          </cell>
          <cell r="ET240">
            <v>0</v>
          </cell>
          <cell r="EU240">
            <v>0</v>
          </cell>
          <cell r="EV240">
            <v>0</v>
          </cell>
          <cell r="EW240">
            <v>0</v>
          </cell>
          <cell r="EX240">
            <v>0</v>
          </cell>
          <cell r="EY240">
            <v>0</v>
          </cell>
          <cell r="EZ240">
            <v>0</v>
          </cell>
          <cell r="FA240">
            <v>0</v>
          </cell>
          <cell r="FB240">
            <v>0</v>
          </cell>
          <cell r="FC240">
            <v>0</v>
          </cell>
          <cell r="FD240">
            <v>0</v>
          </cell>
          <cell r="FE240">
            <v>0</v>
          </cell>
          <cell r="FF240">
            <v>0</v>
          </cell>
          <cell r="FG240">
            <v>0</v>
          </cell>
          <cell r="FH240">
            <v>0</v>
          </cell>
          <cell r="FI240">
            <v>0</v>
          </cell>
        </row>
        <row r="241">
          <cell r="V241" t="str">
            <v>PRODUCTION</v>
          </cell>
          <cell r="W241">
            <v>150</v>
          </cell>
          <cell r="X241">
            <v>1087500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C241">
            <v>0</v>
          </cell>
          <cell r="BD241">
            <v>0</v>
          </cell>
          <cell r="BE241">
            <v>0</v>
          </cell>
          <cell r="BF241">
            <v>0</v>
          </cell>
          <cell r="BG241">
            <v>0</v>
          </cell>
          <cell r="BH241">
            <v>0</v>
          </cell>
          <cell r="BI241">
            <v>0</v>
          </cell>
          <cell r="BJ241">
            <v>0</v>
          </cell>
          <cell r="BK241">
            <v>0</v>
          </cell>
          <cell r="BL241">
            <v>0</v>
          </cell>
          <cell r="BM241">
            <v>0</v>
          </cell>
          <cell r="BN241">
            <v>0</v>
          </cell>
          <cell r="BO241">
            <v>0</v>
          </cell>
          <cell r="BP241">
            <v>0</v>
          </cell>
          <cell r="BQ241">
            <v>0</v>
          </cell>
          <cell r="BR241">
            <v>0</v>
          </cell>
          <cell r="BS241">
            <v>0</v>
          </cell>
          <cell r="BT241">
            <v>0</v>
          </cell>
          <cell r="BU241">
            <v>0</v>
          </cell>
          <cell r="BV241">
            <v>0</v>
          </cell>
          <cell r="BW241">
            <v>0</v>
          </cell>
          <cell r="BX241">
            <v>0</v>
          </cell>
          <cell r="BY241">
            <v>0</v>
          </cell>
          <cell r="BZ241">
            <v>0</v>
          </cell>
          <cell r="CA241">
            <v>0</v>
          </cell>
          <cell r="CB241">
            <v>0</v>
          </cell>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v>0</v>
          </cell>
          <cell r="CW241">
            <v>0</v>
          </cell>
          <cell r="CX241">
            <v>0</v>
          </cell>
          <cell r="CY241">
            <v>0</v>
          </cell>
          <cell r="CZ241">
            <v>0</v>
          </cell>
          <cell r="DA241">
            <v>0</v>
          </cell>
          <cell r="DB241">
            <v>0</v>
          </cell>
          <cell r="DC241">
            <v>0</v>
          </cell>
          <cell r="DD241">
            <v>0</v>
          </cell>
          <cell r="DE241">
            <v>0</v>
          </cell>
          <cell r="DF241">
            <v>0</v>
          </cell>
          <cell r="DG241">
            <v>0</v>
          </cell>
          <cell r="DH241">
            <v>0</v>
          </cell>
          <cell r="DI241">
            <v>0</v>
          </cell>
          <cell r="DJ241">
            <v>0</v>
          </cell>
          <cell r="DK241">
            <v>0</v>
          </cell>
          <cell r="DL241">
            <v>0</v>
          </cell>
          <cell r="DM241">
            <v>0</v>
          </cell>
          <cell r="DN241">
            <v>0</v>
          </cell>
          <cell r="DO241">
            <v>0</v>
          </cell>
          <cell r="DP241">
            <v>0</v>
          </cell>
          <cell r="DQ241">
            <v>0</v>
          </cell>
          <cell r="DR241">
            <v>0</v>
          </cell>
          <cell r="DS241">
            <v>0</v>
          </cell>
          <cell r="DT241">
            <v>0</v>
          </cell>
          <cell r="DU241">
            <v>0</v>
          </cell>
          <cell r="DV241">
            <v>0</v>
          </cell>
          <cell r="DW241">
            <v>0</v>
          </cell>
          <cell r="DX241">
            <v>0</v>
          </cell>
          <cell r="DY241">
            <v>0</v>
          </cell>
          <cell r="DZ241">
            <v>0</v>
          </cell>
          <cell r="EA241">
            <v>0</v>
          </cell>
          <cell r="EB241">
            <v>0</v>
          </cell>
          <cell r="EC241">
            <v>0</v>
          </cell>
          <cell r="ED241">
            <v>0</v>
          </cell>
          <cell r="EE241">
            <v>0</v>
          </cell>
          <cell r="EF241">
            <v>0</v>
          </cell>
          <cell r="EG241">
            <v>0</v>
          </cell>
          <cell r="EH241">
            <v>0</v>
          </cell>
          <cell r="EI241">
            <v>0</v>
          </cell>
          <cell r="EJ241">
            <v>0</v>
          </cell>
          <cell r="EK241">
            <v>0</v>
          </cell>
          <cell r="EL241">
            <v>0</v>
          </cell>
          <cell r="EM241">
            <v>0</v>
          </cell>
          <cell r="EN241">
            <v>0</v>
          </cell>
          <cell r="EO241">
            <v>0</v>
          </cell>
          <cell r="EP241">
            <v>0</v>
          </cell>
          <cell r="EQ241">
            <v>0</v>
          </cell>
          <cell r="ER241">
            <v>0</v>
          </cell>
          <cell r="ES241">
            <v>0</v>
          </cell>
          <cell r="ET241">
            <v>0</v>
          </cell>
          <cell r="EU241">
            <v>0</v>
          </cell>
          <cell r="EV241">
            <v>0</v>
          </cell>
          <cell r="EW241">
            <v>0</v>
          </cell>
          <cell r="EX241">
            <v>0</v>
          </cell>
          <cell r="EY241">
            <v>0</v>
          </cell>
          <cell r="EZ241">
            <v>0</v>
          </cell>
          <cell r="FA241">
            <v>0</v>
          </cell>
          <cell r="FB241">
            <v>0</v>
          </cell>
          <cell r="FC241">
            <v>0</v>
          </cell>
          <cell r="FD241">
            <v>0</v>
          </cell>
          <cell r="FE241">
            <v>0</v>
          </cell>
          <cell r="FF241">
            <v>0</v>
          </cell>
          <cell r="FG241">
            <v>0</v>
          </cell>
          <cell r="FH241">
            <v>0</v>
          </cell>
          <cell r="FI241">
            <v>0</v>
          </cell>
        </row>
        <row r="242">
          <cell r="V242" t="str">
            <v>PRODUCTION</v>
          </cell>
          <cell r="W242">
            <v>150</v>
          </cell>
          <cell r="X242">
            <v>1087500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0</v>
          </cell>
          <cell r="BC242">
            <v>0</v>
          </cell>
          <cell r="BD242">
            <v>0</v>
          </cell>
          <cell r="BE242">
            <v>0</v>
          </cell>
          <cell r="BF242">
            <v>0</v>
          </cell>
          <cell r="BG242">
            <v>0</v>
          </cell>
          <cell r="BH242">
            <v>0</v>
          </cell>
          <cell r="BI242">
            <v>0</v>
          </cell>
          <cell r="BJ242">
            <v>0</v>
          </cell>
          <cell r="BK242">
            <v>0</v>
          </cell>
          <cell r="BL242">
            <v>0</v>
          </cell>
          <cell r="BM242">
            <v>0</v>
          </cell>
          <cell r="BN242">
            <v>0</v>
          </cell>
          <cell r="BO242">
            <v>0</v>
          </cell>
          <cell r="BP242">
            <v>0</v>
          </cell>
          <cell r="BQ242">
            <v>0</v>
          </cell>
          <cell r="BR242">
            <v>0</v>
          </cell>
          <cell r="BS242">
            <v>0</v>
          </cell>
          <cell r="BT242">
            <v>0</v>
          </cell>
          <cell r="BU242">
            <v>0</v>
          </cell>
          <cell r="BV242">
            <v>0</v>
          </cell>
          <cell r="BW242">
            <v>0</v>
          </cell>
          <cell r="BX242">
            <v>0</v>
          </cell>
          <cell r="BY242">
            <v>0</v>
          </cell>
          <cell r="BZ242">
            <v>0</v>
          </cell>
          <cell r="CA242">
            <v>0</v>
          </cell>
          <cell r="CB242">
            <v>0</v>
          </cell>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v>0</v>
          </cell>
          <cell r="CW242">
            <v>0</v>
          </cell>
          <cell r="CX242">
            <v>0</v>
          </cell>
          <cell r="CY242">
            <v>0</v>
          </cell>
          <cell r="CZ242">
            <v>0</v>
          </cell>
          <cell r="DA242">
            <v>0</v>
          </cell>
          <cell r="DB242">
            <v>0</v>
          </cell>
          <cell r="DC242">
            <v>0</v>
          </cell>
          <cell r="DD242">
            <v>0</v>
          </cell>
          <cell r="DE242">
            <v>0</v>
          </cell>
          <cell r="DF242">
            <v>0</v>
          </cell>
          <cell r="DG242">
            <v>0</v>
          </cell>
          <cell r="DH242">
            <v>0</v>
          </cell>
          <cell r="DI242">
            <v>0</v>
          </cell>
          <cell r="DJ242">
            <v>0</v>
          </cell>
          <cell r="DK242">
            <v>0</v>
          </cell>
          <cell r="DL242">
            <v>0</v>
          </cell>
          <cell r="DM242">
            <v>0</v>
          </cell>
          <cell r="DN242">
            <v>0</v>
          </cell>
          <cell r="DO242">
            <v>0</v>
          </cell>
          <cell r="DP242">
            <v>0</v>
          </cell>
          <cell r="DQ242">
            <v>0</v>
          </cell>
          <cell r="DR242">
            <v>0</v>
          </cell>
          <cell r="DS242">
            <v>0</v>
          </cell>
          <cell r="DT242">
            <v>0</v>
          </cell>
          <cell r="DU242">
            <v>0</v>
          </cell>
          <cell r="DV242">
            <v>0</v>
          </cell>
          <cell r="DW242">
            <v>0</v>
          </cell>
          <cell r="DX242">
            <v>0</v>
          </cell>
          <cell r="DY242">
            <v>0</v>
          </cell>
          <cell r="DZ242">
            <v>0</v>
          </cell>
          <cell r="EA242">
            <v>0</v>
          </cell>
          <cell r="EB242">
            <v>0</v>
          </cell>
          <cell r="EC242">
            <v>0</v>
          </cell>
          <cell r="ED242">
            <v>0</v>
          </cell>
          <cell r="EE242">
            <v>0</v>
          </cell>
          <cell r="EF242">
            <v>0</v>
          </cell>
          <cell r="EG242">
            <v>0</v>
          </cell>
          <cell r="EH242">
            <v>0</v>
          </cell>
          <cell r="EI242">
            <v>0</v>
          </cell>
          <cell r="EJ242">
            <v>0</v>
          </cell>
          <cell r="EK242">
            <v>0</v>
          </cell>
          <cell r="EL242">
            <v>0</v>
          </cell>
          <cell r="EM242">
            <v>0</v>
          </cell>
          <cell r="EN242">
            <v>0</v>
          </cell>
          <cell r="EO242">
            <v>0</v>
          </cell>
          <cell r="EP242">
            <v>0</v>
          </cell>
          <cell r="EQ242">
            <v>0</v>
          </cell>
          <cell r="ER242">
            <v>0</v>
          </cell>
          <cell r="ES242">
            <v>0</v>
          </cell>
          <cell r="ET242">
            <v>0</v>
          </cell>
          <cell r="EU242">
            <v>0</v>
          </cell>
          <cell r="EV242">
            <v>0</v>
          </cell>
          <cell r="EW242">
            <v>0</v>
          </cell>
          <cell r="EX242">
            <v>0</v>
          </cell>
          <cell r="EY242">
            <v>0</v>
          </cell>
          <cell r="EZ242">
            <v>0</v>
          </cell>
          <cell r="FA242">
            <v>0</v>
          </cell>
          <cell r="FB242">
            <v>0</v>
          </cell>
          <cell r="FC242">
            <v>0</v>
          </cell>
          <cell r="FD242">
            <v>0</v>
          </cell>
          <cell r="FE242">
            <v>0</v>
          </cell>
          <cell r="FF242">
            <v>0</v>
          </cell>
          <cell r="FG242">
            <v>0</v>
          </cell>
          <cell r="FH242">
            <v>0</v>
          </cell>
          <cell r="FI242">
            <v>0</v>
          </cell>
        </row>
        <row r="243">
          <cell r="V243" t="str">
            <v>PAINT</v>
          </cell>
          <cell r="W243">
            <v>8</v>
          </cell>
          <cell r="X243">
            <v>58000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0</v>
          </cell>
          <cell r="BF243">
            <v>0</v>
          </cell>
          <cell r="BG243">
            <v>0</v>
          </cell>
          <cell r="BH243">
            <v>0</v>
          </cell>
          <cell r="BI243">
            <v>0</v>
          </cell>
          <cell r="BJ243">
            <v>0</v>
          </cell>
          <cell r="BK243">
            <v>0</v>
          </cell>
          <cell r="BL243">
            <v>0</v>
          </cell>
          <cell r="BM243">
            <v>0</v>
          </cell>
          <cell r="BN243">
            <v>0</v>
          </cell>
          <cell r="BO243">
            <v>0</v>
          </cell>
          <cell r="BP243">
            <v>0</v>
          </cell>
          <cell r="BQ243">
            <v>0</v>
          </cell>
          <cell r="BR243">
            <v>0</v>
          </cell>
          <cell r="BS243">
            <v>0</v>
          </cell>
          <cell r="BT243">
            <v>0</v>
          </cell>
          <cell r="BU243">
            <v>0</v>
          </cell>
          <cell r="BV243">
            <v>0</v>
          </cell>
          <cell r="BW243">
            <v>0</v>
          </cell>
          <cell r="BX243">
            <v>0</v>
          </cell>
          <cell r="BY243">
            <v>0</v>
          </cell>
          <cell r="BZ243">
            <v>0</v>
          </cell>
          <cell r="CA243">
            <v>0</v>
          </cell>
          <cell r="CB243">
            <v>0</v>
          </cell>
          <cell r="CC243">
            <v>0</v>
          </cell>
          <cell r="CD243">
            <v>0</v>
          </cell>
          <cell r="CE243">
            <v>0</v>
          </cell>
          <cell r="CF243">
            <v>0</v>
          </cell>
          <cell r="CG243">
            <v>0</v>
          </cell>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v>0</v>
          </cell>
          <cell r="CY243">
            <v>0</v>
          </cell>
          <cell r="CZ243">
            <v>0</v>
          </cell>
          <cell r="DA243">
            <v>0</v>
          </cell>
          <cell r="DB243">
            <v>0</v>
          </cell>
          <cell r="DC243">
            <v>0</v>
          </cell>
          <cell r="DD243">
            <v>0</v>
          </cell>
          <cell r="DE243">
            <v>0</v>
          </cell>
          <cell r="DF243">
            <v>0</v>
          </cell>
          <cell r="DG243">
            <v>0</v>
          </cell>
          <cell r="DH243">
            <v>0</v>
          </cell>
          <cell r="DI243">
            <v>0</v>
          </cell>
          <cell r="DJ243">
            <v>0</v>
          </cell>
          <cell r="DK243">
            <v>0</v>
          </cell>
          <cell r="DL243">
            <v>0</v>
          </cell>
          <cell r="DM243">
            <v>0</v>
          </cell>
          <cell r="DN243">
            <v>0</v>
          </cell>
          <cell r="DO243">
            <v>0</v>
          </cell>
          <cell r="DP243">
            <v>0</v>
          </cell>
          <cell r="DQ243">
            <v>0</v>
          </cell>
          <cell r="DR243">
            <v>0</v>
          </cell>
          <cell r="DS243">
            <v>0</v>
          </cell>
          <cell r="DT243">
            <v>0</v>
          </cell>
          <cell r="DU243">
            <v>0</v>
          </cell>
          <cell r="DV243">
            <v>0</v>
          </cell>
          <cell r="DW243">
            <v>0</v>
          </cell>
          <cell r="DX243">
            <v>0</v>
          </cell>
          <cell r="DY243">
            <v>0</v>
          </cell>
          <cell r="DZ243">
            <v>0</v>
          </cell>
          <cell r="EA243">
            <v>0</v>
          </cell>
          <cell r="EB243">
            <v>0</v>
          </cell>
          <cell r="EC243">
            <v>0</v>
          </cell>
          <cell r="ED243">
            <v>0</v>
          </cell>
          <cell r="EE243">
            <v>0</v>
          </cell>
          <cell r="EF243">
            <v>0</v>
          </cell>
          <cell r="EG243">
            <v>0</v>
          </cell>
          <cell r="EH243">
            <v>0</v>
          </cell>
          <cell r="EI243">
            <v>0</v>
          </cell>
          <cell r="EJ243">
            <v>0</v>
          </cell>
          <cell r="EK243">
            <v>0</v>
          </cell>
          <cell r="EL243">
            <v>0</v>
          </cell>
          <cell r="EM243">
            <v>0</v>
          </cell>
          <cell r="EN243">
            <v>0</v>
          </cell>
          <cell r="EO243">
            <v>0</v>
          </cell>
          <cell r="EP243">
            <v>0</v>
          </cell>
          <cell r="EQ243">
            <v>0</v>
          </cell>
          <cell r="ER243">
            <v>0</v>
          </cell>
          <cell r="ES243">
            <v>0</v>
          </cell>
          <cell r="ET243">
            <v>0</v>
          </cell>
          <cell r="EU243">
            <v>0</v>
          </cell>
          <cell r="EV243">
            <v>0</v>
          </cell>
          <cell r="EW243">
            <v>0</v>
          </cell>
          <cell r="EX243">
            <v>0</v>
          </cell>
          <cell r="EY243">
            <v>0</v>
          </cell>
          <cell r="EZ243">
            <v>0</v>
          </cell>
          <cell r="FA243">
            <v>0</v>
          </cell>
          <cell r="FB243">
            <v>0</v>
          </cell>
          <cell r="FC243">
            <v>0</v>
          </cell>
          <cell r="FD243">
            <v>0</v>
          </cell>
          <cell r="FE243">
            <v>0</v>
          </cell>
          <cell r="FF243">
            <v>0</v>
          </cell>
          <cell r="FG243">
            <v>0</v>
          </cell>
          <cell r="FH243">
            <v>0</v>
          </cell>
          <cell r="FI243">
            <v>0</v>
          </cell>
        </row>
        <row r="244">
          <cell r="V244" t="str">
            <v>PAINT</v>
          </cell>
          <cell r="W244">
            <v>8</v>
          </cell>
          <cell r="X244">
            <v>58000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C244">
            <v>0</v>
          </cell>
          <cell r="BD244">
            <v>0</v>
          </cell>
          <cell r="BE244">
            <v>0</v>
          </cell>
          <cell r="BF244">
            <v>0</v>
          </cell>
          <cell r="BG244">
            <v>0</v>
          </cell>
          <cell r="BH244">
            <v>0</v>
          </cell>
          <cell r="BI244">
            <v>0</v>
          </cell>
          <cell r="BJ244">
            <v>0</v>
          </cell>
          <cell r="BK244">
            <v>0</v>
          </cell>
          <cell r="BL244">
            <v>0</v>
          </cell>
          <cell r="BM244">
            <v>0</v>
          </cell>
          <cell r="BN244">
            <v>0</v>
          </cell>
          <cell r="BO244">
            <v>0</v>
          </cell>
          <cell r="BP244">
            <v>0</v>
          </cell>
          <cell r="BQ244">
            <v>0</v>
          </cell>
          <cell r="BR244">
            <v>0</v>
          </cell>
          <cell r="BS244">
            <v>0</v>
          </cell>
          <cell r="BT244">
            <v>0</v>
          </cell>
          <cell r="BU244">
            <v>0</v>
          </cell>
          <cell r="BV244">
            <v>0</v>
          </cell>
          <cell r="BW244">
            <v>0</v>
          </cell>
          <cell r="BX244">
            <v>0</v>
          </cell>
          <cell r="BY244">
            <v>0</v>
          </cell>
          <cell r="BZ244">
            <v>0</v>
          </cell>
          <cell r="CA244">
            <v>0</v>
          </cell>
          <cell r="CB244">
            <v>0</v>
          </cell>
          <cell r="CC244">
            <v>0</v>
          </cell>
          <cell r="CD244">
            <v>0</v>
          </cell>
          <cell r="CE244">
            <v>0</v>
          </cell>
          <cell r="CF244">
            <v>0</v>
          </cell>
          <cell r="CG244">
            <v>0</v>
          </cell>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v>0</v>
          </cell>
          <cell r="CY244">
            <v>0</v>
          </cell>
          <cell r="CZ244">
            <v>0</v>
          </cell>
          <cell r="DA244">
            <v>0</v>
          </cell>
          <cell r="DB244">
            <v>0</v>
          </cell>
          <cell r="DC244">
            <v>0</v>
          </cell>
          <cell r="DD244">
            <v>0</v>
          </cell>
          <cell r="DE244">
            <v>0</v>
          </cell>
          <cell r="DF244">
            <v>0</v>
          </cell>
          <cell r="DG244">
            <v>0</v>
          </cell>
          <cell r="DH244">
            <v>0</v>
          </cell>
          <cell r="DI244">
            <v>0</v>
          </cell>
          <cell r="DJ244">
            <v>0</v>
          </cell>
          <cell r="DK244">
            <v>0</v>
          </cell>
          <cell r="DL244">
            <v>0</v>
          </cell>
          <cell r="DM244">
            <v>0</v>
          </cell>
          <cell r="DN244">
            <v>0</v>
          </cell>
          <cell r="DO244">
            <v>0</v>
          </cell>
          <cell r="DP244">
            <v>0</v>
          </cell>
          <cell r="DQ244">
            <v>0</v>
          </cell>
          <cell r="DR244">
            <v>0</v>
          </cell>
          <cell r="DS244">
            <v>0</v>
          </cell>
          <cell r="DT244">
            <v>0</v>
          </cell>
          <cell r="DU244">
            <v>0</v>
          </cell>
          <cell r="DV244">
            <v>0</v>
          </cell>
          <cell r="DW244">
            <v>0</v>
          </cell>
          <cell r="DX244">
            <v>0</v>
          </cell>
          <cell r="DY244">
            <v>0</v>
          </cell>
          <cell r="DZ244">
            <v>0</v>
          </cell>
          <cell r="EA244">
            <v>0</v>
          </cell>
          <cell r="EB244">
            <v>0</v>
          </cell>
          <cell r="EC244">
            <v>0</v>
          </cell>
          <cell r="ED244">
            <v>0</v>
          </cell>
          <cell r="EE244">
            <v>0</v>
          </cell>
          <cell r="EF244">
            <v>0</v>
          </cell>
          <cell r="EG244">
            <v>0</v>
          </cell>
          <cell r="EH244">
            <v>0</v>
          </cell>
          <cell r="EI244">
            <v>0</v>
          </cell>
          <cell r="EJ244">
            <v>0</v>
          </cell>
          <cell r="EK244">
            <v>0</v>
          </cell>
          <cell r="EL244">
            <v>0</v>
          </cell>
          <cell r="EM244">
            <v>0</v>
          </cell>
          <cell r="EN244">
            <v>0</v>
          </cell>
          <cell r="EO244">
            <v>0</v>
          </cell>
          <cell r="EP244">
            <v>0</v>
          </cell>
          <cell r="EQ244">
            <v>0</v>
          </cell>
          <cell r="ER244">
            <v>0</v>
          </cell>
          <cell r="ES244">
            <v>0</v>
          </cell>
          <cell r="ET244">
            <v>0</v>
          </cell>
          <cell r="EU244">
            <v>0</v>
          </cell>
          <cell r="EV244">
            <v>0</v>
          </cell>
          <cell r="EW244">
            <v>0</v>
          </cell>
          <cell r="EX244">
            <v>0</v>
          </cell>
          <cell r="EY244">
            <v>0</v>
          </cell>
          <cell r="EZ244">
            <v>0</v>
          </cell>
          <cell r="FA244">
            <v>0</v>
          </cell>
          <cell r="FB244">
            <v>0</v>
          </cell>
          <cell r="FC244">
            <v>0</v>
          </cell>
          <cell r="FD244">
            <v>0</v>
          </cell>
          <cell r="FE244">
            <v>0</v>
          </cell>
          <cell r="FF244">
            <v>0</v>
          </cell>
          <cell r="FG244">
            <v>0</v>
          </cell>
          <cell r="FH244">
            <v>0</v>
          </cell>
          <cell r="FI244">
            <v>0</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row>
        <row r="249">
          <cell r="V249" t="str">
            <v>PROJECTED RTM</v>
          </cell>
          <cell r="X249">
            <v>36154</v>
          </cell>
          <cell r="Y249">
            <v>175</v>
          </cell>
          <cell r="Z249">
            <v>98</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cell r="BG249">
            <v>0</v>
          </cell>
          <cell r="BH249">
            <v>0</v>
          </cell>
          <cell r="BI249">
            <v>0</v>
          </cell>
          <cell r="BJ249">
            <v>0</v>
          </cell>
          <cell r="BK249">
            <v>0</v>
          </cell>
          <cell r="BL249">
            <v>0</v>
          </cell>
          <cell r="BM249">
            <v>0</v>
          </cell>
          <cell r="BN249">
            <v>0</v>
          </cell>
          <cell r="BO249">
            <v>0</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cell r="CD249">
            <v>0</v>
          </cell>
          <cell r="CE249">
            <v>0</v>
          </cell>
          <cell r="CF249">
            <v>0</v>
          </cell>
          <cell r="CG249">
            <v>0</v>
          </cell>
          <cell r="CH249">
            <v>0</v>
          </cell>
          <cell r="CI249">
            <v>0</v>
          </cell>
          <cell r="CJ249">
            <v>0</v>
          </cell>
          <cell r="CK249">
            <v>0</v>
          </cell>
          <cell r="CL249">
            <v>0</v>
          </cell>
          <cell r="CM249">
            <v>0</v>
          </cell>
          <cell r="CN249">
            <v>0</v>
          </cell>
          <cell r="CO249">
            <v>0</v>
          </cell>
          <cell r="CP249">
            <v>0</v>
          </cell>
          <cell r="CQ249">
            <v>0</v>
          </cell>
          <cell r="CR249">
            <v>0</v>
          </cell>
          <cell r="CS249">
            <v>0</v>
          </cell>
          <cell r="CT249">
            <v>0</v>
          </cell>
          <cell r="CU249">
            <v>0</v>
          </cell>
          <cell r="CV249">
            <v>0</v>
          </cell>
          <cell r="CW249">
            <v>0</v>
          </cell>
          <cell r="CX249">
            <v>0</v>
          </cell>
          <cell r="CY249">
            <v>0</v>
          </cell>
          <cell r="CZ249">
            <v>0</v>
          </cell>
          <cell r="DA249">
            <v>0</v>
          </cell>
          <cell r="DB249">
            <v>0</v>
          </cell>
          <cell r="DC249">
            <v>0</v>
          </cell>
          <cell r="DD249">
            <v>0</v>
          </cell>
          <cell r="DE249">
            <v>0</v>
          </cell>
          <cell r="DF249">
            <v>0</v>
          </cell>
          <cell r="DG249">
            <v>0</v>
          </cell>
          <cell r="DH249">
            <v>0</v>
          </cell>
          <cell r="DI249">
            <v>0</v>
          </cell>
          <cell r="DJ249">
            <v>0</v>
          </cell>
          <cell r="DK249">
            <v>0</v>
          </cell>
          <cell r="DL249">
            <v>0</v>
          </cell>
          <cell r="DM249">
            <v>0</v>
          </cell>
          <cell r="DN249">
            <v>0</v>
          </cell>
          <cell r="DO249">
            <v>0</v>
          </cell>
          <cell r="DP249">
            <v>0</v>
          </cell>
          <cell r="DQ249">
            <v>0</v>
          </cell>
          <cell r="DR249">
            <v>0</v>
          </cell>
          <cell r="DS249">
            <v>0</v>
          </cell>
          <cell r="DT249">
            <v>0</v>
          </cell>
          <cell r="DU249">
            <v>0</v>
          </cell>
          <cell r="DV249">
            <v>0</v>
          </cell>
          <cell r="DW249">
            <v>0</v>
          </cell>
          <cell r="DX249">
            <v>0</v>
          </cell>
          <cell r="DY249">
            <v>0</v>
          </cell>
          <cell r="DZ249">
            <v>0</v>
          </cell>
          <cell r="EA249">
            <v>0</v>
          </cell>
          <cell r="EB249">
            <v>0</v>
          </cell>
          <cell r="EC249">
            <v>0</v>
          </cell>
          <cell r="ED249">
            <v>0</v>
          </cell>
          <cell r="EE249">
            <v>0</v>
          </cell>
          <cell r="EF249">
            <v>0</v>
          </cell>
          <cell r="EG249">
            <v>0</v>
          </cell>
          <cell r="EH249">
            <v>0</v>
          </cell>
          <cell r="EI249">
            <v>0</v>
          </cell>
          <cell r="EJ249">
            <v>0</v>
          </cell>
          <cell r="EK249">
            <v>0</v>
          </cell>
          <cell r="EL249">
            <v>0</v>
          </cell>
          <cell r="EM249">
            <v>0</v>
          </cell>
          <cell r="EN249">
            <v>0</v>
          </cell>
          <cell r="EO249">
            <v>0</v>
          </cell>
          <cell r="EP249">
            <v>0</v>
          </cell>
          <cell r="EQ249">
            <v>0</v>
          </cell>
          <cell r="ER249">
            <v>0</v>
          </cell>
          <cell r="ES249">
            <v>0</v>
          </cell>
          <cell r="ET249">
            <v>0</v>
          </cell>
          <cell r="EU249">
            <v>0</v>
          </cell>
          <cell r="EV249">
            <v>0</v>
          </cell>
        </row>
        <row r="250">
          <cell r="V250" t="str">
            <v>PROJECTED STREET</v>
          </cell>
          <cell r="X250">
            <v>36184</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0</v>
          </cell>
          <cell r="BR250">
            <v>0</v>
          </cell>
          <cell r="BS250">
            <v>0</v>
          </cell>
          <cell r="BT250">
            <v>0</v>
          </cell>
          <cell r="BU250">
            <v>0</v>
          </cell>
          <cell r="BV250">
            <v>0</v>
          </cell>
          <cell r="BW250">
            <v>0</v>
          </cell>
          <cell r="BX250">
            <v>0</v>
          </cell>
          <cell r="BY250">
            <v>0</v>
          </cell>
          <cell r="BZ250">
            <v>0</v>
          </cell>
          <cell r="CA250">
            <v>0</v>
          </cell>
          <cell r="CB250">
            <v>0</v>
          </cell>
          <cell r="CC250">
            <v>0</v>
          </cell>
          <cell r="CD250">
            <v>0</v>
          </cell>
          <cell r="CE250">
            <v>0</v>
          </cell>
          <cell r="CF250">
            <v>0</v>
          </cell>
          <cell r="CG250">
            <v>0</v>
          </cell>
          <cell r="CH250">
            <v>0</v>
          </cell>
          <cell r="CI250">
            <v>0</v>
          </cell>
          <cell r="CJ250">
            <v>0</v>
          </cell>
          <cell r="CK250">
            <v>0</v>
          </cell>
          <cell r="CL250">
            <v>0</v>
          </cell>
          <cell r="CM250">
            <v>0</v>
          </cell>
          <cell r="CN250">
            <v>0</v>
          </cell>
          <cell r="CO250">
            <v>0</v>
          </cell>
          <cell r="CP250">
            <v>0</v>
          </cell>
          <cell r="CQ250">
            <v>0</v>
          </cell>
          <cell r="CR250">
            <v>0</v>
          </cell>
          <cell r="CS250">
            <v>0</v>
          </cell>
          <cell r="CT250">
            <v>0</v>
          </cell>
          <cell r="CU250">
            <v>0</v>
          </cell>
          <cell r="CV250">
            <v>0</v>
          </cell>
          <cell r="CW250">
            <v>0</v>
          </cell>
          <cell r="CX250">
            <v>0</v>
          </cell>
          <cell r="CY250">
            <v>0</v>
          </cell>
          <cell r="CZ250">
            <v>0</v>
          </cell>
          <cell r="DA250">
            <v>0</v>
          </cell>
          <cell r="DB250">
            <v>0</v>
          </cell>
          <cell r="DC250">
            <v>0</v>
          </cell>
          <cell r="DD250">
            <v>0</v>
          </cell>
          <cell r="DE250">
            <v>0</v>
          </cell>
          <cell r="DF250">
            <v>0</v>
          </cell>
          <cell r="DG250">
            <v>0</v>
          </cell>
          <cell r="DH250">
            <v>0</v>
          </cell>
          <cell r="DI250">
            <v>0</v>
          </cell>
          <cell r="DJ250">
            <v>0</v>
          </cell>
          <cell r="DK250">
            <v>0</v>
          </cell>
          <cell r="DL250">
            <v>0</v>
          </cell>
          <cell r="DM250">
            <v>0</v>
          </cell>
          <cell r="DN250">
            <v>0</v>
          </cell>
          <cell r="DO250">
            <v>0</v>
          </cell>
          <cell r="DP250">
            <v>0</v>
          </cell>
          <cell r="DQ250">
            <v>0</v>
          </cell>
          <cell r="DR250">
            <v>0</v>
          </cell>
          <cell r="DS250">
            <v>0</v>
          </cell>
          <cell r="DT250">
            <v>0</v>
          </cell>
          <cell r="DU250">
            <v>0</v>
          </cell>
          <cell r="DV250">
            <v>0</v>
          </cell>
          <cell r="DW250">
            <v>0</v>
          </cell>
          <cell r="DX250">
            <v>0</v>
          </cell>
          <cell r="DY250">
            <v>0</v>
          </cell>
          <cell r="DZ250">
            <v>0</v>
          </cell>
          <cell r="EA250">
            <v>0</v>
          </cell>
          <cell r="EB250">
            <v>0</v>
          </cell>
          <cell r="EC250">
            <v>0</v>
          </cell>
          <cell r="ED250">
            <v>0</v>
          </cell>
          <cell r="EE250">
            <v>0</v>
          </cell>
          <cell r="EF250">
            <v>0</v>
          </cell>
          <cell r="EG250">
            <v>0</v>
          </cell>
          <cell r="EH250">
            <v>0</v>
          </cell>
          <cell r="EI250">
            <v>0</v>
          </cell>
          <cell r="EJ250">
            <v>0</v>
          </cell>
          <cell r="EK250">
            <v>0</v>
          </cell>
          <cell r="EL250">
            <v>0</v>
          </cell>
          <cell r="EM250">
            <v>0</v>
          </cell>
          <cell r="EN250">
            <v>0</v>
          </cell>
          <cell r="EO250">
            <v>0</v>
          </cell>
          <cell r="EP250">
            <v>0</v>
          </cell>
          <cell r="EQ250">
            <v>0</v>
          </cell>
          <cell r="ER250">
            <v>0</v>
          </cell>
          <cell r="ES250">
            <v>0</v>
          </cell>
          <cell r="ET250">
            <v>0</v>
          </cell>
          <cell r="EU250">
            <v>0</v>
          </cell>
          <cell r="EV250">
            <v>0</v>
          </cell>
        </row>
        <row r="251">
          <cell r="V251" t="str">
            <v>+ or - Scheduled Date</v>
          </cell>
          <cell r="X251">
            <v>128</v>
          </cell>
        </row>
        <row r="252">
          <cell r="N252" t="str">
            <v>ENGINEERING</v>
          </cell>
          <cell r="R252" t="str">
            <v>TARZAN STORY STUDIO</v>
          </cell>
          <cell r="V252" t="str">
            <v>START DATE</v>
          </cell>
          <cell r="W252" t="str">
            <v>END     DATE</v>
          </cell>
          <cell r="X252">
            <v>4504.91</v>
          </cell>
          <cell r="Y252" t="str">
            <v>WK Count</v>
          </cell>
          <cell r="Z252" t="str">
            <v>Total Days</v>
          </cell>
        </row>
        <row r="253">
          <cell r="N253" t="str">
            <v>ENGINEERING</v>
          </cell>
          <cell r="R253" t="str">
            <v>TARZAN STORY STUDIO</v>
          </cell>
          <cell r="T253" t="str">
            <v>ANIMATION PRODUCTION</v>
          </cell>
          <cell r="V253" t="str">
            <v>START DATE</v>
          </cell>
          <cell r="W253" t="str">
            <v>END     DATE</v>
          </cell>
          <cell r="X253">
            <v>4504.91</v>
          </cell>
          <cell r="Y253" t="str">
            <v>WK Count</v>
          </cell>
          <cell r="Z253" t="str">
            <v>Total Days</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0</v>
          </cell>
          <cell r="AU253">
            <v>0</v>
          </cell>
          <cell r="AV253">
            <v>0</v>
          </cell>
          <cell r="AW253">
            <v>0</v>
          </cell>
          <cell r="AX253">
            <v>0</v>
          </cell>
          <cell r="AY253">
            <v>0</v>
          </cell>
          <cell r="AZ253">
            <v>0</v>
          </cell>
          <cell r="BA253">
            <v>0</v>
          </cell>
          <cell r="BB253">
            <v>0</v>
          </cell>
          <cell r="BC253">
            <v>0</v>
          </cell>
          <cell r="BD253">
            <v>0</v>
          </cell>
          <cell r="BE253">
            <v>0</v>
          </cell>
          <cell r="BF253">
            <v>0</v>
          </cell>
          <cell r="BG253">
            <v>0</v>
          </cell>
          <cell r="BH253">
            <v>0</v>
          </cell>
          <cell r="BI253">
            <v>0</v>
          </cell>
          <cell r="BJ253">
            <v>0</v>
          </cell>
          <cell r="BK253">
            <v>0</v>
          </cell>
          <cell r="BL253">
            <v>0</v>
          </cell>
          <cell r="BM253">
            <v>0</v>
          </cell>
          <cell r="BN253">
            <v>0</v>
          </cell>
          <cell r="BO253">
            <v>0</v>
          </cell>
          <cell r="BP253">
            <v>0</v>
          </cell>
          <cell r="BQ253">
            <v>0</v>
          </cell>
          <cell r="BR253">
            <v>0</v>
          </cell>
          <cell r="BS253">
            <v>0</v>
          </cell>
          <cell r="BT253">
            <v>0</v>
          </cell>
          <cell r="BU253">
            <v>0</v>
          </cell>
          <cell r="BV253">
            <v>0</v>
          </cell>
          <cell r="BW253">
            <v>0</v>
          </cell>
          <cell r="BX253">
            <v>0</v>
          </cell>
          <cell r="BY253">
            <v>0</v>
          </cell>
          <cell r="BZ253">
            <v>0</v>
          </cell>
          <cell r="CA253">
            <v>0</v>
          </cell>
          <cell r="CB253">
            <v>0</v>
          </cell>
          <cell r="CC253">
            <v>0</v>
          </cell>
          <cell r="CD253">
            <v>0</v>
          </cell>
          <cell r="CE253">
            <v>0</v>
          </cell>
          <cell r="CF253">
            <v>0</v>
          </cell>
          <cell r="CG253">
            <v>0</v>
          </cell>
          <cell r="CH253">
            <v>0</v>
          </cell>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v>0</v>
          </cell>
          <cell r="CV253">
            <v>0</v>
          </cell>
          <cell r="CW253">
            <v>0</v>
          </cell>
          <cell r="CX253">
            <v>0</v>
          </cell>
          <cell r="CY253">
            <v>0</v>
          </cell>
          <cell r="CZ253">
            <v>0</v>
          </cell>
          <cell r="DA253">
            <v>0</v>
          </cell>
          <cell r="DB253">
            <v>0</v>
          </cell>
          <cell r="DC253">
            <v>0</v>
          </cell>
          <cell r="DD253">
            <v>0</v>
          </cell>
          <cell r="DE253">
            <v>0</v>
          </cell>
          <cell r="DF253">
            <v>0</v>
          </cell>
          <cell r="DG253">
            <v>0</v>
          </cell>
          <cell r="DH253">
            <v>0</v>
          </cell>
          <cell r="DI253">
            <v>0</v>
          </cell>
          <cell r="DJ253">
            <v>0</v>
          </cell>
          <cell r="DK253">
            <v>0</v>
          </cell>
          <cell r="DL253">
            <v>0</v>
          </cell>
          <cell r="DM253">
            <v>0</v>
          </cell>
          <cell r="DN253">
            <v>0</v>
          </cell>
          <cell r="DO253">
            <v>0</v>
          </cell>
          <cell r="DP253">
            <v>0</v>
          </cell>
          <cell r="DQ253">
            <v>0</v>
          </cell>
          <cell r="DR253">
            <v>0</v>
          </cell>
          <cell r="DS253">
            <v>0</v>
          </cell>
          <cell r="DT253">
            <v>0</v>
          </cell>
          <cell r="DU253">
            <v>0</v>
          </cell>
          <cell r="DV253">
            <v>0</v>
          </cell>
          <cell r="DW253">
            <v>0</v>
          </cell>
          <cell r="DX253">
            <v>0</v>
          </cell>
          <cell r="DY253">
            <v>0</v>
          </cell>
          <cell r="DZ253">
            <v>0</v>
          </cell>
          <cell r="EA253">
            <v>0</v>
          </cell>
          <cell r="EB253">
            <v>0</v>
          </cell>
          <cell r="EC253">
            <v>0</v>
          </cell>
          <cell r="ED253">
            <v>0</v>
          </cell>
          <cell r="EE253">
            <v>0</v>
          </cell>
          <cell r="EF253">
            <v>0</v>
          </cell>
          <cell r="EG253">
            <v>0</v>
          </cell>
          <cell r="EH253">
            <v>0</v>
          </cell>
          <cell r="EI253">
            <v>0</v>
          </cell>
          <cell r="EJ253">
            <v>0</v>
          </cell>
          <cell r="EK253">
            <v>0</v>
          </cell>
          <cell r="EL253">
            <v>0</v>
          </cell>
          <cell r="EM253">
            <v>0</v>
          </cell>
          <cell r="EN253">
            <v>0</v>
          </cell>
          <cell r="EO253">
            <v>0</v>
          </cell>
          <cell r="EP253">
            <v>0</v>
          </cell>
          <cell r="EQ253">
            <v>0</v>
          </cell>
          <cell r="ER253">
            <v>0</v>
          </cell>
          <cell r="ES253">
            <v>0</v>
          </cell>
          <cell r="ET253">
            <v>0</v>
          </cell>
          <cell r="EU253">
            <v>0</v>
          </cell>
          <cell r="EV253">
            <v>0</v>
          </cell>
        </row>
        <row r="254">
          <cell r="A254" t="str">
            <v>PREP</v>
          </cell>
          <cell r="F254" t="str">
            <v>ANIMATION</v>
          </cell>
          <cell r="I254" t="str">
            <v>PAINT</v>
          </cell>
          <cell r="L254" t="str">
            <v>ALPHA</v>
          </cell>
          <cell r="N254" t="str">
            <v>BETA</v>
          </cell>
          <cell r="P254" t="str">
            <v>RTM</v>
          </cell>
          <cell r="R254" t="str">
            <v>STREET</v>
          </cell>
          <cell r="T254" t="str">
            <v>ANIMATION PRODUCTION</v>
          </cell>
          <cell r="V254">
            <v>35975</v>
          </cell>
          <cell r="W254">
            <v>36052.068740000002</v>
          </cell>
          <cell r="X254">
            <v>500</v>
          </cell>
          <cell r="Y254">
            <v>12</v>
          </cell>
          <cell r="Z254">
            <v>77.068739999999991</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cell r="BC254">
            <v>0</v>
          </cell>
          <cell r="BD254">
            <v>0</v>
          </cell>
          <cell r="BE254">
            <v>0</v>
          </cell>
          <cell r="BF254">
            <v>0</v>
          </cell>
          <cell r="BG254">
            <v>0</v>
          </cell>
          <cell r="BH254">
            <v>0</v>
          </cell>
          <cell r="BI254">
            <v>0</v>
          </cell>
          <cell r="BJ254">
            <v>0</v>
          </cell>
          <cell r="BK254">
            <v>0</v>
          </cell>
          <cell r="BL254">
            <v>0</v>
          </cell>
          <cell r="BM254">
            <v>0</v>
          </cell>
          <cell r="BN254">
            <v>0</v>
          </cell>
          <cell r="BO254">
            <v>0</v>
          </cell>
          <cell r="BP254">
            <v>0</v>
          </cell>
          <cell r="BQ254">
            <v>0</v>
          </cell>
          <cell r="BR254">
            <v>0</v>
          </cell>
          <cell r="BS254">
            <v>0</v>
          </cell>
          <cell r="BT254">
            <v>0</v>
          </cell>
          <cell r="BU254">
            <v>0</v>
          </cell>
          <cell r="BV254">
            <v>0</v>
          </cell>
          <cell r="BW254">
            <v>0</v>
          </cell>
          <cell r="BX254">
            <v>0</v>
          </cell>
          <cell r="BY254">
            <v>0</v>
          </cell>
          <cell r="BZ254">
            <v>0</v>
          </cell>
          <cell r="CA254">
            <v>0</v>
          </cell>
          <cell r="CB254">
            <v>0</v>
          </cell>
          <cell r="CC254">
            <v>0</v>
          </cell>
          <cell r="CD254">
            <v>0</v>
          </cell>
          <cell r="CE254">
            <v>0</v>
          </cell>
          <cell r="CF254">
            <v>0</v>
          </cell>
          <cell r="CG254">
            <v>0</v>
          </cell>
          <cell r="CH254">
            <v>0</v>
          </cell>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v>0</v>
          </cell>
          <cell r="CV254">
            <v>0</v>
          </cell>
          <cell r="CW254">
            <v>0</v>
          </cell>
          <cell r="CX254">
            <v>0</v>
          </cell>
          <cell r="CY254">
            <v>0</v>
          </cell>
          <cell r="CZ254">
            <v>0</v>
          </cell>
          <cell r="DA254">
            <v>0</v>
          </cell>
          <cell r="DB254">
            <v>0</v>
          </cell>
          <cell r="DC254">
            <v>0</v>
          </cell>
          <cell r="DD254">
            <v>0</v>
          </cell>
          <cell r="DE254">
            <v>0</v>
          </cell>
          <cell r="DF254">
            <v>0</v>
          </cell>
          <cell r="DG254">
            <v>0</v>
          </cell>
          <cell r="DH254">
            <v>0</v>
          </cell>
          <cell r="DI254">
            <v>0</v>
          </cell>
          <cell r="DJ254">
            <v>0</v>
          </cell>
          <cell r="DK254">
            <v>0</v>
          </cell>
          <cell r="DL254">
            <v>0</v>
          </cell>
          <cell r="DM254">
            <v>0</v>
          </cell>
          <cell r="DN254">
            <v>0</v>
          </cell>
          <cell r="DO254">
            <v>0</v>
          </cell>
          <cell r="DP254">
            <v>0</v>
          </cell>
          <cell r="DQ254">
            <v>0</v>
          </cell>
          <cell r="DR254">
            <v>0</v>
          </cell>
          <cell r="DS254">
            <v>0</v>
          </cell>
          <cell r="DT254">
            <v>0</v>
          </cell>
          <cell r="DU254">
            <v>0</v>
          </cell>
          <cell r="DV254">
            <v>0</v>
          </cell>
          <cell r="DW254">
            <v>0</v>
          </cell>
          <cell r="DX254">
            <v>0</v>
          </cell>
          <cell r="DY254">
            <v>0</v>
          </cell>
          <cell r="DZ254">
            <v>0</v>
          </cell>
          <cell r="EA254">
            <v>0</v>
          </cell>
          <cell r="EB254">
            <v>0</v>
          </cell>
          <cell r="EC254">
            <v>0</v>
          </cell>
          <cell r="ED254">
            <v>0</v>
          </cell>
          <cell r="EE254">
            <v>0</v>
          </cell>
          <cell r="EF254">
            <v>0</v>
          </cell>
          <cell r="EG254">
            <v>0</v>
          </cell>
          <cell r="EH254">
            <v>0</v>
          </cell>
          <cell r="EI254">
            <v>0</v>
          </cell>
          <cell r="EJ254">
            <v>0</v>
          </cell>
          <cell r="EK254">
            <v>0</v>
          </cell>
          <cell r="EL254">
            <v>0</v>
          </cell>
          <cell r="EM254">
            <v>0</v>
          </cell>
          <cell r="EN254">
            <v>0</v>
          </cell>
          <cell r="EO254">
            <v>0</v>
          </cell>
          <cell r="EP254">
            <v>0</v>
          </cell>
          <cell r="EQ254">
            <v>0</v>
          </cell>
          <cell r="ER254">
            <v>0</v>
          </cell>
          <cell r="ES254">
            <v>0</v>
          </cell>
          <cell r="ET254">
            <v>0</v>
          </cell>
          <cell r="EU254">
            <v>0</v>
          </cell>
          <cell r="EV254">
            <v>0</v>
          </cell>
        </row>
        <row r="255">
          <cell r="A255" t="str">
            <v>PREP</v>
          </cell>
          <cell r="B255" t="str">
            <v>Days</v>
          </cell>
          <cell r="F255" t="str">
            <v>ANIMATION</v>
          </cell>
          <cell r="G255" t="str">
            <v>Days</v>
          </cell>
          <cell r="H255" t="str">
            <v>Frames</v>
          </cell>
          <cell r="I255" t="str">
            <v>PAINT</v>
          </cell>
          <cell r="J255" t="str">
            <v>Days</v>
          </cell>
          <cell r="L255" t="str">
            <v>ALPHA</v>
          </cell>
          <cell r="N255" t="str">
            <v>BETA</v>
          </cell>
          <cell r="P255" t="str">
            <v>RTM</v>
          </cell>
          <cell r="R255" t="str">
            <v>STREET</v>
          </cell>
          <cell r="T255" t="str">
            <v>Prep Projection</v>
          </cell>
          <cell r="V255">
            <v>35975</v>
          </cell>
          <cell r="W255">
            <v>36052.068740000002</v>
          </cell>
          <cell r="X255">
            <v>500</v>
          </cell>
          <cell r="Y255">
            <v>12</v>
          </cell>
          <cell r="Z255">
            <v>77.068739999999991</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cell r="AN255">
            <v>0</v>
          </cell>
          <cell r="AO255">
            <v>0</v>
          </cell>
          <cell r="AP255">
            <v>0</v>
          </cell>
          <cell r="AQ255">
            <v>0</v>
          </cell>
          <cell r="AR255">
            <v>0</v>
          </cell>
          <cell r="AS255">
            <v>0</v>
          </cell>
          <cell r="AT255">
            <v>0</v>
          </cell>
          <cell r="AU255">
            <v>0</v>
          </cell>
          <cell r="AV255">
            <v>0</v>
          </cell>
          <cell r="AW255">
            <v>0</v>
          </cell>
          <cell r="AX255">
            <v>0</v>
          </cell>
          <cell r="AY255">
            <v>0</v>
          </cell>
          <cell r="AZ255">
            <v>0</v>
          </cell>
          <cell r="BA255">
            <v>0</v>
          </cell>
          <cell r="BB255">
            <v>0</v>
          </cell>
          <cell r="BC255">
            <v>0</v>
          </cell>
          <cell r="BD255">
            <v>0</v>
          </cell>
          <cell r="BE255">
            <v>0</v>
          </cell>
          <cell r="BF255">
            <v>0</v>
          </cell>
          <cell r="BG255">
            <v>0</v>
          </cell>
          <cell r="BH255">
            <v>0</v>
          </cell>
          <cell r="BI255">
            <v>0</v>
          </cell>
          <cell r="BJ255">
            <v>0</v>
          </cell>
          <cell r="BK255">
            <v>0</v>
          </cell>
          <cell r="BL255">
            <v>0</v>
          </cell>
          <cell r="BM255">
            <v>0</v>
          </cell>
          <cell r="BN255">
            <v>0</v>
          </cell>
          <cell r="BO255">
            <v>0</v>
          </cell>
          <cell r="BP255">
            <v>0</v>
          </cell>
          <cell r="BQ255">
            <v>0</v>
          </cell>
          <cell r="BR255">
            <v>0</v>
          </cell>
          <cell r="BS255">
            <v>0</v>
          </cell>
          <cell r="BT255">
            <v>0</v>
          </cell>
          <cell r="BU255">
            <v>0</v>
          </cell>
          <cell r="BV255">
            <v>0</v>
          </cell>
          <cell r="BW255">
            <v>0</v>
          </cell>
          <cell r="BX255">
            <v>0</v>
          </cell>
          <cell r="BY255">
            <v>0</v>
          </cell>
          <cell r="BZ255">
            <v>0</v>
          </cell>
          <cell r="CA255">
            <v>0</v>
          </cell>
          <cell r="CB255">
            <v>0</v>
          </cell>
          <cell r="CC255">
            <v>0</v>
          </cell>
          <cell r="CD255">
            <v>0</v>
          </cell>
          <cell r="CE255">
            <v>0</v>
          </cell>
          <cell r="CF255">
            <v>0</v>
          </cell>
          <cell r="CG255">
            <v>0</v>
          </cell>
          <cell r="CH255">
            <v>0</v>
          </cell>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v>0</v>
          </cell>
          <cell r="CV255">
            <v>0</v>
          </cell>
          <cell r="CW255">
            <v>0</v>
          </cell>
          <cell r="CX255">
            <v>0</v>
          </cell>
          <cell r="CY255">
            <v>0</v>
          </cell>
          <cell r="CZ255">
            <v>0</v>
          </cell>
          <cell r="DA255">
            <v>0</v>
          </cell>
          <cell r="DB255">
            <v>0</v>
          </cell>
          <cell r="DC255">
            <v>0</v>
          </cell>
          <cell r="DD255">
            <v>0</v>
          </cell>
          <cell r="DE255">
            <v>0</v>
          </cell>
          <cell r="DF255">
            <v>0</v>
          </cell>
          <cell r="DG255">
            <v>0</v>
          </cell>
          <cell r="DH255">
            <v>0</v>
          </cell>
          <cell r="DI255">
            <v>0</v>
          </cell>
          <cell r="DJ255">
            <v>0</v>
          </cell>
          <cell r="DK255">
            <v>0</v>
          </cell>
          <cell r="DL255">
            <v>0</v>
          </cell>
          <cell r="DM255">
            <v>0</v>
          </cell>
          <cell r="DN255">
            <v>0</v>
          </cell>
          <cell r="DO255">
            <v>0</v>
          </cell>
          <cell r="DP255">
            <v>0</v>
          </cell>
          <cell r="DQ255">
            <v>0</v>
          </cell>
          <cell r="DR255">
            <v>0</v>
          </cell>
          <cell r="DS255">
            <v>0</v>
          </cell>
          <cell r="DT255">
            <v>0</v>
          </cell>
          <cell r="DU255">
            <v>0</v>
          </cell>
          <cell r="DV255">
            <v>0</v>
          </cell>
          <cell r="DW255">
            <v>0</v>
          </cell>
          <cell r="DX255">
            <v>0</v>
          </cell>
          <cell r="DY255">
            <v>0</v>
          </cell>
          <cell r="DZ255">
            <v>0</v>
          </cell>
          <cell r="EA255">
            <v>0</v>
          </cell>
          <cell r="EB255">
            <v>0</v>
          </cell>
          <cell r="EC255">
            <v>0</v>
          </cell>
          <cell r="ED255">
            <v>0</v>
          </cell>
          <cell r="EE255">
            <v>0</v>
          </cell>
          <cell r="EF255">
            <v>0</v>
          </cell>
          <cell r="EG255">
            <v>0</v>
          </cell>
          <cell r="EH255">
            <v>0</v>
          </cell>
          <cell r="EI255">
            <v>0</v>
          </cell>
          <cell r="EJ255">
            <v>0</v>
          </cell>
          <cell r="EK255">
            <v>0</v>
          </cell>
          <cell r="EL255">
            <v>0</v>
          </cell>
          <cell r="EM255">
            <v>0</v>
          </cell>
          <cell r="EN255">
            <v>0</v>
          </cell>
          <cell r="EO255">
            <v>0</v>
          </cell>
          <cell r="EP255">
            <v>0</v>
          </cell>
          <cell r="EQ255">
            <v>0</v>
          </cell>
          <cell r="ER255">
            <v>0</v>
          </cell>
          <cell r="ES255">
            <v>0</v>
          </cell>
          <cell r="ET255">
            <v>0</v>
          </cell>
          <cell r="EU255">
            <v>0</v>
          </cell>
          <cell r="EV255">
            <v>0</v>
          </cell>
        </row>
        <row r="256">
          <cell r="A256" t="str">
            <v>Wks</v>
          </cell>
          <cell r="B256" t="str">
            <v>Days</v>
          </cell>
          <cell r="F256" t="str">
            <v>Wks</v>
          </cell>
          <cell r="G256" t="str">
            <v>Days</v>
          </cell>
          <cell r="H256" t="str">
            <v>Frames</v>
          </cell>
          <cell r="I256" t="str">
            <v>Wks</v>
          </cell>
          <cell r="J256" t="str">
            <v>Days</v>
          </cell>
          <cell r="K256">
            <v>21</v>
          </cell>
          <cell r="M256">
            <v>29</v>
          </cell>
          <cell r="O256">
            <v>29</v>
          </cell>
          <cell r="Q256">
            <v>29</v>
          </cell>
          <cell r="R256">
            <v>36342</v>
          </cell>
          <cell r="T256" t="str">
            <v>Animation Projection</v>
          </cell>
          <cell r="V256">
            <v>36003</v>
          </cell>
          <cell r="W256">
            <v>36096.068740000002</v>
          </cell>
          <cell r="X256">
            <v>500</v>
          </cell>
          <cell r="Y256">
            <v>14</v>
          </cell>
          <cell r="Z256">
            <v>93.068739999999991</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cell r="AN256">
            <v>0</v>
          </cell>
          <cell r="AO256">
            <v>0</v>
          </cell>
          <cell r="AP256">
            <v>0</v>
          </cell>
          <cell r="AQ256">
            <v>0</v>
          </cell>
          <cell r="AR256">
            <v>0</v>
          </cell>
          <cell r="AS256">
            <v>0</v>
          </cell>
          <cell r="AT256">
            <v>0</v>
          </cell>
          <cell r="AU256">
            <v>0</v>
          </cell>
          <cell r="AV256">
            <v>0</v>
          </cell>
          <cell r="AW256">
            <v>0</v>
          </cell>
          <cell r="AX256">
            <v>0</v>
          </cell>
          <cell r="AY256">
            <v>0</v>
          </cell>
          <cell r="AZ256">
            <v>0</v>
          </cell>
          <cell r="BA256">
            <v>0</v>
          </cell>
          <cell r="BB256">
            <v>0</v>
          </cell>
          <cell r="BC256">
            <v>0</v>
          </cell>
          <cell r="BD256">
            <v>0</v>
          </cell>
          <cell r="BE256">
            <v>0</v>
          </cell>
          <cell r="BF256">
            <v>0</v>
          </cell>
          <cell r="BG256">
            <v>0</v>
          </cell>
          <cell r="BH256">
            <v>0</v>
          </cell>
          <cell r="BI256">
            <v>0</v>
          </cell>
          <cell r="BJ256">
            <v>0</v>
          </cell>
          <cell r="BK256">
            <v>0</v>
          </cell>
          <cell r="BL256">
            <v>0</v>
          </cell>
          <cell r="BM256">
            <v>0</v>
          </cell>
          <cell r="BN256">
            <v>0</v>
          </cell>
          <cell r="BO256">
            <v>0</v>
          </cell>
          <cell r="BP256">
            <v>0</v>
          </cell>
          <cell r="BQ256">
            <v>0</v>
          </cell>
          <cell r="BR256">
            <v>0</v>
          </cell>
          <cell r="BS256">
            <v>0</v>
          </cell>
          <cell r="BT256">
            <v>0</v>
          </cell>
          <cell r="BU256">
            <v>0</v>
          </cell>
          <cell r="BV256">
            <v>0</v>
          </cell>
          <cell r="BW256">
            <v>0</v>
          </cell>
          <cell r="BX256">
            <v>0</v>
          </cell>
          <cell r="BY256">
            <v>0</v>
          </cell>
          <cell r="BZ256">
            <v>0</v>
          </cell>
          <cell r="CA256">
            <v>0</v>
          </cell>
          <cell r="CB256">
            <v>0</v>
          </cell>
          <cell r="CC256">
            <v>0</v>
          </cell>
          <cell r="CD256">
            <v>0</v>
          </cell>
          <cell r="CE256">
            <v>0</v>
          </cell>
          <cell r="CF256">
            <v>0</v>
          </cell>
          <cell r="CG256">
            <v>0</v>
          </cell>
          <cell r="CH256">
            <v>0</v>
          </cell>
          <cell r="CI256">
            <v>0</v>
          </cell>
          <cell r="CJ256">
            <v>0</v>
          </cell>
          <cell r="CK256">
            <v>0</v>
          </cell>
          <cell r="CL256">
            <v>0</v>
          </cell>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v>0</v>
          </cell>
          <cell r="DB256">
            <v>0</v>
          </cell>
          <cell r="DC256">
            <v>0</v>
          </cell>
          <cell r="DD256">
            <v>0</v>
          </cell>
          <cell r="DE256">
            <v>0</v>
          </cell>
          <cell r="DF256">
            <v>0</v>
          </cell>
          <cell r="DG256">
            <v>0</v>
          </cell>
          <cell r="DH256">
            <v>0</v>
          </cell>
          <cell r="DI256">
            <v>0</v>
          </cell>
          <cell r="DJ256">
            <v>0</v>
          </cell>
          <cell r="DK256">
            <v>0</v>
          </cell>
          <cell r="DL256">
            <v>0</v>
          </cell>
          <cell r="DM256">
            <v>0</v>
          </cell>
          <cell r="DN256">
            <v>0</v>
          </cell>
          <cell r="DO256">
            <v>0</v>
          </cell>
          <cell r="DP256">
            <v>0</v>
          </cell>
          <cell r="DQ256">
            <v>0</v>
          </cell>
          <cell r="DR256">
            <v>0</v>
          </cell>
          <cell r="DS256">
            <v>0</v>
          </cell>
          <cell r="DT256">
            <v>0</v>
          </cell>
          <cell r="DU256">
            <v>0</v>
          </cell>
          <cell r="DV256">
            <v>0</v>
          </cell>
          <cell r="DW256">
            <v>0</v>
          </cell>
          <cell r="DX256">
            <v>0</v>
          </cell>
          <cell r="DY256">
            <v>0</v>
          </cell>
          <cell r="DZ256">
            <v>0</v>
          </cell>
          <cell r="EA256">
            <v>0</v>
          </cell>
          <cell r="EB256">
            <v>0</v>
          </cell>
          <cell r="EC256">
            <v>0</v>
          </cell>
          <cell r="ED256">
            <v>0</v>
          </cell>
          <cell r="EE256">
            <v>0</v>
          </cell>
          <cell r="EF256">
            <v>0</v>
          </cell>
          <cell r="EG256">
            <v>0</v>
          </cell>
          <cell r="EH256">
            <v>0</v>
          </cell>
          <cell r="EI256">
            <v>0</v>
          </cell>
          <cell r="EJ256">
            <v>0</v>
          </cell>
          <cell r="EK256">
            <v>0</v>
          </cell>
          <cell r="EL256">
            <v>0</v>
          </cell>
          <cell r="EM256">
            <v>0</v>
          </cell>
          <cell r="EN256">
            <v>0</v>
          </cell>
          <cell r="EO256">
            <v>0</v>
          </cell>
          <cell r="EP256">
            <v>0</v>
          </cell>
          <cell r="EQ256">
            <v>0</v>
          </cell>
          <cell r="ER256">
            <v>0</v>
          </cell>
          <cell r="ES256">
            <v>0</v>
          </cell>
          <cell r="ET256">
            <v>0</v>
          </cell>
          <cell r="EU256">
            <v>0</v>
          </cell>
          <cell r="EV256">
            <v>0</v>
          </cell>
        </row>
        <row r="257">
          <cell r="A257">
            <v>9.0098199999999995</v>
          </cell>
          <cell r="B257">
            <v>77.068739999999991</v>
          </cell>
          <cell r="F257">
            <v>9.0098199999999995</v>
          </cell>
          <cell r="G257">
            <v>93.068739999999991</v>
          </cell>
          <cell r="H257">
            <v>4504.91</v>
          </cell>
          <cell r="I257">
            <v>9.0098199999999995</v>
          </cell>
          <cell r="J257">
            <v>77.068739999999991</v>
          </cell>
          <cell r="K257">
            <v>21</v>
          </cell>
          <cell r="M257">
            <v>29</v>
          </cell>
          <cell r="O257">
            <v>29</v>
          </cell>
          <cell r="Q257">
            <v>29</v>
          </cell>
          <cell r="R257">
            <v>36342</v>
          </cell>
          <cell r="T257" t="str">
            <v>Paint Projection</v>
          </cell>
          <cell r="V257">
            <v>36033</v>
          </cell>
          <cell r="W257">
            <v>36110.068740000002</v>
          </cell>
          <cell r="X257">
            <v>500</v>
          </cell>
          <cell r="Y257">
            <v>11</v>
          </cell>
          <cell r="Z257">
            <v>77.068739999999991</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cell r="BB257">
            <v>0</v>
          </cell>
          <cell r="BC257">
            <v>0</v>
          </cell>
          <cell r="BD257">
            <v>0</v>
          </cell>
          <cell r="BE257">
            <v>0</v>
          </cell>
          <cell r="BF257">
            <v>0</v>
          </cell>
          <cell r="BG257">
            <v>0</v>
          </cell>
          <cell r="BH257">
            <v>0</v>
          </cell>
          <cell r="BI257">
            <v>0</v>
          </cell>
          <cell r="BJ257">
            <v>0</v>
          </cell>
          <cell r="BK257">
            <v>0</v>
          </cell>
          <cell r="BL257">
            <v>0</v>
          </cell>
          <cell r="BM257">
            <v>0</v>
          </cell>
          <cell r="BN257">
            <v>0</v>
          </cell>
          <cell r="BO257">
            <v>0</v>
          </cell>
          <cell r="BP257">
            <v>0</v>
          </cell>
          <cell r="BQ257">
            <v>0</v>
          </cell>
          <cell r="BR257">
            <v>0</v>
          </cell>
          <cell r="BS257">
            <v>0</v>
          </cell>
          <cell r="BT257">
            <v>0</v>
          </cell>
          <cell r="BU257">
            <v>0</v>
          </cell>
          <cell r="BV257">
            <v>0</v>
          </cell>
          <cell r="BW257">
            <v>0</v>
          </cell>
          <cell r="BX257">
            <v>0</v>
          </cell>
          <cell r="BY257">
            <v>0</v>
          </cell>
          <cell r="BZ257">
            <v>0</v>
          </cell>
          <cell r="CA257">
            <v>0</v>
          </cell>
          <cell r="CB257">
            <v>0</v>
          </cell>
          <cell r="CC257">
            <v>0</v>
          </cell>
          <cell r="CD257">
            <v>0</v>
          </cell>
          <cell r="CE257">
            <v>0</v>
          </cell>
          <cell r="CF257">
            <v>0</v>
          </cell>
          <cell r="CG257">
            <v>0</v>
          </cell>
          <cell r="CH257">
            <v>0</v>
          </cell>
          <cell r="CI257">
            <v>0</v>
          </cell>
          <cell r="CJ257">
            <v>0</v>
          </cell>
          <cell r="CK257">
            <v>0</v>
          </cell>
          <cell r="CL257">
            <v>0</v>
          </cell>
          <cell r="CM257">
            <v>0</v>
          </cell>
          <cell r="CN257">
            <v>0</v>
          </cell>
          <cell r="CO257">
            <v>0</v>
          </cell>
          <cell r="CP257">
            <v>0</v>
          </cell>
          <cell r="CQ257">
            <v>0</v>
          </cell>
          <cell r="CR257">
            <v>125</v>
          </cell>
          <cell r="CS257">
            <v>250</v>
          </cell>
          <cell r="CT257">
            <v>375</v>
          </cell>
          <cell r="CU257">
            <v>500</v>
          </cell>
          <cell r="CV257">
            <v>500</v>
          </cell>
          <cell r="CW257">
            <v>500</v>
          </cell>
          <cell r="CX257">
            <v>500</v>
          </cell>
          <cell r="CY257">
            <v>500</v>
          </cell>
          <cell r="CZ257">
            <v>500</v>
          </cell>
          <cell r="DA257">
            <v>500</v>
          </cell>
          <cell r="DB257">
            <v>500</v>
          </cell>
          <cell r="DC257">
            <v>0</v>
          </cell>
          <cell r="DD257">
            <v>0</v>
          </cell>
          <cell r="DE257">
            <v>0</v>
          </cell>
          <cell r="DF257">
            <v>0</v>
          </cell>
          <cell r="DG257">
            <v>0</v>
          </cell>
          <cell r="DH257">
            <v>0</v>
          </cell>
          <cell r="DI257">
            <v>0</v>
          </cell>
          <cell r="DJ257">
            <v>0</v>
          </cell>
          <cell r="DK257">
            <v>0</v>
          </cell>
          <cell r="DL257">
            <v>0</v>
          </cell>
          <cell r="DM257">
            <v>0</v>
          </cell>
          <cell r="DN257">
            <v>0</v>
          </cell>
          <cell r="DO257">
            <v>0</v>
          </cell>
          <cell r="DP257">
            <v>0</v>
          </cell>
          <cell r="DQ257">
            <v>0</v>
          </cell>
          <cell r="DR257">
            <v>0</v>
          </cell>
          <cell r="DS257">
            <v>0</v>
          </cell>
          <cell r="DT257">
            <v>0</v>
          </cell>
          <cell r="DU257">
            <v>0</v>
          </cell>
          <cell r="DV257">
            <v>0</v>
          </cell>
          <cell r="DW257">
            <v>0</v>
          </cell>
          <cell r="DX257">
            <v>0</v>
          </cell>
          <cell r="DY257">
            <v>0</v>
          </cell>
          <cell r="DZ257">
            <v>0</v>
          </cell>
          <cell r="EA257">
            <v>0</v>
          </cell>
          <cell r="EB257">
            <v>0</v>
          </cell>
          <cell r="EC257">
            <v>0</v>
          </cell>
          <cell r="ED257">
            <v>0</v>
          </cell>
          <cell r="EE257">
            <v>0</v>
          </cell>
          <cell r="EF257">
            <v>0</v>
          </cell>
          <cell r="EG257">
            <v>0</v>
          </cell>
          <cell r="EH257">
            <v>0</v>
          </cell>
          <cell r="EI257">
            <v>0</v>
          </cell>
          <cell r="EJ257">
            <v>0</v>
          </cell>
          <cell r="EK257">
            <v>0</v>
          </cell>
          <cell r="EL257">
            <v>0</v>
          </cell>
          <cell r="EM257">
            <v>0</v>
          </cell>
          <cell r="EN257">
            <v>0</v>
          </cell>
          <cell r="EO257">
            <v>0</v>
          </cell>
          <cell r="EP257">
            <v>0</v>
          </cell>
          <cell r="EQ257">
            <v>0</v>
          </cell>
          <cell r="ER257">
            <v>0</v>
          </cell>
          <cell r="ES257">
            <v>0</v>
          </cell>
          <cell r="ET257">
            <v>0</v>
          </cell>
          <cell r="EU257">
            <v>0</v>
          </cell>
          <cell r="EV257">
            <v>0</v>
          </cell>
        </row>
        <row r="259">
          <cell r="T259" t="str">
            <v>BUDGET FORECAST</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cell r="AO259">
            <v>0</v>
          </cell>
          <cell r="AP259">
            <v>0</v>
          </cell>
          <cell r="AQ259">
            <v>0</v>
          </cell>
          <cell r="AR259">
            <v>0</v>
          </cell>
          <cell r="AS259">
            <v>0</v>
          </cell>
          <cell r="AT259">
            <v>0</v>
          </cell>
          <cell r="AU259">
            <v>0</v>
          </cell>
          <cell r="AV259">
            <v>0</v>
          </cell>
          <cell r="AW259">
            <v>0</v>
          </cell>
          <cell r="AX259">
            <v>0</v>
          </cell>
          <cell r="AY259">
            <v>0</v>
          </cell>
          <cell r="AZ259">
            <v>0</v>
          </cell>
          <cell r="BA259">
            <v>0</v>
          </cell>
          <cell r="BB259">
            <v>0</v>
          </cell>
          <cell r="BC259">
            <v>0</v>
          </cell>
          <cell r="BD259">
            <v>0</v>
          </cell>
          <cell r="BE259">
            <v>0</v>
          </cell>
          <cell r="BF259">
            <v>0</v>
          </cell>
          <cell r="BG259">
            <v>0</v>
          </cell>
          <cell r="BH259">
            <v>0</v>
          </cell>
          <cell r="BI259">
            <v>0</v>
          </cell>
          <cell r="BJ259">
            <v>0</v>
          </cell>
          <cell r="BK259">
            <v>0</v>
          </cell>
          <cell r="BL259">
            <v>0</v>
          </cell>
          <cell r="BM259">
            <v>0</v>
          </cell>
          <cell r="BN259">
            <v>0</v>
          </cell>
          <cell r="BO259">
            <v>0</v>
          </cell>
          <cell r="BP259">
            <v>0</v>
          </cell>
          <cell r="BQ259">
            <v>0</v>
          </cell>
          <cell r="BR259">
            <v>0</v>
          </cell>
          <cell r="BS259">
            <v>0</v>
          </cell>
          <cell r="BT259">
            <v>0</v>
          </cell>
          <cell r="BU259">
            <v>0</v>
          </cell>
          <cell r="BV259">
            <v>0</v>
          </cell>
          <cell r="BW259">
            <v>0</v>
          </cell>
          <cell r="BX259">
            <v>0</v>
          </cell>
          <cell r="BY259">
            <v>0</v>
          </cell>
          <cell r="BZ259">
            <v>0</v>
          </cell>
          <cell r="CA259">
            <v>0</v>
          </cell>
          <cell r="CB259">
            <v>0</v>
          </cell>
          <cell r="CC259">
            <v>0</v>
          </cell>
          <cell r="CD259">
            <v>0</v>
          </cell>
          <cell r="CE259">
            <v>0</v>
          </cell>
          <cell r="CF259">
            <v>0</v>
          </cell>
          <cell r="CG259">
            <v>0</v>
          </cell>
          <cell r="CH259">
            <v>0</v>
          </cell>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v>0</v>
          </cell>
          <cell r="CV259">
            <v>0</v>
          </cell>
          <cell r="CW259">
            <v>0</v>
          </cell>
          <cell r="CX259">
            <v>0</v>
          </cell>
          <cell r="CY259">
            <v>0</v>
          </cell>
          <cell r="CZ259">
            <v>0</v>
          </cell>
          <cell r="DA259">
            <v>0</v>
          </cell>
          <cell r="DB259">
            <v>0</v>
          </cell>
          <cell r="DC259">
            <v>0</v>
          </cell>
          <cell r="DD259">
            <v>0</v>
          </cell>
          <cell r="DE259">
            <v>0</v>
          </cell>
          <cell r="DF259">
            <v>0</v>
          </cell>
          <cell r="DG259">
            <v>0</v>
          </cell>
          <cell r="DH259">
            <v>0</v>
          </cell>
          <cell r="DI259">
            <v>0</v>
          </cell>
          <cell r="DJ259">
            <v>0</v>
          </cell>
          <cell r="DK259">
            <v>0</v>
          </cell>
          <cell r="DL259">
            <v>0</v>
          </cell>
          <cell r="DM259">
            <v>0</v>
          </cell>
          <cell r="DN259">
            <v>0</v>
          </cell>
          <cell r="DO259">
            <v>0</v>
          </cell>
          <cell r="DP259">
            <v>0</v>
          </cell>
          <cell r="DQ259">
            <v>0</v>
          </cell>
          <cell r="DR259">
            <v>0</v>
          </cell>
          <cell r="DS259">
            <v>0</v>
          </cell>
          <cell r="DT259">
            <v>0</v>
          </cell>
          <cell r="DU259">
            <v>0</v>
          </cell>
          <cell r="DV259">
            <v>0</v>
          </cell>
          <cell r="DW259">
            <v>0</v>
          </cell>
          <cell r="DX259">
            <v>0</v>
          </cell>
          <cell r="DY259">
            <v>0</v>
          </cell>
          <cell r="DZ259">
            <v>0</v>
          </cell>
          <cell r="EA259">
            <v>0</v>
          </cell>
          <cell r="EB259">
            <v>0</v>
          </cell>
          <cell r="EC259">
            <v>0</v>
          </cell>
          <cell r="ED259">
            <v>0</v>
          </cell>
          <cell r="EE259">
            <v>0</v>
          </cell>
          <cell r="EF259">
            <v>0</v>
          </cell>
          <cell r="EG259">
            <v>0</v>
          </cell>
          <cell r="EH259">
            <v>0</v>
          </cell>
          <cell r="EI259">
            <v>0</v>
          </cell>
          <cell r="EJ259">
            <v>0</v>
          </cell>
          <cell r="EK259">
            <v>0</v>
          </cell>
          <cell r="EL259">
            <v>0</v>
          </cell>
          <cell r="EM259">
            <v>0</v>
          </cell>
          <cell r="EN259">
            <v>0</v>
          </cell>
          <cell r="EO259">
            <v>0</v>
          </cell>
          <cell r="EP259">
            <v>0</v>
          </cell>
          <cell r="EQ259">
            <v>0</v>
          </cell>
          <cell r="ER259">
            <v>0</v>
          </cell>
          <cell r="ES259">
            <v>0</v>
          </cell>
          <cell r="ET259">
            <v>0</v>
          </cell>
          <cell r="EU259">
            <v>0</v>
          </cell>
          <cell r="EV259">
            <v>0</v>
          </cell>
          <cell r="EW259">
            <v>0</v>
          </cell>
          <cell r="EX259">
            <v>0</v>
          </cell>
          <cell r="EY259">
            <v>0</v>
          </cell>
          <cell r="EZ259">
            <v>0</v>
          </cell>
          <cell r="FA259">
            <v>0</v>
          </cell>
          <cell r="FB259">
            <v>0</v>
          </cell>
          <cell r="FC259">
            <v>0</v>
          </cell>
          <cell r="FD259">
            <v>0</v>
          </cell>
          <cell r="FE259">
            <v>0</v>
          </cell>
          <cell r="FF259">
            <v>0</v>
          </cell>
          <cell r="FG259">
            <v>0</v>
          </cell>
          <cell r="FH259">
            <v>0</v>
          </cell>
          <cell r="FI259">
            <v>0</v>
          </cell>
        </row>
        <row r="260">
          <cell r="T260" t="str">
            <v>BUDGET FORECAST</v>
          </cell>
          <cell r="V260" t="str">
            <v>PRE PROD</v>
          </cell>
          <cell r="W260">
            <v>30</v>
          </cell>
          <cell r="X260">
            <v>157500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cell r="AN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cell r="BC260">
            <v>0</v>
          </cell>
          <cell r="BD260">
            <v>0</v>
          </cell>
          <cell r="BE260">
            <v>0</v>
          </cell>
          <cell r="BF260">
            <v>0</v>
          </cell>
          <cell r="BG260">
            <v>0</v>
          </cell>
          <cell r="BH260">
            <v>0</v>
          </cell>
          <cell r="BI260">
            <v>0</v>
          </cell>
          <cell r="BJ260">
            <v>0</v>
          </cell>
          <cell r="BK260">
            <v>0</v>
          </cell>
          <cell r="BL260">
            <v>0</v>
          </cell>
          <cell r="BM260">
            <v>0</v>
          </cell>
          <cell r="BN260">
            <v>0</v>
          </cell>
          <cell r="BO260">
            <v>0</v>
          </cell>
          <cell r="BP260">
            <v>0</v>
          </cell>
          <cell r="BQ260">
            <v>0</v>
          </cell>
          <cell r="BR260">
            <v>0</v>
          </cell>
          <cell r="BS260">
            <v>0</v>
          </cell>
          <cell r="BT260">
            <v>0</v>
          </cell>
          <cell r="BU260">
            <v>0</v>
          </cell>
          <cell r="BV260">
            <v>0</v>
          </cell>
          <cell r="BW260">
            <v>0</v>
          </cell>
          <cell r="BX260">
            <v>0</v>
          </cell>
          <cell r="BY260">
            <v>0</v>
          </cell>
          <cell r="BZ260">
            <v>0</v>
          </cell>
          <cell r="CA260">
            <v>0</v>
          </cell>
          <cell r="CB260">
            <v>0</v>
          </cell>
          <cell r="CC260">
            <v>0</v>
          </cell>
          <cell r="CD260">
            <v>0</v>
          </cell>
          <cell r="CE260">
            <v>0</v>
          </cell>
          <cell r="CF260">
            <v>0</v>
          </cell>
          <cell r="CG260">
            <v>0</v>
          </cell>
          <cell r="CH260">
            <v>0</v>
          </cell>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v>0</v>
          </cell>
          <cell r="CV260">
            <v>0</v>
          </cell>
          <cell r="CW260">
            <v>0</v>
          </cell>
          <cell r="CX260">
            <v>0</v>
          </cell>
          <cell r="CY260">
            <v>0</v>
          </cell>
          <cell r="CZ260">
            <v>0</v>
          </cell>
          <cell r="DA260">
            <v>0</v>
          </cell>
          <cell r="DB260">
            <v>0</v>
          </cell>
          <cell r="DC260">
            <v>0</v>
          </cell>
          <cell r="DD260">
            <v>0</v>
          </cell>
          <cell r="DE260">
            <v>0</v>
          </cell>
          <cell r="DF260">
            <v>0</v>
          </cell>
          <cell r="DG260">
            <v>0</v>
          </cell>
          <cell r="DH260">
            <v>0</v>
          </cell>
          <cell r="DI260">
            <v>0</v>
          </cell>
          <cell r="DJ260">
            <v>0</v>
          </cell>
          <cell r="DK260">
            <v>0</v>
          </cell>
          <cell r="DL260">
            <v>0</v>
          </cell>
          <cell r="DM260">
            <v>0</v>
          </cell>
          <cell r="DN260">
            <v>0</v>
          </cell>
          <cell r="DO260">
            <v>0</v>
          </cell>
          <cell r="DP260">
            <v>0</v>
          </cell>
          <cell r="DQ260">
            <v>0</v>
          </cell>
          <cell r="DR260">
            <v>0</v>
          </cell>
          <cell r="DS260">
            <v>0</v>
          </cell>
          <cell r="DT260">
            <v>0</v>
          </cell>
          <cell r="DU260">
            <v>0</v>
          </cell>
          <cell r="DV260">
            <v>0</v>
          </cell>
          <cell r="DW260">
            <v>0</v>
          </cell>
          <cell r="DX260">
            <v>0</v>
          </cell>
          <cell r="DY260">
            <v>0</v>
          </cell>
          <cell r="DZ260">
            <v>0</v>
          </cell>
          <cell r="EA260">
            <v>0</v>
          </cell>
          <cell r="EB260">
            <v>0</v>
          </cell>
          <cell r="EC260">
            <v>0</v>
          </cell>
          <cell r="ED260">
            <v>0</v>
          </cell>
          <cell r="EE260">
            <v>0</v>
          </cell>
          <cell r="EF260">
            <v>0</v>
          </cell>
          <cell r="EG260">
            <v>0</v>
          </cell>
          <cell r="EH260">
            <v>0</v>
          </cell>
          <cell r="EI260">
            <v>0</v>
          </cell>
          <cell r="EJ260">
            <v>0</v>
          </cell>
          <cell r="EK260">
            <v>0</v>
          </cell>
          <cell r="EL260">
            <v>0</v>
          </cell>
          <cell r="EM260">
            <v>0</v>
          </cell>
          <cell r="EN260">
            <v>0</v>
          </cell>
          <cell r="EO260">
            <v>0</v>
          </cell>
          <cell r="EP260">
            <v>0</v>
          </cell>
          <cell r="EQ260">
            <v>0</v>
          </cell>
          <cell r="ER260">
            <v>0</v>
          </cell>
          <cell r="ES260">
            <v>0</v>
          </cell>
          <cell r="ET260">
            <v>0</v>
          </cell>
          <cell r="EU260">
            <v>0</v>
          </cell>
          <cell r="EV260">
            <v>0</v>
          </cell>
          <cell r="EW260">
            <v>0</v>
          </cell>
          <cell r="EX260">
            <v>0</v>
          </cell>
          <cell r="EY260">
            <v>0</v>
          </cell>
          <cell r="EZ260">
            <v>0</v>
          </cell>
          <cell r="FA260">
            <v>0</v>
          </cell>
          <cell r="FB260">
            <v>0</v>
          </cell>
          <cell r="FC260">
            <v>0</v>
          </cell>
          <cell r="FD260">
            <v>0</v>
          </cell>
          <cell r="FE260">
            <v>0</v>
          </cell>
          <cell r="FF260">
            <v>0</v>
          </cell>
          <cell r="FG260">
            <v>0</v>
          </cell>
          <cell r="FH260">
            <v>0</v>
          </cell>
          <cell r="FI260">
            <v>0</v>
          </cell>
        </row>
        <row r="261">
          <cell r="V261" t="str">
            <v>PRE PROD</v>
          </cell>
          <cell r="W261">
            <v>30</v>
          </cell>
          <cell r="X261">
            <v>157500</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cell r="AN261">
            <v>0</v>
          </cell>
          <cell r="AO261">
            <v>0</v>
          </cell>
          <cell r="AP261">
            <v>0</v>
          </cell>
          <cell r="AQ261">
            <v>0</v>
          </cell>
          <cell r="AR261">
            <v>0</v>
          </cell>
          <cell r="AS261">
            <v>0</v>
          </cell>
          <cell r="AT261">
            <v>0</v>
          </cell>
          <cell r="AU261">
            <v>0</v>
          </cell>
          <cell r="AV261">
            <v>0</v>
          </cell>
          <cell r="AW261">
            <v>0</v>
          </cell>
          <cell r="AX261">
            <v>0</v>
          </cell>
          <cell r="AY261">
            <v>0</v>
          </cell>
          <cell r="AZ261">
            <v>0</v>
          </cell>
          <cell r="BA261">
            <v>0</v>
          </cell>
          <cell r="BB261">
            <v>0</v>
          </cell>
          <cell r="BC261">
            <v>0</v>
          </cell>
          <cell r="BD261">
            <v>0</v>
          </cell>
          <cell r="BE261">
            <v>0</v>
          </cell>
          <cell r="BF261">
            <v>0</v>
          </cell>
          <cell r="BG261">
            <v>0</v>
          </cell>
          <cell r="BH261">
            <v>0</v>
          </cell>
          <cell r="BI261">
            <v>0</v>
          </cell>
          <cell r="BJ261">
            <v>0</v>
          </cell>
          <cell r="BK261">
            <v>0</v>
          </cell>
          <cell r="BL261">
            <v>0</v>
          </cell>
          <cell r="BM261">
            <v>0</v>
          </cell>
          <cell r="BN261">
            <v>0</v>
          </cell>
          <cell r="BO261">
            <v>0</v>
          </cell>
          <cell r="BP261">
            <v>0</v>
          </cell>
          <cell r="BQ261">
            <v>0</v>
          </cell>
          <cell r="BR261">
            <v>0</v>
          </cell>
          <cell r="BS261">
            <v>0</v>
          </cell>
          <cell r="BT261">
            <v>0</v>
          </cell>
          <cell r="BU261">
            <v>0</v>
          </cell>
          <cell r="BV261">
            <v>0</v>
          </cell>
          <cell r="BW261">
            <v>0</v>
          </cell>
          <cell r="BX261">
            <v>0</v>
          </cell>
          <cell r="BY261">
            <v>0</v>
          </cell>
          <cell r="BZ261">
            <v>0</v>
          </cell>
          <cell r="CA261">
            <v>0</v>
          </cell>
          <cell r="CB261">
            <v>0</v>
          </cell>
          <cell r="CC261">
            <v>0</v>
          </cell>
          <cell r="CD261">
            <v>0</v>
          </cell>
          <cell r="CE261">
            <v>0</v>
          </cell>
          <cell r="CF261">
            <v>0</v>
          </cell>
          <cell r="CG261">
            <v>0</v>
          </cell>
          <cell r="CH261">
            <v>0</v>
          </cell>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v>0</v>
          </cell>
          <cell r="CV261">
            <v>0</v>
          </cell>
          <cell r="CW261">
            <v>0</v>
          </cell>
          <cell r="CX261">
            <v>0</v>
          </cell>
          <cell r="CY261">
            <v>0</v>
          </cell>
          <cell r="CZ261">
            <v>0</v>
          </cell>
          <cell r="DA261">
            <v>0</v>
          </cell>
          <cell r="DB261">
            <v>0</v>
          </cell>
          <cell r="DC261">
            <v>0</v>
          </cell>
          <cell r="DD261">
            <v>0</v>
          </cell>
          <cell r="DE261">
            <v>0</v>
          </cell>
          <cell r="DF261">
            <v>0</v>
          </cell>
          <cell r="DG261">
            <v>0</v>
          </cell>
          <cell r="DH261">
            <v>0</v>
          </cell>
          <cell r="DI261">
            <v>0</v>
          </cell>
          <cell r="DJ261">
            <v>0</v>
          </cell>
          <cell r="DK261">
            <v>0</v>
          </cell>
          <cell r="DL261">
            <v>0</v>
          </cell>
          <cell r="DM261">
            <v>0</v>
          </cell>
          <cell r="DN261">
            <v>0</v>
          </cell>
          <cell r="DO261">
            <v>0</v>
          </cell>
          <cell r="DP261">
            <v>0</v>
          </cell>
          <cell r="DQ261">
            <v>0</v>
          </cell>
          <cell r="DR261">
            <v>0</v>
          </cell>
          <cell r="DS261">
            <v>0</v>
          </cell>
          <cell r="DT261">
            <v>0</v>
          </cell>
          <cell r="DU261">
            <v>0</v>
          </cell>
          <cell r="DV261">
            <v>0</v>
          </cell>
          <cell r="DW261">
            <v>0</v>
          </cell>
          <cell r="DX261">
            <v>0</v>
          </cell>
          <cell r="DY261">
            <v>0</v>
          </cell>
          <cell r="DZ261">
            <v>0</v>
          </cell>
          <cell r="EA261">
            <v>0</v>
          </cell>
          <cell r="EB261">
            <v>0</v>
          </cell>
          <cell r="EC261">
            <v>0</v>
          </cell>
          <cell r="ED261">
            <v>0</v>
          </cell>
          <cell r="EE261">
            <v>0</v>
          </cell>
          <cell r="EF261">
            <v>0</v>
          </cell>
          <cell r="EG261">
            <v>0</v>
          </cell>
          <cell r="EH261">
            <v>0</v>
          </cell>
          <cell r="EI261">
            <v>0</v>
          </cell>
          <cell r="EJ261">
            <v>0</v>
          </cell>
          <cell r="EK261">
            <v>0</v>
          </cell>
          <cell r="EL261">
            <v>0</v>
          </cell>
          <cell r="EM261">
            <v>0</v>
          </cell>
          <cell r="EN261">
            <v>0</v>
          </cell>
          <cell r="EO261">
            <v>0</v>
          </cell>
          <cell r="EP261">
            <v>0</v>
          </cell>
          <cell r="EQ261">
            <v>0</v>
          </cell>
          <cell r="ER261">
            <v>0</v>
          </cell>
          <cell r="ES261">
            <v>0</v>
          </cell>
          <cell r="ET261">
            <v>0</v>
          </cell>
          <cell r="EU261">
            <v>0</v>
          </cell>
          <cell r="EV261">
            <v>0</v>
          </cell>
          <cell r="EW261">
            <v>0</v>
          </cell>
          <cell r="EX261">
            <v>0</v>
          </cell>
          <cell r="EY261">
            <v>0</v>
          </cell>
          <cell r="EZ261">
            <v>0</v>
          </cell>
          <cell r="FA261">
            <v>0</v>
          </cell>
          <cell r="FB261">
            <v>0</v>
          </cell>
          <cell r="FC261">
            <v>0</v>
          </cell>
          <cell r="FD261">
            <v>0</v>
          </cell>
          <cell r="FE261">
            <v>0</v>
          </cell>
          <cell r="FF261">
            <v>0</v>
          </cell>
          <cell r="FG261">
            <v>0</v>
          </cell>
          <cell r="FH261">
            <v>0</v>
          </cell>
          <cell r="FI261">
            <v>0</v>
          </cell>
        </row>
        <row r="262">
          <cell r="V262" t="str">
            <v>PRODUCTION</v>
          </cell>
          <cell r="W262">
            <v>150</v>
          </cell>
          <cell r="X262">
            <v>712500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Q262">
            <v>0</v>
          </cell>
          <cell r="AR262">
            <v>0</v>
          </cell>
          <cell r="AS262">
            <v>0</v>
          </cell>
          <cell r="AT262">
            <v>0</v>
          </cell>
          <cell r="AU262">
            <v>0</v>
          </cell>
          <cell r="AV262">
            <v>0</v>
          </cell>
          <cell r="AW262">
            <v>0</v>
          </cell>
          <cell r="AX262">
            <v>0</v>
          </cell>
          <cell r="AY262">
            <v>0</v>
          </cell>
          <cell r="AZ262">
            <v>0</v>
          </cell>
          <cell r="BA262">
            <v>0</v>
          </cell>
          <cell r="BB262">
            <v>0</v>
          </cell>
          <cell r="BC262">
            <v>0</v>
          </cell>
          <cell r="BD262">
            <v>0</v>
          </cell>
          <cell r="BE262">
            <v>0</v>
          </cell>
          <cell r="BF262">
            <v>0</v>
          </cell>
          <cell r="BG262">
            <v>0</v>
          </cell>
          <cell r="BH262">
            <v>0</v>
          </cell>
          <cell r="BI262">
            <v>0</v>
          </cell>
          <cell r="BJ262">
            <v>0</v>
          </cell>
          <cell r="BK262">
            <v>0</v>
          </cell>
          <cell r="BL262">
            <v>0</v>
          </cell>
          <cell r="BM262">
            <v>0</v>
          </cell>
          <cell r="BN262">
            <v>0</v>
          </cell>
          <cell r="BO262">
            <v>0</v>
          </cell>
          <cell r="BP262">
            <v>0</v>
          </cell>
          <cell r="BQ262">
            <v>0</v>
          </cell>
          <cell r="BR262">
            <v>0</v>
          </cell>
          <cell r="BS262">
            <v>0</v>
          </cell>
          <cell r="BT262">
            <v>0</v>
          </cell>
          <cell r="BU262">
            <v>0</v>
          </cell>
          <cell r="BV262">
            <v>0</v>
          </cell>
          <cell r="BW262">
            <v>0</v>
          </cell>
          <cell r="BX262">
            <v>0</v>
          </cell>
          <cell r="BY262">
            <v>0</v>
          </cell>
          <cell r="BZ262">
            <v>0</v>
          </cell>
          <cell r="CA262">
            <v>0</v>
          </cell>
          <cell r="CB262">
            <v>0</v>
          </cell>
          <cell r="CC262">
            <v>0</v>
          </cell>
          <cell r="CD262">
            <v>0</v>
          </cell>
          <cell r="CE262">
            <v>0</v>
          </cell>
          <cell r="CF262">
            <v>0</v>
          </cell>
          <cell r="CG262">
            <v>0</v>
          </cell>
          <cell r="CH262">
            <v>0</v>
          </cell>
          <cell r="CI262">
            <v>0</v>
          </cell>
          <cell r="CJ262">
            <v>0</v>
          </cell>
          <cell r="CK262">
            <v>0</v>
          </cell>
          <cell r="CL262">
            <v>0</v>
          </cell>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v>0</v>
          </cell>
          <cell r="DB262">
            <v>0</v>
          </cell>
          <cell r="DC262">
            <v>0</v>
          </cell>
          <cell r="DD262">
            <v>0</v>
          </cell>
          <cell r="DE262">
            <v>0</v>
          </cell>
          <cell r="DF262">
            <v>0</v>
          </cell>
          <cell r="DG262">
            <v>0</v>
          </cell>
          <cell r="DH262">
            <v>0</v>
          </cell>
          <cell r="DI262">
            <v>0</v>
          </cell>
          <cell r="DJ262">
            <v>0</v>
          </cell>
          <cell r="DK262">
            <v>0</v>
          </cell>
          <cell r="DL262">
            <v>0</v>
          </cell>
          <cell r="DM262">
            <v>0</v>
          </cell>
          <cell r="DN262">
            <v>0</v>
          </cell>
          <cell r="DO262">
            <v>0</v>
          </cell>
          <cell r="DP262">
            <v>0</v>
          </cell>
          <cell r="DQ262">
            <v>0</v>
          </cell>
          <cell r="DR262">
            <v>0</v>
          </cell>
          <cell r="DS262">
            <v>0</v>
          </cell>
          <cell r="DT262">
            <v>0</v>
          </cell>
          <cell r="DU262">
            <v>0</v>
          </cell>
          <cell r="DV262">
            <v>0</v>
          </cell>
          <cell r="DW262">
            <v>0</v>
          </cell>
          <cell r="DX262">
            <v>0</v>
          </cell>
          <cell r="DY262">
            <v>0</v>
          </cell>
          <cell r="DZ262">
            <v>0</v>
          </cell>
          <cell r="EA262">
            <v>0</v>
          </cell>
          <cell r="EB262">
            <v>0</v>
          </cell>
          <cell r="EC262">
            <v>0</v>
          </cell>
          <cell r="ED262">
            <v>0</v>
          </cell>
          <cell r="EE262">
            <v>0</v>
          </cell>
          <cell r="EF262">
            <v>0</v>
          </cell>
          <cell r="EG262">
            <v>0</v>
          </cell>
          <cell r="EH262">
            <v>0</v>
          </cell>
          <cell r="EI262">
            <v>0</v>
          </cell>
          <cell r="EJ262">
            <v>0</v>
          </cell>
          <cell r="EK262">
            <v>0</v>
          </cell>
          <cell r="EL262">
            <v>0</v>
          </cell>
          <cell r="EM262">
            <v>0</v>
          </cell>
          <cell r="EN262">
            <v>0</v>
          </cell>
          <cell r="EO262">
            <v>0</v>
          </cell>
          <cell r="EP262">
            <v>0</v>
          </cell>
          <cell r="EQ262">
            <v>0</v>
          </cell>
          <cell r="ER262">
            <v>0</v>
          </cell>
          <cell r="ES262">
            <v>0</v>
          </cell>
          <cell r="ET262">
            <v>0</v>
          </cell>
          <cell r="EU262">
            <v>0</v>
          </cell>
          <cell r="EV262">
            <v>0</v>
          </cell>
          <cell r="EW262">
            <v>0</v>
          </cell>
          <cell r="EX262">
            <v>0</v>
          </cell>
          <cell r="EY262">
            <v>0</v>
          </cell>
          <cell r="EZ262">
            <v>0</v>
          </cell>
          <cell r="FA262">
            <v>0</v>
          </cell>
          <cell r="FB262">
            <v>0</v>
          </cell>
          <cell r="FC262">
            <v>0</v>
          </cell>
          <cell r="FD262">
            <v>0</v>
          </cell>
          <cell r="FE262">
            <v>0</v>
          </cell>
          <cell r="FF262">
            <v>0</v>
          </cell>
          <cell r="FG262">
            <v>0</v>
          </cell>
          <cell r="FH262">
            <v>0</v>
          </cell>
          <cell r="FI262">
            <v>0</v>
          </cell>
        </row>
        <row r="263">
          <cell r="V263" t="str">
            <v>PRODUCTION</v>
          </cell>
          <cell r="W263">
            <v>150</v>
          </cell>
          <cell r="X263">
            <v>712500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cell r="AS263">
            <v>0</v>
          </cell>
          <cell r="AT263">
            <v>0</v>
          </cell>
          <cell r="AU263">
            <v>0</v>
          </cell>
          <cell r="AV263">
            <v>0</v>
          </cell>
          <cell r="AW263">
            <v>0</v>
          </cell>
          <cell r="AX263">
            <v>0</v>
          </cell>
          <cell r="AY263">
            <v>0</v>
          </cell>
          <cell r="AZ263">
            <v>0</v>
          </cell>
          <cell r="BA263">
            <v>0</v>
          </cell>
          <cell r="BB263">
            <v>0</v>
          </cell>
          <cell r="BC263">
            <v>0</v>
          </cell>
          <cell r="BD263">
            <v>0</v>
          </cell>
          <cell r="BE263">
            <v>0</v>
          </cell>
          <cell r="BF263">
            <v>0</v>
          </cell>
          <cell r="BG263">
            <v>0</v>
          </cell>
          <cell r="BH263">
            <v>0</v>
          </cell>
          <cell r="BI263">
            <v>0</v>
          </cell>
          <cell r="BJ263">
            <v>0</v>
          </cell>
          <cell r="BK263">
            <v>0</v>
          </cell>
          <cell r="BL263">
            <v>0</v>
          </cell>
          <cell r="BM263">
            <v>0</v>
          </cell>
          <cell r="BN263">
            <v>0</v>
          </cell>
          <cell r="BO263">
            <v>0</v>
          </cell>
          <cell r="BP263">
            <v>0</v>
          </cell>
          <cell r="BQ263">
            <v>0</v>
          </cell>
          <cell r="BR263">
            <v>0</v>
          </cell>
          <cell r="BS263">
            <v>0</v>
          </cell>
          <cell r="BT263">
            <v>0</v>
          </cell>
          <cell r="BU263">
            <v>0</v>
          </cell>
          <cell r="BV263">
            <v>0</v>
          </cell>
          <cell r="BW263">
            <v>0</v>
          </cell>
          <cell r="BX263">
            <v>0</v>
          </cell>
          <cell r="BY263">
            <v>0</v>
          </cell>
          <cell r="BZ263">
            <v>0</v>
          </cell>
          <cell r="CA263">
            <v>0</v>
          </cell>
          <cell r="CB263">
            <v>0</v>
          </cell>
          <cell r="CC263">
            <v>0</v>
          </cell>
          <cell r="CD263">
            <v>0</v>
          </cell>
          <cell r="CE263">
            <v>0</v>
          </cell>
          <cell r="CF263">
            <v>0</v>
          </cell>
          <cell r="CG263">
            <v>0</v>
          </cell>
          <cell r="CH263">
            <v>0</v>
          </cell>
          <cell r="CI263">
            <v>0</v>
          </cell>
          <cell r="CJ263">
            <v>0</v>
          </cell>
          <cell r="CK263">
            <v>0</v>
          </cell>
          <cell r="CL263">
            <v>0</v>
          </cell>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v>0</v>
          </cell>
          <cell r="DB263">
            <v>0</v>
          </cell>
          <cell r="DC263">
            <v>0</v>
          </cell>
          <cell r="DD263">
            <v>0</v>
          </cell>
          <cell r="DE263">
            <v>0</v>
          </cell>
          <cell r="DF263">
            <v>0</v>
          </cell>
          <cell r="DG263">
            <v>0</v>
          </cell>
          <cell r="DH263">
            <v>0</v>
          </cell>
          <cell r="DI263">
            <v>0</v>
          </cell>
          <cell r="DJ263">
            <v>0</v>
          </cell>
          <cell r="DK263">
            <v>0</v>
          </cell>
          <cell r="DL263">
            <v>0</v>
          </cell>
          <cell r="DM263">
            <v>0</v>
          </cell>
          <cell r="DN263">
            <v>0</v>
          </cell>
          <cell r="DO263">
            <v>0</v>
          </cell>
          <cell r="DP263">
            <v>0</v>
          </cell>
          <cell r="DQ263">
            <v>0</v>
          </cell>
          <cell r="DR263">
            <v>0</v>
          </cell>
          <cell r="DS263">
            <v>0</v>
          </cell>
          <cell r="DT263">
            <v>0</v>
          </cell>
          <cell r="DU263">
            <v>0</v>
          </cell>
          <cell r="DV263">
            <v>0</v>
          </cell>
          <cell r="DW263">
            <v>0</v>
          </cell>
          <cell r="DX263">
            <v>0</v>
          </cell>
          <cell r="DY263">
            <v>0</v>
          </cell>
          <cell r="DZ263">
            <v>0</v>
          </cell>
          <cell r="EA263">
            <v>0</v>
          </cell>
          <cell r="EB263">
            <v>0</v>
          </cell>
          <cell r="EC263">
            <v>0</v>
          </cell>
          <cell r="ED263">
            <v>0</v>
          </cell>
          <cell r="EE263">
            <v>0</v>
          </cell>
          <cell r="EF263">
            <v>0</v>
          </cell>
          <cell r="EG263">
            <v>0</v>
          </cell>
          <cell r="EH263">
            <v>0</v>
          </cell>
          <cell r="EI263">
            <v>0</v>
          </cell>
          <cell r="EJ263">
            <v>0</v>
          </cell>
          <cell r="EK263">
            <v>0</v>
          </cell>
          <cell r="EL263">
            <v>0</v>
          </cell>
          <cell r="EM263">
            <v>0</v>
          </cell>
          <cell r="EN263">
            <v>0</v>
          </cell>
          <cell r="EO263">
            <v>0</v>
          </cell>
          <cell r="EP263">
            <v>0</v>
          </cell>
          <cell r="EQ263">
            <v>0</v>
          </cell>
          <cell r="ER263">
            <v>0</v>
          </cell>
          <cell r="ES263">
            <v>0</v>
          </cell>
          <cell r="ET263">
            <v>0</v>
          </cell>
          <cell r="EU263">
            <v>0</v>
          </cell>
          <cell r="EV263">
            <v>0</v>
          </cell>
          <cell r="EW263">
            <v>0</v>
          </cell>
          <cell r="EX263">
            <v>0</v>
          </cell>
          <cell r="EY263">
            <v>0</v>
          </cell>
          <cell r="EZ263">
            <v>0</v>
          </cell>
          <cell r="FA263">
            <v>0</v>
          </cell>
          <cell r="FB263">
            <v>0</v>
          </cell>
          <cell r="FC263">
            <v>0</v>
          </cell>
          <cell r="FD263">
            <v>0</v>
          </cell>
          <cell r="FE263">
            <v>0</v>
          </cell>
          <cell r="FF263">
            <v>0</v>
          </cell>
          <cell r="FG263">
            <v>0</v>
          </cell>
          <cell r="FH263">
            <v>0</v>
          </cell>
          <cell r="FI263">
            <v>0</v>
          </cell>
        </row>
        <row r="264">
          <cell r="V264" t="str">
            <v>PAINT</v>
          </cell>
          <cell r="W264">
            <v>8</v>
          </cell>
          <cell r="X264">
            <v>38000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C264">
            <v>0</v>
          </cell>
          <cell r="BD264">
            <v>0</v>
          </cell>
          <cell r="BE264">
            <v>0</v>
          </cell>
          <cell r="BF264">
            <v>0</v>
          </cell>
          <cell r="BG264">
            <v>0</v>
          </cell>
          <cell r="BH264">
            <v>0</v>
          </cell>
          <cell r="BI264">
            <v>0</v>
          </cell>
          <cell r="BJ264">
            <v>0</v>
          </cell>
          <cell r="BK264">
            <v>0</v>
          </cell>
          <cell r="BL264">
            <v>0</v>
          </cell>
          <cell r="BM264">
            <v>0</v>
          </cell>
          <cell r="BN264">
            <v>0</v>
          </cell>
          <cell r="BO264">
            <v>0</v>
          </cell>
          <cell r="BP264">
            <v>0</v>
          </cell>
          <cell r="BQ264">
            <v>0</v>
          </cell>
          <cell r="BR264">
            <v>0</v>
          </cell>
          <cell r="BS264">
            <v>0</v>
          </cell>
          <cell r="BT264">
            <v>0</v>
          </cell>
          <cell r="BU264">
            <v>0</v>
          </cell>
          <cell r="BV264">
            <v>0</v>
          </cell>
          <cell r="BW264">
            <v>0</v>
          </cell>
          <cell r="BX264">
            <v>0</v>
          </cell>
          <cell r="BY264">
            <v>0</v>
          </cell>
          <cell r="BZ264">
            <v>0</v>
          </cell>
          <cell r="CA264">
            <v>0</v>
          </cell>
          <cell r="CB264">
            <v>0</v>
          </cell>
          <cell r="CC264">
            <v>0</v>
          </cell>
          <cell r="CD264">
            <v>0</v>
          </cell>
          <cell r="CE264">
            <v>0</v>
          </cell>
          <cell r="CF264">
            <v>0</v>
          </cell>
          <cell r="CG264">
            <v>0</v>
          </cell>
          <cell r="CH264">
            <v>0</v>
          </cell>
          <cell r="CI264">
            <v>0</v>
          </cell>
          <cell r="CJ264">
            <v>0</v>
          </cell>
          <cell r="CK264">
            <v>0</v>
          </cell>
          <cell r="CL264">
            <v>0</v>
          </cell>
          <cell r="CM264">
            <v>0</v>
          </cell>
          <cell r="CN264">
            <v>0</v>
          </cell>
          <cell r="CO264">
            <v>0</v>
          </cell>
          <cell r="CP264">
            <v>0</v>
          </cell>
          <cell r="CQ264">
            <v>0</v>
          </cell>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v>0</v>
          </cell>
          <cell r="DD264">
            <v>0</v>
          </cell>
          <cell r="DE264">
            <v>0</v>
          </cell>
          <cell r="DF264">
            <v>0</v>
          </cell>
          <cell r="DG264">
            <v>0</v>
          </cell>
          <cell r="DH264">
            <v>0</v>
          </cell>
          <cell r="DI264">
            <v>0</v>
          </cell>
          <cell r="DJ264">
            <v>0</v>
          </cell>
          <cell r="DK264">
            <v>0</v>
          </cell>
          <cell r="DL264">
            <v>0</v>
          </cell>
          <cell r="DM264">
            <v>0</v>
          </cell>
          <cell r="DN264">
            <v>0</v>
          </cell>
          <cell r="DO264">
            <v>0</v>
          </cell>
          <cell r="DP264">
            <v>0</v>
          </cell>
          <cell r="DQ264">
            <v>0</v>
          </cell>
          <cell r="DR264">
            <v>0</v>
          </cell>
          <cell r="DS264">
            <v>0</v>
          </cell>
          <cell r="DT264">
            <v>0</v>
          </cell>
          <cell r="DU264">
            <v>0</v>
          </cell>
          <cell r="DV264">
            <v>0</v>
          </cell>
          <cell r="DW264">
            <v>0</v>
          </cell>
          <cell r="DX264">
            <v>0</v>
          </cell>
          <cell r="DY264">
            <v>0</v>
          </cell>
          <cell r="DZ264">
            <v>0</v>
          </cell>
          <cell r="EA264">
            <v>0</v>
          </cell>
          <cell r="EB264">
            <v>0</v>
          </cell>
          <cell r="EC264">
            <v>0</v>
          </cell>
          <cell r="ED264">
            <v>0</v>
          </cell>
          <cell r="EE264">
            <v>0</v>
          </cell>
          <cell r="EF264">
            <v>0</v>
          </cell>
          <cell r="EG264">
            <v>0</v>
          </cell>
          <cell r="EH264">
            <v>0</v>
          </cell>
          <cell r="EI264">
            <v>0</v>
          </cell>
          <cell r="EJ264">
            <v>0</v>
          </cell>
          <cell r="EK264">
            <v>0</v>
          </cell>
          <cell r="EL264">
            <v>0</v>
          </cell>
          <cell r="EM264">
            <v>0</v>
          </cell>
          <cell r="EN264">
            <v>0</v>
          </cell>
          <cell r="EO264">
            <v>0</v>
          </cell>
          <cell r="EP264">
            <v>0</v>
          </cell>
          <cell r="EQ264">
            <v>0</v>
          </cell>
          <cell r="ER264">
            <v>0</v>
          </cell>
          <cell r="ES264">
            <v>0</v>
          </cell>
          <cell r="ET264">
            <v>0</v>
          </cell>
          <cell r="EU264">
            <v>0</v>
          </cell>
          <cell r="EV264">
            <v>0</v>
          </cell>
          <cell r="EW264">
            <v>0</v>
          </cell>
          <cell r="EX264">
            <v>0</v>
          </cell>
          <cell r="EY264">
            <v>0</v>
          </cell>
          <cell r="EZ264">
            <v>0</v>
          </cell>
          <cell r="FA264">
            <v>0</v>
          </cell>
          <cell r="FB264">
            <v>0</v>
          </cell>
          <cell r="FC264">
            <v>0</v>
          </cell>
          <cell r="FD264">
            <v>0</v>
          </cell>
          <cell r="FE264">
            <v>0</v>
          </cell>
          <cell r="FF264">
            <v>0</v>
          </cell>
          <cell r="FG264">
            <v>0</v>
          </cell>
          <cell r="FH264">
            <v>0</v>
          </cell>
          <cell r="FI264">
            <v>0</v>
          </cell>
        </row>
        <row r="265">
          <cell r="V265" t="str">
            <v>PAINT</v>
          </cell>
          <cell r="W265">
            <v>8</v>
          </cell>
          <cell r="X265">
            <v>38000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cell r="AO265">
            <v>0</v>
          </cell>
          <cell r="AP265">
            <v>0</v>
          </cell>
          <cell r="AQ265">
            <v>0</v>
          </cell>
          <cell r="AR265">
            <v>0</v>
          </cell>
          <cell r="AS265">
            <v>0</v>
          </cell>
          <cell r="AT265">
            <v>0</v>
          </cell>
          <cell r="AU265">
            <v>0</v>
          </cell>
          <cell r="AV265">
            <v>0</v>
          </cell>
          <cell r="AW265">
            <v>0</v>
          </cell>
          <cell r="AX265">
            <v>0</v>
          </cell>
          <cell r="AY265">
            <v>0</v>
          </cell>
          <cell r="AZ265">
            <v>0</v>
          </cell>
          <cell r="BA265">
            <v>0</v>
          </cell>
          <cell r="BB265">
            <v>0</v>
          </cell>
          <cell r="BC265">
            <v>0</v>
          </cell>
          <cell r="BD265">
            <v>0</v>
          </cell>
          <cell r="BE265">
            <v>0</v>
          </cell>
          <cell r="BF265">
            <v>0</v>
          </cell>
          <cell r="BG265">
            <v>0</v>
          </cell>
          <cell r="BH265">
            <v>0</v>
          </cell>
          <cell r="BI265">
            <v>0</v>
          </cell>
          <cell r="BJ265">
            <v>0</v>
          </cell>
          <cell r="BK265">
            <v>0</v>
          </cell>
          <cell r="BL265">
            <v>0</v>
          </cell>
          <cell r="BM265">
            <v>0</v>
          </cell>
          <cell r="BN265">
            <v>0</v>
          </cell>
          <cell r="BO265">
            <v>0</v>
          </cell>
          <cell r="BP265">
            <v>0</v>
          </cell>
          <cell r="BQ265">
            <v>0</v>
          </cell>
          <cell r="BR265">
            <v>0</v>
          </cell>
          <cell r="BS265">
            <v>0</v>
          </cell>
          <cell r="BT265">
            <v>0</v>
          </cell>
          <cell r="BU265">
            <v>0</v>
          </cell>
          <cell r="BV265">
            <v>0</v>
          </cell>
          <cell r="BW265">
            <v>0</v>
          </cell>
          <cell r="BX265">
            <v>0</v>
          </cell>
          <cell r="BY265">
            <v>0</v>
          </cell>
          <cell r="BZ265">
            <v>0</v>
          </cell>
          <cell r="CA265">
            <v>0</v>
          </cell>
          <cell r="CB265">
            <v>0</v>
          </cell>
          <cell r="CC265">
            <v>0</v>
          </cell>
          <cell r="CD265">
            <v>0</v>
          </cell>
          <cell r="CE265">
            <v>0</v>
          </cell>
          <cell r="CF265">
            <v>0</v>
          </cell>
          <cell r="CG265">
            <v>0</v>
          </cell>
          <cell r="CH265">
            <v>0</v>
          </cell>
          <cell r="CI265">
            <v>0</v>
          </cell>
          <cell r="CJ265">
            <v>0</v>
          </cell>
          <cell r="CK265">
            <v>0</v>
          </cell>
          <cell r="CL265">
            <v>0</v>
          </cell>
          <cell r="CM265">
            <v>0</v>
          </cell>
          <cell r="CN265">
            <v>0</v>
          </cell>
          <cell r="CO265">
            <v>0</v>
          </cell>
          <cell r="CP265">
            <v>0</v>
          </cell>
          <cell r="CQ265">
            <v>0</v>
          </cell>
          <cell r="CR265">
            <v>1000</v>
          </cell>
          <cell r="CS265">
            <v>2000</v>
          </cell>
          <cell r="CT265">
            <v>3000</v>
          </cell>
          <cell r="CU265">
            <v>4000</v>
          </cell>
          <cell r="CV265">
            <v>4000</v>
          </cell>
          <cell r="CW265">
            <v>4000</v>
          </cell>
          <cell r="CX265">
            <v>4000</v>
          </cell>
          <cell r="CY265">
            <v>4000</v>
          </cell>
          <cell r="CZ265">
            <v>4000</v>
          </cell>
          <cell r="DA265">
            <v>4000</v>
          </cell>
          <cell r="DB265">
            <v>4000</v>
          </cell>
          <cell r="DC265">
            <v>0</v>
          </cell>
          <cell r="DD265">
            <v>0</v>
          </cell>
          <cell r="DE265">
            <v>0</v>
          </cell>
          <cell r="DF265">
            <v>0</v>
          </cell>
          <cell r="DG265">
            <v>0</v>
          </cell>
          <cell r="DH265">
            <v>0</v>
          </cell>
          <cell r="DI265">
            <v>0</v>
          </cell>
          <cell r="DJ265">
            <v>0</v>
          </cell>
          <cell r="DK265">
            <v>0</v>
          </cell>
          <cell r="DL265">
            <v>0</v>
          </cell>
          <cell r="DM265">
            <v>0</v>
          </cell>
          <cell r="DN265">
            <v>0</v>
          </cell>
          <cell r="DO265">
            <v>0</v>
          </cell>
          <cell r="DP265">
            <v>0</v>
          </cell>
          <cell r="DQ265">
            <v>0</v>
          </cell>
          <cell r="DR265">
            <v>0</v>
          </cell>
          <cell r="DS265">
            <v>0</v>
          </cell>
          <cell r="DT265">
            <v>0</v>
          </cell>
          <cell r="DU265">
            <v>0</v>
          </cell>
          <cell r="DV265">
            <v>0</v>
          </cell>
          <cell r="DW265">
            <v>0</v>
          </cell>
          <cell r="DX265">
            <v>0</v>
          </cell>
          <cell r="DY265">
            <v>0</v>
          </cell>
          <cell r="DZ265">
            <v>0</v>
          </cell>
          <cell r="EA265">
            <v>0</v>
          </cell>
          <cell r="EB265">
            <v>0</v>
          </cell>
          <cell r="EC265">
            <v>0</v>
          </cell>
          <cell r="ED265">
            <v>0</v>
          </cell>
          <cell r="EE265">
            <v>0</v>
          </cell>
          <cell r="EF265">
            <v>0</v>
          </cell>
          <cell r="EG265">
            <v>0</v>
          </cell>
          <cell r="EH265">
            <v>0</v>
          </cell>
          <cell r="EI265">
            <v>0</v>
          </cell>
          <cell r="EJ265">
            <v>0</v>
          </cell>
          <cell r="EK265">
            <v>0</v>
          </cell>
          <cell r="EL265">
            <v>0</v>
          </cell>
          <cell r="EM265">
            <v>0</v>
          </cell>
          <cell r="EN265">
            <v>0</v>
          </cell>
          <cell r="EO265">
            <v>0</v>
          </cell>
          <cell r="EP265">
            <v>0</v>
          </cell>
          <cell r="EQ265">
            <v>0</v>
          </cell>
          <cell r="ER265">
            <v>0</v>
          </cell>
          <cell r="ES265">
            <v>0</v>
          </cell>
          <cell r="ET265">
            <v>0</v>
          </cell>
          <cell r="EU265">
            <v>0</v>
          </cell>
          <cell r="EV265">
            <v>0</v>
          </cell>
          <cell r="EW265">
            <v>0</v>
          </cell>
          <cell r="EX265">
            <v>0</v>
          </cell>
          <cell r="EY265">
            <v>0</v>
          </cell>
          <cell r="EZ265">
            <v>0</v>
          </cell>
          <cell r="FA265">
            <v>0</v>
          </cell>
          <cell r="FB265">
            <v>0</v>
          </cell>
          <cell r="FC265">
            <v>0</v>
          </cell>
          <cell r="FD265">
            <v>0</v>
          </cell>
          <cell r="FE265">
            <v>0</v>
          </cell>
          <cell r="FF265">
            <v>0</v>
          </cell>
          <cell r="FG265">
            <v>0</v>
          </cell>
          <cell r="FH265">
            <v>0</v>
          </cell>
          <cell r="FI265">
            <v>0</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row>
        <row r="270">
          <cell r="V270" t="str">
            <v>PROJECTED RTM</v>
          </cell>
          <cell r="X270">
            <v>36189.068740000002</v>
          </cell>
          <cell r="Y270">
            <v>140</v>
          </cell>
          <cell r="Z270">
            <v>63.068739999999991</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0</v>
          </cell>
          <cell r="AS270">
            <v>0</v>
          </cell>
          <cell r="AT270">
            <v>0</v>
          </cell>
          <cell r="AU270">
            <v>0</v>
          </cell>
          <cell r="AV270">
            <v>0</v>
          </cell>
          <cell r="AW270">
            <v>0</v>
          </cell>
          <cell r="AX270">
            <v>0</v>
          </cell>
          <cell r="AY270">
            <v>0</v>
          </cell>
          <cell r="AZ270">
            <v>0</v>
          </cell>
          <cell r="BA270">
            <v>0</v>
          </cell>
          <cell r="BB270">
            <v>0</v>
          </cell>
          <cell r="BC270">
            <v>0</v>
          </cell>
          <cell r="BD270">
            <v>0</v>
          </cell>
          <cell r="BE270">
            <v>0</v>
          </cell>
          <cell r="BF270">
            <v>0</v>
          </cell>
          <cell r="BG270">
            <v>0</v>
          </cell>
          <cell r="BH270">
            <v>0</v>
          </cell>
          <cell r="BI270">
            <v>0</v>
          </cell>
          <cell r="BJ270">
            <v>0</v>
          </cell>
          <cell r="BK270">
            <v>0</v>
          </cell>
          <cell r="BL270">
            <v>0</v>
          </cell>
          <cell r="BM270">
            <v>0</v>
          </cell>
          <cell r="BN270">
            <v>0</v>
          </cell>
          <cell r="BO270">
            <v>0</v>
          </cell>
          <cell r="BP270">
            <v>0</v>
          </cell>
          <cell r="BQ270">
            <v>0</v>
          </cell>
          <cell r="BR270">
            <v>0</v>
          </cell>
          <cell r="BS270">
            <v>0</v>
          </cell>
          <cell r="BT270">
            <v>0</v>
          </cell>
          <cell r="BU270">
            <v>0</v>
          </cell>
          <cell r="BV270">
            <v>0</v>
          </cell>
          <cell r="BW270">
            <v>0</v>
          </cell>
          <cell r="BX270">
            <v>0</v>
          </cell>
          <cell r="BY270">
            <v>0</v>
          </cell>
          <cell r="BZ270">
            <v>0</v>
          </cell>
          <cell r="CA270">
            <v>0</v>
          </cell>
          <cell r="CB270">
            <v>0</v>
          </cell>
          <cell r="CC270">
            <v>0</v>
          </cell>
          <cell r="CD270">
            <v>0</v>
          </cell>
          <cell r="CE270">
            <v>0</v>
          </cell>
          <cell r="CF270">
            <v>0</v>
          </cell>
          <cell r="CG270">
            <v>0</v>
          </cell>
          <cell r="CH270">
            <v>0</v>
          </cell>
          <cell r="CI270">
            <v>0</v>
          </cell>
          <cell r="CJ270">
            <v>0</v>
          </cell>
          <cell r="CK270">
            <v>0</v>
          </cell>
          <cell r="CL270">
            <v>0</v>
          </cell>
          <cell r="CM270">
            <v>0</v>
          </cell>
          <cell r="CN270">
            <v>0</v>
          </cell>
          <cell r="CO270">
            <v>0</v>
          </cell>
          <cell r="CP270">
            <v>0</v>
          </cell>
          <cell r="CQ270">
            <v>0</v>
          </cell>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v>0</v>
          </cell>
          <cell r="DD270">
            <v>0</v>
          </cell>
          <cell r="DE270">
            <v>0</v>
          </cell>
          <cell r="DF270">
            <v>0</v>
          </cell>
          <cell r="DG270">
            <v>0</v>
          </cell>
          <cell r="DH270">
            <v>0</v>
          </cell>
          <cell r="DI270">
            <v>0</v>
          </cell>
          <cell r="DJ270">
            <v>0</v>
          </cell>
          <cell r="DK270">
            <v>0</v>
          </cell>
          <cell r="DL270">
            <v>0</v>
          </cell>
          <cell r="DM270">
            <v>0</v>
          </cell>
          <cell r="DN270">
            <v>0</v>
          </cell>
          <cell r="DO270">
            <v>0</v>
          </cell>
          <cell r="DP270">
            <v>0</v>
          </cell>
          <cell r="DQ270">
            <v>0</v>
          </cell>
          <cell r="DR270">
            <v>0</v>
          </cell>
          <cell r="DS270">
            <v>0</v>
          </cell>
          <cell r="DT270">
            <v>0</v>
          </cell>
          <cell r="DU270">
            <v>0</v>
          </cell>
          <cell r="DV270">
            <v>0</v>
          </cell>
          <cell r="DW270">
            <v>0</v>
          </cell>
          <cell r="DX270">
            <v>0</v>
          </cell>
          <cell r="DY270">
            <v>0</v>
          </cell>
          <cell r="DZ270">
            <v>0</v>
          </cell>
          <cell r="EA270">
            <v>0</v>
          </cell>
          <cell r="EB270">
            <v>0</v>
          </cell>
          <cell r="EC270">
            <v>0</v>
          </cell>
          <cell r="ED270">
            <v>0</v>
          </cell>
          <cell r="EE270">
            <v>0</v>
          </cell>
          <cell r="EF270">
            <v>0</v>
          </cell>
          <cell r="EG270">
            <v>0</v>
          </cell>
          <cell r="EH270">
            <v>0</v>
          </cell>
          <cell r="EI270">
            <v>0</v>
          </cell>
          <cell r="EJ270">
            <v>0</v>
          </cell>
          <cell r="EK270">
            <v>0</v>
          </cell>
          <cell r="EL270">
            <v>0</v>
          </cell>
          <cell r="EM270">
            <v>0</v>
          </cell>
          <cell r="EN270">
            <v>0</v>
          </cell>
          <cell r="EO270">
            <v>0</v>
          </cell>
          <cell r="EP270">
            <v>0</v>
          </cell>
          <cell r="EQ270">
            <v>0</v>
          </cell>
          <cell r="ER270">
            <v>0</v>
          </cell>
          <cell r="ES270">
            <v>0</v>
          </cell>
          <cell r="ET270">
            <v>0</v>
          </cell>
          <cell r="EU270">
            <v>0</v>
          </cell>
          <cell r="EV270">
            <v>0</v>
          </cell>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EXE"/>
      <sheetName val="Pt text"/>
      <sheetName val="Anexa 0"/>
      <sheetName val="1.Investitia"/>
      <sheetName val="2.Flux 2008"/>
      <sheetName val="2.Flux 2008-2014"/>
      <sheetName val="3.Rezultatele Fin"/>
      <sheetName val="4.Bilant"/>
      <sheetName val="5.Indicatori"/>
      <sheetName val="6.Graficul (EFSE)"/>
      <sheetName val="6.Graficul (FCB)"/>
      <sheetName val="6.Graficul RISP"/>
      <sheetName val="6.Graficul TOTAL"/>
      <sheetName val="7.Recuperabilitatea"/>
      <sheetName val="Anexa 8"/>
      <sheetName val="9.Cheltuieli"/>
      <sheetName val="10.Venituri"/>
      <sheetName val="11. Chelt salariu"/>
      <sheetName val="12.Diagr grafic"/>
      <sheetName val="Anexa 13"/>
      <sheetName val="Diagr indic"/>
      <sheetName val="Anexa 10.3"/>
      <sheetName val="Anexa 2b"/>
      <sheetName val="Anexa 14"/>
      <sheetName val="Anexa 6"/>
      <sheetName val="Anexa 6b"/>
      <sheetName val="Anexa 4.1"/>
    </sheetNames>
    <sheetDataSet>
      <sheetData sheetId="0" refreshError="1"/>
      <sheetData sheetId="1" refreshError="1"/>
      <sheetData sheetId="2" refreshError="1"/>
      <sheetData sheetId="3" refreshError="1">
        <row r="26">
          <cell r="B26">
            <v>12.58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REE VARIABLES"/>
      <sheetName val="PRODUCT SCHEDULE"/>
      <sheetName val="DRIVEN BY RELEASE"/>
    </sheetNames>
    <sheetDataSet>
      <sheetData sheetId="0" refreshError="1">
        <row r="2">
          <cell r="N2">
            <v>36161</v>
          </cell>
        </row>
        <row r="4">
          <cell r="T4">
            <v>36164</v>
          </cell>
          <cell r="U4">
            <v>36171</v>
          </cell>
          <cell r="V4">
            <v>36178</v>
          </cell>
        </row>
        <row r="5">
          <cell r="N5">
            <v>36094</v>
          </cell>
          <cell r="T5" t="str">
            <v>Jan</v>
          </cell>
        </row>
        <row r="7">
          <cell r="N7" t="str">
            <v>-PROJECT 1</v>
          </cell>
          <cell r="Q7">
            <v>3000</v>
          </cell>
          <cell r="R7" t="str">
            <v>WK Count</v>
          </cell>
          <cell r="S7" t="str">
            <v>Total Days</v>
          </cell>
        </row>
        <row r="8">
          <cell r="A8" t="str">
            <v>CALCULATION TABLE TO DRIVE GANTT CHART</v>
          </cell>
          <cell r="O8" t="str">
            <v>START</v>
          </cell>
          <cell r="P8" t="str">
            <v>END</v>
          </cell>
          <cell r="T8">
            <v>0</v>
          </cell>
          <cell r="U8">
            <v>36171</v>
          </cell>
          <cell r="V8">
            <v>36178</v>
          </cell>
        </row>
        <row r="9">
          <cell r="A9" t="str">
            <v>PHASE 1</v>
          </cell>
          <cell r="C9" t="str">
            <v>PHASE 2</v>
          </cell>
          <cell r="F9" t="str">
            <v>PHASE 3</v>
          </cell>
          <cell r="L9" t="str">
            <v>RELEASE</v>
          </cell>
          <cell r="N9" t="str">
            <v>Prep Projection</v>
          </cell>
          <cell r="O9">
            <v>36165</v>
          </cell>
          <cell r="P9">
            <v>36231.5</v>
          </cell>
          <cell r="Q9">
            <v>400</v>
          </cell>
          <cell r="R9">
            <v>9</v>
          </cell>
          <cell r="S9">
            <v>66.5</v>
          </cell>
          <cell r="T9">
            <v>0</v>
          </cell>
          <cell r="U9">
            <v>100</v>
          </cell>
          <cell r="V9">
            <v>200</v>
          </cell>
        </row>
        <row r="10">
          <cell r="A10" t="str">
            <v>Wks</v>
          </cell>
          <cell r="B10" t="str">
            <v>Days</v>
          </cell>
          <cell r="C10" t="str">
            <v>Wks</v>
          </cell>
          <cell r="D10" t="str">
            <v>Days</v>
          </cell>
          <cell r="E10" t="str">
            <v>UNITS</v>
          </cell>
          <cell r="F10" t="str">
            <v>Wks</v>
          </cell>
          <cell r="G10" t="str">
            <v>Days</v>
          </cell>
          <cell r="H10" t="str">
            <v>ALPHA</v>
          </cell>
          <cell r="I10" t="str">
            <v>BETA</v>
          </cell>
          <cell r="J10" t="str">
            <v>RTM</v>
          </cell>
          <cell r="N10" t="str">
            <v>Animation Projection</v>
          </cell>
          <cell r="O10">
            <v>36179</v>
          </cell>
          <cell r="P10">
            <v>36244</v>
          </cell>
          <cell r="Q10">
            <v>600</v>
          </cell>
          <cell r="R10">
            <v>9</v>
          </cell>
          <cell r="S10">
            <v>65</v>
          </cell>
          <cell r="T10">
            <v>0</v>
          </cell>
          <cell r="U10">
            <v>0</v>
          </cell>
          <cell r="V10">
            <v>0</v>
          </cell>
        </row>
        <row r="11">
          <cell r="A11">
            <v>7.5</v>
          </cell>
          <cell r="B11">
            <v>66.5</v>
          </cell>
          <cell r="C11">
            <v>5</v>
          </cell>
          <cell r="D11">
            <v>65</v>
          </cell>
          <cell r="E11">
            <v>3000</v>
          </cell>
          <cell r="F11">
            <v>5</v>
          </cell>
          <cell r="G11">
            <v>49</v>
          </cell>
          <cell r="H11">
            <v>21</v>
          </cell>
          <cell r="I11">
            <v>29</v>
          </cell>
          <cell r="J11">
            <v>29</v>
          </cell>
          <cell r="K11">
            <v>29</v>
          </cell>
          <cell r="N11" t="str">
            <v>Paint Projection</v>
          </cell>
          <cell r="O11">
            <v>36209</v>
          </cell>
          <cell r="P11">
            <v>36258</v>
          </cell>
          <cell r="Q11">
            <v>600</v>
          </cell>
          <cell r="R11">
            <v>7</v>
          </cell>
          <cell r="S11">
            <v>49</v>
          </cell>
          <cell r="T11">
            <v>0</v>
          </cell>
          <cell r="U11">
            <v>0</v>
          </cell>
          <cell r="V11">
            <v>0</v>
          </cell>
        </row>
        <row r="12">
          <cell r="N12" t="str">
            <v>Engineering</v>
          </cell>
          <cell r="O12">
            <v>36230</v>
          </cell>
          <cell r="P12">
            <v>36344</v>
          </cell>
          <cell r="Q12">
            <v>250</v>
          </cell>
          <cell r="R12">
            <v>16</v>
          </cell>
          <cell r="S12">
            <v>114</v>
          </cell>
          <cell r="T12">
            <v>0</v>
          </cell>
          <cell r="U12">
            <v>0</v>
          </cell>
          <cell r="V12">
            <v>0</v>
          </cell>
        </row>
        <row r="13">
          <cell r="C13" t="str">
            <v>ENGINEERING</v>
          </cell>
          <cell r="F13" t="str">
            <v>TESTING</v>
          </cell>
          <cell r="N13" t="str">
            <v>Testing</v>
          </cell>
          <cell r="O13">
            <v>36277</v>
          </cell>
          <cell r="P13">
            <v>36359.5</v>
          </cell>
          <cell r="Q13">
            <v>400</v>
          </cell>
          <cell r="R13">
            <v>11</v>
          </cell>
          <cell r="S13">
            <v>82.5</v>
          </cell>
          <cell r="T13">
            <v>0</v>
          </cell>
          <cell r="U13">
            <v>0</v>
          </cell>
          <cell r="V13">
            <v>0</v>
          </cell>
        </row>
        <row r="14">
          <cell r="B14" t="str">
            <v>Days</v>
          </cell>
          <cell r="C14" t="str">
            <v>Wks</v>
          </cell>
          <cell r="D14" t="str">
            <v>Days</v>
          </cell>
          <cell r="E14" t="str">
            <v>Days</v>
          </cell>
          <cell r="F14" t="str">
            <v>Wks</v>
          </cell>
          <cell r="G14" t="str">
            <v>Days</v>
          </cell>
          <cell r="N14" t="str">
            <v>Rtm</v>
          </cell>
          <cell r="O14">
            <v>36359.5</v>
          </cell>
          <cell r="R14">
            <v>11</v>
          </cell>
          <cell r="S14" t="str">
            <v>Days</v>
          </cell>
          <cell r="T14">
            <v>0</v>
          </cell>
          <cell r="U14">
            <v>0</v>
          </cell>
          <cell r="V14">
            <v>0</v>
          </cell>
        </row>
        <row r="15">
          <cell r="B15">
            <v>14</v>
          </cell>
          <cell r="C15">
            <v>12</v>
          </cell>
          <cell r="D15">
            <v>114</v>
          </cell>
          <cell r="E15">
            <v>812</v>
          </cell>
          <cell r="F15">
            <v>7.5</v>
          </cell>
          <cell r="G15">
            <v>82.5</v>
          </cell>
          <cell r="O15" t="str">
            <v>PROJECTED RTM</v>
          </cell>
          <cell r="Q15">
            <v>36337</v>
          </cell>
          <cell r="R15">
            <v>105</v>
          </cell>
          <cell r="S15">
            <v>35</v>
          </cell>
        </row>
        <row r="16">
          <cell r="O16" t="str">
            <v>PROJECTED STREET</v>
          </cell>
          <cell r="Q16">
            <v>36367</v>
          </cell>
        </row>
        <row r="17">
          <cell r="O17" t="str">
            <v>+ or - Scheduled Date</v>
          </cell>
          <cell r="Q17">
            <v>0</v>
          </cell>
        </row>
        <row r="19">
          <cell r="N19" t="str">
            <v>PROJECT 2</v>
          </cell>
          <cell r="Q19">
            <v>3000</v>
          </cell>
          <cell r="R19" t="str">
            <v>WK Count</v>
          </cell>
          <cell r="S19" t="str">
            <v>Total Days</v>
          </cell>
        </row>
        <row r="20">
          <cell r="A20" t="str">
            <v>CALCULATION TABLE TO DRIVE GANTT CHART</v>
          </cell>
          <cell r="O20" t="str">
            <v>START</v>
          </cell>
          <cell r="P20" t="str">
            <v>END</v>
          </cell>
          <cell r="T20">
            <v>0</v>
          </cell>
          <cell r="U20">
            <v>0</v>
          </cell>
          <cell r="V20">
            <v>0</v>
          </cell>
        </row>
        <row r="21">
          <cell r="A21" t="str">
            <v>PHASE 1</v>
          </cell>
          <cell r="C21" t="str">
            <v>PHASE 2</v>
          </cell>
          <cell r="F21" t="str">
            <v>PHASE 3</v>
          </cell>
          <cell r="L21" t="str">
            <v>RELEASE</v>
          </cell>
          <cell r="N21" t="str">
            <v>Prep Projection</v>
          </cell>
          <cell r="O21">
            <v>36196</v>
          </cell>
          <cell r="P21">
            <v>36262.5</v>
          </cell>
          <cell r="Q21">
            <v>400</v>
          </cell>
          <cell r="R21">
            <v>10</v>
          </cell>
          <cell r="S21">
            <v>66.5</v>
          </cell>
          <cell r="T21">
            <v>0</v>
          </cell>
          <cell r="U21">
            <v>0</v>
          </cell>
          <cell r="V21">
            <v>0</v>
          </cell>
        </row>
        <row r="22">
          <cell r="A22" t="str">
            <v>Wks</v>
          </cell>
          <cell r="B22" t="str">
            <v>Days</v>
          </cell>
          <cell r="C22" t="str">
            <v>Wks</v>
          </cell>
          <cell r="D22" t="str">
            <v>Days</v>
          </cell>
          <cell r="E22" t="str">
            <v>UNITS</v>
          </cell>
          <cell r="F22" t="str">
            <v>Wks</v>
          </cell>
          <cell r="G22" t="str">
            <v>Days</v>
          </cell>
          <cell r="H22" t="str">
            <v>ALPHA</v>
          </cell>
          <cell r="I22" t="str">
            <v>BETA</v>
          </cell>
          <cell r="J22" t="str">
            <v>RTM</v>
          </cell>
          <cell r="N22" t="str">
            <v>Animation Projection</v>
          </cell>
          <cell r="O22">
            <v>36210</v>
          </cell>
          <cell r="P22">
            <v>36282</v>
          </cell>
          <cell r="Q22">
            <v>500</v>
          </cell>
          <cell r="R22">
            <v>10</v>
          </cell>
          <cell r="S22">
            <v>72</v>
          </cell>
          <cell r="T22">
            <v>0</v>
          </cell>
          <cell r="U22">
            <v>0</v>
          </cell>
          <cell r="V22">
            <v>0</v>
          </cell>
        </row>
        <row r="23">
          <cell r="A23">
            <v>7.5</v>
          </cell>
          <cell r="B23">
            <v>66.5</v>
          </cell>
          <cell r="C23">
            <v>6</v>
          </cell>
          <cell r="D23">
            <v>72</v>
          </cell>
          <cell r="E23">
            <v>3000</v>
          </cell>
          <cell r="F23">
            <v>6</v>
          </cell>
          <cell r="G23">
            <v>56</v>
          </cell>
          <cell r="H23">
            <v>21</v>
          </cell>
          <cell r="I23">
            <v>29</v>
          </cell>
          <cell r="J23">
            <v>29</v>
          </cell>
          <cell r="K23">
            <v>29</v>
          </cell>
          <cell r="N23" t="str">
            <v>Paint Projection</v>
          </cell>
          <cell r="O23">
            <v>36240</v>
          </cell>
          <cell r="P23">
            <v>36296</v>
          </cell>
          <cell r="Q23">
            <v>500</v>
          </cell>
          <cell r="R23">
            <v>8</v>
          </cell>
          <cell r="S23">
            <v>56</v>
          </cell>
          <cell r="T23">
            <v>0</v>
          </cell>
          <cell r="U23">
            <v>0</v>
          </cell>
          <cell r="V23">
            <v>0</v>
          </cell>
        </row>
        <row r="24">
          <cell r="N24" t="str">
            <v>Engineering</v>
          </cell>
          <cell r="O24">
            <v>36261</v>
          </cell>
          <cell r="P24">
            <v>36375</v>
          </cell>
          <cell r="Q24">
            <v>250</v>
          </cell>
          <cell r="R24">
            <v>17</v>
          </cell>
          <cell r="S24">
            <v>114</v>
          </cell>
          <cell r="T24">
            <v>0</v>
          </cell>
          <cell r="U24">
            <v>0</v>
          </cell>
          <cell r="V24">
            <v>0</v>
          </cell>
        </row>
        <row r="25">
          <cell r="C25" t="str">
            <v>ENGINEERING</v>
          </cell>
          <cell r="F25" t="str">
            <v>TESTING</v>
          </cell>
          <cell r="N25" t="str">
            <v>Testing</v>
          </cell>
          <cell r="O25">
            <v>36308</v>
          </cell>
          <cell r="P25">
            <v>36390.5</v>
          </cell>
          <cell r="Q25">
            <v>400</v>
          </cell>
          <cell r="R25">
            <v>12</v>
          </cell>
          <cell r="S25">
            <v>82.5</v>
          </cell>
          <cell r="T25">
            <v>0</v>
          </cell>
          <cell r="U25">
            <v>0</v>
          </cell>
          <cell r="V25">
            <v>0</v>
          </cell>
        </row>
        <row r="26">
          <cell r="B26" t="str">
            <v>Days</v>
          </cell>
          <cell r="C26" t="str">
            <v>Wks</v>
          </cell>
          <cell r="D26" t="str">
            <v>Days</v>
          </cell>
          <cell r="E26" t="str">
            <v>Days</v>
          </cell>
          <cell r="F26" t="str">
            <v>Wks</v>
          </cell>
          <cell r="G26" t="str">
            <v>Days</v>
          </cell>
          <cell r="N26" t="str">
            <v>Rtm</v>
          </cell>
          <cell r="O26">
            <v>36390.5</v>
          </cell>
          <cell r="P26" t="e">
            <v>#VALUE!</v>
          </cell>
          <cell r="Q26">
            <v>400</v>
          </cell>
          <cell r="R26">
            <v>12</v>
          </cell>
          <cell r="S26" t="str">
            <v>Days</v>
          </cell>
          <cell r="T26">
            <v>0</v>
          </cell>
          <cell r="U26">
            <v>0</v>
          </cell>
          <cell r="V26">
            <v>0</v>
          </cell>
        </row>
        <row r="27">
          <cell r="B27">
            <v>14</v>
          </cell>
          <cell r="C27">
            <v>12</v>
          </cell>
          <cell r="D27">
            <v>114</v>
          </cell>
          <cell r="E27">
            <v>812</v>
          </cell>
          <cell r="F27">
            <v>7.5</v>
          </cell>
          <cell r="G27">
            <v>82.5</v>
          </cell>
          <cell r="O27" t="str">
            <v>PROJECTED RTM</v>
          </cell>
          <cell r="Q27">
            <v>36375</v>
          </cell>
          <cell r="R27">
            <v>112</v>
          </cell>
          <cell r="S27">
            <v>42</v>
          </cell>
        </row>
        <row r="28">
          <cell r="O28" t="str">
            <v>PROJECTED STREET</v>
          </cell>
          <cell r="Q28">
            <v>36405</v>
          </cell>
        </row>
        <row r="29">
          <cell r="O29" t="str">
            <v>+ or - Scheduled Date</v>
          </cell>
          <cell r="Q29">
            <v>0</v>
          </cell>
        </row>
        <row r="31">
          <cell r="N31" t="str">
            <v>PROJECT 3</v>
          </cell>
          <cell r="Q31">
            <v>3000</v>
          </cell>
          <cell r="R31" t="str">
            <v>WK Count</v>
          </cell>
          <cell r="S31" t="str">
            <v>Total Days</v>
          </cell>
        </row>
        <row r="32">
          <cell r="A32" t="str">
            <v>CALCULATION TABLE TO DRIVE GANTT CHART</v>
          </cell>
          <cell r="O32" t="str">
            <v>START</v>
          </cell>
          <cell r="P32" t="str">
            <v>END</v>
          </cell>
          <cell r="T32">
            <v>0</v>
          </cell>
          <cell r="U32">
            <v>0</v>
          </cell>
          <cell r="V32">
            <v>0</v>
          </cell>
        </row>
        <row r="33">
          <cell r="A33" t="str">
            <v>PHASE 1</v>
          </cell>
          <cell r="C33" t="str">
            <v>PHASE 2</v>
          </cell>
          <cell r="F33" t="str">
            <v>PHASE 3</v>
          </cell>
          <cell r="L33" t="str">
            <v>RELEASE</v>
          </cell>
          <cell r="N33" t="str">
            <v>Prep Projection</v>
          </cell>
          <cell r="O33">
            <v>36241</v>
          </cell>
          <cell r="P33">
            <v>36307.5</v>
          </cell>
          <cell r="Q33">
            <v>400</v>
          </cell>
          <cell r="R33">
            <v>10</v>
          </cell>
          <cell r="S33">
            <v>66.5</v>
          </cell>
          <cell r="T33">
            <v>0</v>
          </cell>
          <cell r="U33">
            <v>0</v>
          </cell>
          <cell r="V33">
            <v>0</v>
          </cell>
        </row>
        <row r="34">
          <cell r="A34" t="str">
            <v>Wks</v>
          </cell>
          <cell r="B34" t="str">
            <v>Days</v>
          </cell>
          <cell r="C34" t="str">
            <v>Wks</v>
          </cell>
          <cell r="D34" t="str">
            <v>Days</v>
          </cell>
          <cell r="E34" t="str">
            <v>UNITS</v>
          </cell>
          <cell r="F34" t="str">
            <v>Wks</v>
          </cell>
          <cell r="G34" t="str">
            <v>Days</v>
          </cell>
          <cell r="H34" t="str">
            <v>ALPHA</v>
          </cell>
          <cell r="I34" t="str">
            <v>BETA</v>
          </cell>
          <cell r="J34" t="str">
            <v>RTM</v>
          </cell>
          <cell r="N34" t="str">
            <v>Animation Projection</v>
          </cell>
          <cell r="O34">
            <v>36255</v>
          </cell>
          <cell r="P34">
            <v>36327</v>
          </cell>
          <cell r="Q34">
            <v>500</v>
          </cell>
          <cell r="R34">
            <v>11</v>
          </cell>
          <cell r="S34">
            <v>72</v>
          </cell>
          <cell r="T34">
            <v>0</v>
          </cell>
          <cell r="U34">
            <v>0</v>
          </cell>
          <cell r="V34">
            <v>0</v>
          </cell>
        </row>
        <row r="35">
          <cell r="A35">
            <v>7.5</v>
          </cell>
          <cell r="B35">
            <v>66.5</v>
          </cell>
          <cell r="C35">
            <v>6</v>
          </cell>
          <cell r="D35">
            <v>72</v>
          </cell>
          <cell r="E35">
            <v>3000</v>
          </cell>
          <cell r="F35">
            <v>6</v>
          </cell>
          <cell r="G35">
            <v>56</v>
          </cell>
          <cell r="H35">
            <v>21</v>
          </cell>
          <cell r="I35">
            <v>29</v>
          </cell>
          <cell r="J35">
            <v>29</v>
          </cell>
          <cell r="K35">
            <v>29</v>
          </cell>
          <cell r="N35" t="str">
            <v>Paint Projection</v>
          </cell>
          <cell r="O35">
            <v>36285</v>
          </cell>
          <cell r="P35">
            <v>36341</v>
          </cell>
          <cell r="Q35">
            <v>500</v>
          </cell>
          <cell r="R35">
            <v>8</v>
          </cell>
          <cell r="S35">
            <v>56</v>
          </cell>
          <cell r="T35">
            <v>0</v>
          </cell>
          <cell r="U35">
            <v>0</v>
          </cell>
          <cell r="V35">
            <v>0</v>
          </cell>
        </row>
        <row r="36">
          <cell r="N36" t="str">
            <v>Engineering</v>
          </cell>
          <cell r="O36">
            <v>36306</v>
          </cell>
          <cell r="P36">
            <v>36420</v>
          </cell>
          <cell r="Q36">
            <v>250</v>
          </cell>
          <cell r="R36">
            <v>16</v>
          </cell>
          <cell r="S36">
            <v>114</v>
          </cell>
          <cell r="T36">
            <v>0</v>
          </cell>
          <cell r="U36">
            <v>0</v>
          </cell>
          <cell r="V36">
            <v>0</v>
          </cell>
        </row>
        <row r="37">
          <cell r="C37" t="str">
            <v>ENGINEERING</v>
          </cell>
          <cell r="F37" t="str">
            <v>TESTING</v>
          </cell>
          <cell r="N37" t="str">
            <v>Testing</v>
          </cell>
          <cell r="O37">
            <v>36353</v>
          </cell>
          <cell r="P37">
            <v>36435.5</v>
          </cell>
          <cell r="Q37">
            <v>400</v>
          </cell>
          <cell r="R37">
            <v>12</v>
          </cell>
          <cell r="S37">
            <v>82.5</v>
          </cell>
          <cell r="T37">
            <v>0</v>
          </cell>
          <cell r="U37">
            <v>0</v>
          </cell>
          <cell r="V37">
            <v>0</v>
          </cell>
        </row>
        <row r="38">
          <cell r="B38" t="str">
            <v>Days</v>
          </cell>
          <cell r="C38" t="str">
            <v>Wks</v>
          </cell>
          <cell r="D38" t="str">
            <v>Days</v>
          </cell>
          <cell r="E38" t="str">
            <v>Days</v>
          </cell>
          <cell r="F38" t="str">
            <v>Wks</v>
          </cell>
          <cell r="G38" t="str">
            <v>Days</v>
          </cell>
          <cell r="N38" t="str">
            <v>Rtm</v>
          </cell>
          <cell r="O38">
            <v>36435.5</v>
          </cell>
          <cell r="P38" t="e">
            <v>#VALUE!</v>
          </cell>
          <cell r="Q38">
            <v>400</v>
          </cell>
          <cell r="R38">
            <v>12</v>
          </cell>
          <cell r="S38" t="str">
            <v>Days</v>
          </cell>
          <cell r="T38">
            <v>0</v>
          </cell>
          <cell r="U38">
            <v>0</v>
          </cell>
          <cell r="V38">
            <v>0</v>
          </cell>
        </row>
        <row r="39">
          <cell r="B39">
            <v>14</v>
          </cell>
          <cell r="C39">
            <v>12</v>
          </cell>
          <cell r="D39">
            <v>114</v>
          </cell>
          <cell r="E39">
            <v>812</v>
          </cell>
          <cell r="F39">
            <v>7.5</v>
          </cell>
          <cell r="G39">
            <v>82.5</v>
          </cell>
          <cell r="O39" t="str">
            <v>PROJECTED RTM</v>
          </cell>
          <cell r="Q39">
            <v>36420</v>
          </cell>
          <cell r="R39">
            <v>119</v>
          </cell>
          <cell r="S39">
            <v>42</v>
          </cell>
        </row>
        <row r="40">
          <cell r="O40" t="str">
            <v>PROJECTED STREET</v>
          </cell>
          <cell r="Q40">
            <v>36450</v>
          </cell>
        </row>
        <row r="41">
          <cell r="O41" t="str">
            <v>+ or - Scheduled Date</v>
          </cell>
          <cell r="Q41">
            <v>0</v>
          </cell>
        </row>
        <row r="43">
          <cell r="N43" t="str">
            <v>PROJECT 4</v>
          </cell>
          <cell r="Q43">
            <v>3000</v>
          </cell>
          <cell r="R43" t="str">
            <v>WK Count</v>
          </cell>
          <cell r="S43" t="str">
            <v>Total Days</v>
          </cell>
        </row>
        <row r="44">
          <cell r="A44" t="str">
            <v>CALCULATION TABLE TO DRIVE GANTT CHART</v>
          </cell>
          <cell r="O44" t="str">
            <v>START</v>
          </cell>
          <cell r="P44" t="str">
            <v>END</v>
          </cell>
          <cell r="T44">
            <v>0</v>
          </cell>
          <cell r="U44">
            <v>0</v>
          </cell>
          <cell r="V44">
            <v>0</v>
          </cell>
        </row>
        <row r="45">
          <cell r="A45" t="str">
            <v>PHASE 1</v>
          </cell>
          <cell r="C45" t="str">
            <v>PHASE 2</v>
          </cell>
          <cell r="F45" t="str">
            <v>PHASE 3</v>
          </cell>
          <cell r="L45" t="str">
            <v>RELEASE</v>
          </cell>
          <cell r="N45" t="str">
            <v>Prep Projection</v>
          </cell>
          <cell r="O45">
            <v>36296</v>
          </cell>
          <cell r="P45">
            <v>36362.5</v>
          </cell>
          <cell r="Q45">
            <v>400</v>
          </cell>
          <cell r="R45">
            <v>10</v>
          </cell>
          <cell r="S45">
            <v>66.5</v>
          </cell>
          <cell r="T45">
            <v>0</v>
          </cell>
          <cell r="U45">
            <v>0</v>
          </cell>
          <cell r="V45">
            <v>0</v>
          </cell>
        </row>
        <row r="46">
          <cell r="A46" t="str">
            <v>Wks</v>
          </cell>
          <cell r="B46" t="str">
            <v>Days</v>
          </cell>
          <cell r="C46" t="str">
            <v>Wks</v>
          </cell>
          <cell r="D46" t="str">
            <v>Days</v>
          </cell>
          <cell r="E46" t="str">
            <v>UNITS</v>
          </cell>
          <cell r="F46" t="str">
            <v>Wks</v>
          </cell>
          <cell r="G46" t="str">
            <v>Days</v>
          </cell>
          <cell r="H46" t="str">
            <v>ALPHA</v>
          </cell>
          <cell r="I46" t="str">
            <v>BETA</v>
          </cell>
          <cell r="J46" t="str">
            <v>RTM</v>
          </cell>
          <cell r="N46" t="str">
            <v>Animation Projection</v>
          </cell>
          <cell r="O46">
            <v>36310</v>
          </cell>
          <cell r="P46">
            <v>36375</v>
          </cell>
          <cell r="Q46">
            <v>600</v>
          </cell>
          <cell r="R46">
            <v>10</v>
          </cell>
          <cell r="S46">
            <v>65</v>
          </cell>
          <cell r="T46">
            <v>0</v>
          </cell>
          <cell r="U46">
            <v>0</v>
          </cell>
          <cell r="V46">
            <v>0</v>
          </cell>
        </row>
        <row r="47">
          <cell r="A47">
            <v>7.5</v>
          </cell>
          <cell r="B47">
            <v>66.5</v>
          </cell>
          <cell r="C47">
            <v>5</v>
          </cell>
          <cell r="D47">
            <v>65</v>
          </cell>
          <cell r="E47">
            <v>3000</v>
          </cell>
          <cell r="F47">
            <v>5</v>
          </cell>
          <cell r="G47">
            <v>49</v>
          </cell>
          <cell r="H47">
            <v>21</v>
          </cell>
          <cell r="I47">
            <v>29</v>
          </cell>
          <cell r="J47">
            <v>29</v>
          </cell>
          <cell r="K47">
            <v>29</v>
          </cell>
          <cell r="N47" t="str">
            <v>Paint Projection</v>
          </cell>
          <cell r="O47">
            <v>36340</v>
          </cell>
          <cell r="P47">
            <v>36389</v>
          </cell>
          <cell r="Q47">
            <v>600</v>
          </cell>
          <cell r="R47">
            <v>7</v>
          </cell>
          <cell r="S47">
            <v>49</v>
          </cell>
          <cell r="T47">
            <v>0</v>
          </cell>
          <cell r="U47">
            <v>0</v>
          </cell>
          <cell r="V47">
            <v>0</v>
          </cell>
        </row>
        <row r="48">
          <cell r="N48" t="str">
            <v>Engineering</v>
          </cell>
          <cell r="O48">
            <v>36370</v>
          </cell>
          <cell r="P48">
            <v>36484</v>
          </cell>
          <cell r="Q48">
            <v>250</v>
          </cell>
          <cell r="R48">
            <v>16</v>
          </cell>
          <cell r="S48">
            <v>114</v>
          </cell>
          <cell r="T48">
            <v>0</v>
          </cell>
          <cell r="U48">
            <v>0</v>
          </cell>
          <cell r="V48">
            <v>0</v>
          </cell>
        </row>
        <row r="49">
          <cell r="C49" t="str">
            <v>ENGINEERING</v>
          </cell>
          <cell r="F49" t="str">
            <v>TESTING</v>
          </cell>
          <cell r="N49" t="str">
            <v>Testing</v>
          </cell>
          <cell r="O49">
            <v>36417</v>
          </cell>
          <cell r="P49">
            <v>36499.5</v>
          </cell>
          <cell r="Q49">
            <v>400</v>
          </cell>
          <cell r="R49">
            <v>11</v>
          </cell>
          <cell r="S49">
            <v>82.5</v>
          </cell>
          <cell r="T49">
            <v>0</v>
          </cell>
          <cell r="U49">
            <v>0</v>
          </cell>
          <cell r="V49">
            <v>0</v>
          </cell>
        </row>
        <row r="50">
          <cell r="B50" t="str">
            <v>Days</v>
          </cell>
          <cell r="C50" t="str">
            <v>Wks</v>
          </cell>
          <cell r="D50" t="str">
            <v>Days</v>
          </cell>
          <cell r="E50" t="str">
            <v>Days</v>
          </cell>
          <cell r="F50" t="str">
            <v>Wks</v>
          </cell>
          <cell r="G50" t="str">
            <v>Days</v>
          </cell>
          <cell r="N50" t="str">
            <v>Rtm</v>
          </cell>
          <cell r="O50">
            <v>36499.5</v>
          </cell>
          <cell r="P50" t="e">
            <v>#VALUE!</v>
          </cell>
          <cell r="Q50">
            <v>400</v>
          </cell>
          <cell r="R50">
            <v>11</v>
          </cell>
          <cell r="S50" t="str">
            <v>Days</v>
          </cell>
          <cell r="T50">
            <v>0</v>
          </cell>
          <cell r="U50">
            <v>0</v>
          </cell>
          <cell r="V50">
            <v>0</v>
          </cell>
        </row>
        <row r="51">
          <cell r="B51">
            <v>14</v>
          </cell>
          <cell r="C51">
            <v>12</v>
          </cell>
          <cell r="D51">
            <v>114</v>
          </cell>
          <cell r="E51">
            <v>812</v>
          </cell>
          <cell r="F51">
            <v>7.5</v>
          </cell>
          <cell r="G51">
            <v>82.5</v>
          </cell>
          <cell r="O51" t="str">
            <v>PROJECTED RTM</v>
          </cell>
          <cell r="Q51">
            <v>36468</v>
          </cell>
          <cell r="R51">
            <v>112</v>
          </cell>
          <cell r="S51">
            <v>35</v>
          </cell>
        </row>
        <row r="52">
          <cell r="O52" t="str">
            <v>PROJECTED STREET</v>
          </cell>
          <cell r="Q52">
            <v>36498</v>
          </cell>
        </row>
        <row r="53">
          <cell r="O53" t="str">
            <v>+ or - Scheduled Date</v>
          </cell>
          <cell r="Q53">
            <v>0</v>
          </cell>
        </row>
        <row r="55">
          <cell r="N55" t="str">
            <v>PROJECT 5</v>
          </cell>
          <cell r="Q55">
            <v>3000</v>
          </cell>
          <cell r="R55" t="str">
            <v>WK Count</v>
          </cell>
          <cell r="S55" t="str">
            <v>Total Days</v>
          </cell>
        </row>
        <row r="56">
          <cell r="A56" t="str">
            <v>CALCULATION TABLE TO DRIVE GANTT CHART</v>
          </cell>
          <cell r="O56" t="str">
            <v>START</v>
          </cell>
          <cell r="P56" t="str">
            <v>END</v>
          </cell>
          <cell r="T56">
            <v>0</v>
          </cell>
          <cell r="U56">
            <v>0</v>
          </cell>
          <cell r="V56">
            <v>0</v>
          </cell>
        </row>
        <row r="57">
          <cell r="A57" t="str">
            <v>PHASE 1</v>
          </cell>
          <cell r="C57" t="str">
            <v>PHASE 2</v>
          </cell>
          <cell r="F57" t="str">
            <v>PHASE 3</v>
          </cell>
          <cell r="L57" t="str">
            <v>RELEASE</v>
          </cell>
          <cell r="N57" t="str">
            <v>Prep Projection</v>
          </cell>
          <cell r="O57">
            <v>36327</v>
          </cell>
          <cell r="P57">
            <v>36393.5</v>
          </cell>
          <cell r="Q57">
            <v>400</v>
          </cell>
          <cell r="R57">
            <v>9</v>
          </cell>
          <cell r="S57">
            <v>66.5</v>
          </cell>
          <cell r="T57">
            <v>0</v>
          </cell>
          <cell r="U57">
            <v>0</v>
          </cell>
          <cell r="V57">
            <v>0</v>
          </cell>
        </row>
        <row r="58">
          <cell r="A58" t="str">
            <v>Wks</v>
          </cell>
          <cell r="B58" t="str">
            <v>Days</v>
          </cell>
          <cell r="C58" t="str">
            <v>Wks</v>
          </cell>
          <cell r="D58" t="str">
            <v>Days</v>
          </cell>
          <cell r="E58" t="str">
            <v>UNITS</v>
          </cell>
          <cell r="F58" t="str">
            <v>Wks</v>
          </cell>
          <cell r="G58" t="str">
            <v>Days</v>
          </cell>
          <cell r="H58" t="str">
            <v>ALPHA</v>
          </cell>
          <cell r="I58" t="str">
            <v>BETA</v>
          </cell>
          <cell r="J58" t="str">
            <v>RTM</v>
          </cell>
          <cell r="N58" t="str">
            <v>Animation Projection</v>
          </cell>
          <cell r="O58">
            <v>36341</v>
          </cell>
          <cell r="P58">
            <v>36423.5</v>
          </cell>
          <cell r="Q58">
            <v>400</v>
          </cell>
          <cell r="R58">
            <v>12</v>
          </cell>
          <cell r="S58">
            <v>82.5</v>
          </cell>
          <cell r="T58">
            <v>0</v>
          </cell>
          <cell r="U58">
            <v>0</v>
          </cell>
          <cell r="V58">
            <v>0</v>
          </cell>
        </row>
        <row r="59">
          <cell r="A59">
            <v>7.5</v>
          </cell>
          <cell r="B59">
            <v>66.5</v>
          </cell>
          <cell r="C59">
            <v>7.5</v>
          </cell>
          <cell r="D59">
            <v>82.5</v>
          </cell>
          <cell r="E59">
            <v>3000</v>
          </cell>
          <cell r="F59">
            <v>7.5</v>
          </cell>
          <cell r="G59">
            <v>66.5</v>
          </cell>
          <cell r="H59">
            <v>21</v>
          </cell>
          <cell r="I59">
            <v>29</v>
          </cell>
          <cell r="J59">
            <v>29</v>
          </cell>
          <cell r="K59">
            <v>29</v>
          </cell>
          <cell r="N59" t="str">
            <v>Paint Projection</v>
          </cell>
          <cell r="O59">
            <v>36371</v>
          </cell>
          <cell r="P59">
            <v>36437.5</v>
          </cell>
          <cell r="Q59">
            <v>400</v>
          </cell>
          <cell r="R59">
            <v>10</v>
          </cell>
          <cell r="S59">
            <v>66.5</v>
          </cell>
          <cell r="T59">
            <v>0</v>
          </cell>
          <cell r="U59">
            <v>0</v>
          </cell>
          <cell r="V59">
            <v>0</v>
          </cell>
        </row>
        <row r="60">
          <cell r="N60" t="str">
            <v>Engineering</v>
          </cell>
          <cell r="O60">
            <v>36401</v>
          </cell>
          <cell r="P60">
            <v>36515</v>
          </cell>
          <cell r="Q60">
            <v>250</v>
          </cell>
          <cell r="R60">
            <v>17</v>
          </cell>
          <cell r="S60">
            <v>114</v>
          </cell>
          <cell r="T60">
            <v>0</v>
          </cell>
          <cell r="U60">
            <v>0</v>
          </cell>
          <cell r="V60">
            <v>0</v>
          </cell>
        </row>
        <row r="61">
          <cell r="C61" t="str">
            <v>ENGINEERING</v>
          </cell>
          <cell r="F61" t="str">
            <v>TESTING</v>
          </cell>
          <cell r="N61" t="str">
            <v>Testing</v>
          </cell>
          <cell r="O61">
            <v>36448</v>
          </cell>
          <cell r="P61">
            <v>36530.5</v>
          </cell>
          <cell r="Q61">
            <v>400</v>
          </cell>
          <cell r="R61">
            <v>12</v>
          </cell>
          <cell r="S61">
            <v>82.5</v>
          </cell>
          <cell r="T61">
            <v>0</v>
          </cell>
          <cell r="U61">
            <v>0</v>
          </cell>
          <cell r="V61">
            <v>0</v>
          </cell>
        </row>
        <row r="62">
          <cell r="B62" t="str">
            <v>Days</v>
          </cell>
          <cell r="C62" t="str">
            <v>Wks</v>
          </cell>
          <cell r="D62" t="str">
            <v>Days</v>
          </cell>
          <cell r="E62" t="str">
            <v>Days</v>
          </cell>
          <cell r="F62" t="str">
            <v>Wks</v>
          </cell>
          <cell r="G62" t="str">
            <v>Days</v>
          </cell>
          <cell r="N62" t="str">
            <v>Rtm</v>
          </cell>
          <cell r="O62">
            <v>36530.5</v>
          </cell>
          <cell r="P62" t="e">
            <v>#VALUE!</v>
          </cell>
          <cell r="Q62">
            <v>400</v>
          </cell>
          <cell r="R62">
            <v>12</v>
          </cell>
          <cell r="S62" t="str">
            <v>Days</v>
          </cell>
          <cell r="T62">
            <v>0</v>
          </cell>
          <cell r="U62">
            <v>0</v>
          </cell>
          <cell r="V62">
            <v>0</v>
          </cell>
        </row>
        <row r="63">
          <cell r="B63">
            <v>14</v>
          </cell>
          <cell r="C63">
            <v>12</v>
          </cell>
          <cell r="D63">
            <v>114</v>
          </cell>
          <cell r="E63">
            <v>812</v>
          </cell>
          <cell r="F63">
            <v>7.5</v>
          </cell>
          <cell r="G63">
            <v>82.5</v>
          </cell>
          <cell r="O63" t="str">
            <v>PROJECTED RTM</v>
          </cell>
          <cell r="Q63">
            <v>36516.5</v>
          </cell>
          <cell r="R63">
            <v>126</v>
          </cell>
          <cell r="S63">
            <v>52.5</v>
          </cell>
        </row>
        <row r="64">
          <cell r="O64" t="str">
            <v>PROJECTED STREET</v>
          </cell>
          <cell r="Q64">
            <v>36546.5</v>
          </cell>
        </row>
        <row r="65">
          <cell r="O65" t="str">
            <v>+ or - Scheduled Date</v>
          </cell>
          <cell r="Q65">
            <v>0</v>
          </cell>
        </row>
        <row r="67">
          <cell r="N67" t="str">
            <v>PROJECT 6</v>
          </cell>
          <cell r="Q67">
            <v>3000</v>
          </cell>
          <cell r="R67" t="str">
            <v>WK Count</v>
          </cell>
          <cell r="S67" t="str">
            <v>Total Days</v>
          </cell>
        </row>
        <row r="68">
          <cell r="A68" t="str">
            <v>CALCULATION TABLE TO DRIVE GANTT CHART</v>
          </cell>
          <cell r="O68" t="str">
            <v>START</v>
          </cell>
          <cell r="P68" t="str">
            <v>END</v>
          </cell>
          <cell r="T68">
            <v>0</v>
          </cell>
          <cell r="U68">
            <v>0</v>
          </cell>
          <cell r="V68">
            <v>0</v>
          </cell>
        </row>
        <row r="69">
          <cell r="A69" t="str">
            <v>PHASE 1</v>
          </cell>
          <cell r="C69" t="str">
            <v>PHASE 2</v>
          </cell>
          <cell r="F69" t="str">
            <v>PHASE 3</v>
          </cell>
          <cell r="L69" t="str">
            <v>RELEASE</v>
          </cell>
          <cell r="N69" t="str">
            <v>Prep Projection</v>
          </cell>
          <cell r="O69">
            <v>36382</v>
          </cell>
          <cell r="P69">
            <v>36448.5</v>
          </cell>
          <cell r="Q69">
            <v>400</v>
          </cell>
          <cell r="R69">
            <v>9</v>
          </cell>
          <cell r="S69">
            <v>66.5</v>
          </cell>
          <cell r="T69">
            <v>0</v>
          </cell>
          <cell r="U69">
            <v>0</v>
          </cell>
          <cell r="V69">
            <v>0</v>
          </cell>
        </row>
        <row r="70">
          <cell r="A70" t="str">
            <v>Wks</v>
          </cell>
          <cell r="B70" t="str">
            <v>Days</v>
          </cell>
          <cell r="C70" t="str">
            <v>Wks</v>
          </cell>
          <cell r="D70" t="str">
            <v>Days</v>
          </cell>
          <cell r="E70" t="str">
            <v>UNITS</v>
          </cell>
          <cell r="F70" t="str">
            <v>Wks</v>
          </cell>
          <cell r="G70" t="str">
            <v>Days</v>
          </cell>
          <cell r="H70" t="str">
            <v>ALPHA</v>
          </cell>
          <cell r="I70" t="str">
            <v>BETA</v>
          </cell>
          <cell r="J70" t="str">
            <v>RTM</v>
          </cell>
          <cell r="N70" t="str">
            <v>Animation Projection</v>
          </cell>
          <cell r="O70">
            <v>36396</v>
          </cell>
          <cell r="P70">
            <v>36478.5</v>
          </cell>
          <cell r="Q70">
            <v>400</v>
          </cell>
          <cell r="R70">
            <v>11</v>
          </cell>
          <cell r="S70">
            <v>82.5</v>
          </cell>
          <cell r="T70">
            <v>0</v>
          </cell>
          <cell r="U70">
            <v>0</v>
          </cell>
          <cell r="V70">
            <v>0</v>
          </cell>
        </row>
        <row r="71">
          <cell r="A71">
            <v>7.5</v>
          </cell>
          <cell r="B71">
            <v>66.5</v>
          </cell>
          <cell r="C71">
            <v>7.5</v>
          </cell>
          <cell r="D71">
            <v>82.5</v>
          </cell>
          <cell r="E71">
            <v>3000</v>
          </cell>
          <cell r="F71">
            <v>7.5</v>
          </cell>
          <cell r="G71">
            <v>66.5</v>
          </cell>
          <cell r="H71">
            <v>21</v>
          </cell>
          <cell r="I71">
            <v>29</v>
          </cell>
          <cell r="J71">
            <v>29</v>
          </cell>
          <cell r="K71">
            <v>29</v>
          </cell>
          <cell r="N71" t="str">
            <v>Paint Projection</v>
          </cell>
          <cell r="O71">
            <v>36426</v>
          </cell>
          <cell r="P71">
            <v>36492.5</v>
          </cell>
          <cell r="Q71">
            <v>400</v>
          </cell>
          <cell r="R71">
            <v>9</v>
          </cell>
          <cell r="S71">
            <v>66.5</v>
          </cell>
          <cell r="T71">
            <v>0</v>
          </cell>
          <cell r="U71">
            <v>0</v>
          </cell>
          <cell r="V71">
            <v>0</v>
          </cell>
        </row>
        <row r="72">
          <cell r="N72" t="str">
            <v>Engineering</v>
          </cell>
          <cell r="O72">
            <v>36446</v>
          </cell>
          <cell r="P72">
            <v>36560</v>
          </cell>
          <cell r="Q72">
            <v>250</v>
          </cell>
          <cell r="R72">
            <v>16</v>
          </cell>
          <cell r="S72">
            <v>114</v>
          </cell>
          <cell r="T72">
            <v>0</v>
          </cell>
          <cell r="U72">
            <v>0</v>
          </cell>
          <cell r="V72">
            <v>0</v>
          </cell>
        </row>
        <row r="73">
          <cell r="C73" t="str">
            <v>ENGINEERING</v>
          </cell>
          <cell r="F73" t="str">
            <v>TESTING</v>
          </cell>
          <cell r="N73" t="str">
            <v>Testing</v>
          </cell>
          <cell r="O73">
            <v>36493</v>
          </cell>
          <cell r="P73">
            <v>36575.5</v>
          </cell>
          <cell r="Q73">
            <v>400</v>
          </cell>
          <cell r="R73">
            <v>12</v>
          </cell>
          <cell r="S73">
            <v>82.5</v>
          </cell>
          <cell r="T73">
            <v>0</v>
          </cell>
          <cell r="U73">
            <v>0</v>
          </cell>
          <cell r="V73">
            <v>0</v>
          </cell>
        </row>
        <row r="74">
          <cell r="B74" t="str">
            <v>Days</v>
          </cell>
          <cell r="C74" t="str">
            <v>Wks</v>
          </cell>
          <cell r="D74" t="str">
            <v>Days</v>
          </cell>
          <cell r="E74" t="str">
            <v>Days</v>
          </cell>
          <cell r="F74" t="str">
            <v>Wks</v>
          </cell>
          <cell r="G74" t="str">
            <v>Days</v>
          </cell>
          <cell r="N74" t="str">
            <v>Rtm</v>
          </cell>
          <cell r="O74">
            <v>36575.5</v>
          </cell>
          <cell r="P74" t="e">
            <v>#VALUE!</v>
          </cell>
          <cell r="Q74">
            <v>400</v>
          </cell>
          <cell r="R74">
            <v>12</v>
          </cell>
          <cell r="S74" t="str">
            <v>Days</v>
          </cell>
          <cell r="T74">
            <v>0</v>
          </cell>
          <cell r="U74">
            <v>0</v>
          </cell>
          <cell r="V74">
            <v>0</v>
          </cell>
        </row>
        <row r="75">
          <cell r="B75">
            <v>14</v>
          </cell>
          <cell r="C75">
            <v>12</v>
          </cell>
          <cell r="D75">
            <v>114</v>
          </cell>
          <cell r="E75">
            <v>812</v>
          </cell>
          <cell r="F75">
            <v>7.5</v>
          </cell>
          <cell r="G75">
            <v>82.5</v>
          </cell>
          <cell r="O75" t="str">
            <v>PROJECTED RTM</v>
          </cell>
          <cell r="Q75">
            <v>36571.5</v>
          </cell>
          <cell r="R75">
            <v>119</v>
          </cell>
          <cell r="S75">
            <v>52.5</v>
          </cell>
        </row>
        <row r="76">
          <cell r="O76" t="str">
            <v>PROJECTED STREET</v>
          </cell>
          <cell r="Q76">
            <v>36601.5</v>
          </cell>
        </row>
        <row r="77">
          <cell r="O77" t="str">
            <v>+ or - Scheduled Date</v>
          </cell>
          <cell r="Q77">
            <v>0</v>
          </cell>
        </row>
        <row r="79">
          <cell r="N79" t="str">
            <v>PROJECT 7</v>
          </cell>
          <cell r="Q79">
            <v>3000</v>
          </cell>
          <cell r="R79" t="str">
            <v>WK Count</v>
          </cell>
          <cell r="S79" t="str">
            <v>Total Days</v>
          </cell>
        </row>
        <row r="80">
          <cell r="A80" t="str">
            <v>CALCULATION TABLE TO DRIVE GANTT CHART</v>
          </cell>
          <cell r="O80" t="str">
            <v>START</v>
          </cell>
          <cell r="P80" t="str">
            <v>END</v>
          </cell>
          <cell r="T80">
            <v>0</v>
          </cell>
          <cell r="U80">
            <v>0</v>
          </cell>
          <cell r="V80">
            <v>0</v>
          </cell>
        </row>
        <row r="81">
          <cell r="A81" t="str">
            <v>PHASE 1</v>
          </cell>
          <cell r="C81" t="str">
            <v>PHASE 2</v>
          </cell>
          <cell r="F81" t="str">
            <v>PHASE 3</v>
          </cell>
          <cell r="L81" t="str">
            <v>RELEASE</v>
          </cell>
          <cell r="N81" t="str">
            <v>Prep Projection</v>
          </cell>
          <cell r="O81">
            <v>36407</v>
          </cell>
          <cell r="P81">
            <v>36473.5</v>
          </cell>
          <cell r="Q81">
            <v>400</v>
          </cell>
          <cell r="R81">
            <v>10</v>
          </cell>
          <cell r="S81">
            <v>66.5</v>
          </cell>
          <cell r="T81">
            <v>0</v>
          </cell>
          <cell r="U81">
            <v>0</v>
          </cell>
          <cell r="V81">
            <v>0</v>
          </cell>
        </row>
        <row r="82">
          <cell r="A82" t="str">
            <v>Wks</v>
          </cell>
          <cell r="B82" t="str">
            <v>Days</v>
          </cell>
          <cell r="C82" t="str">
            <v>Wks</v>
          </cell>
          <cell r="D82" t="str">
            <v>Days</v>
          </cell>
          <cell r="E82" t="str">
            <v>UNITS</v>
          </cell>
          <cell r="F82" t="str">
            <v>Wks</v>
          </cell>
          <cell r="G82" t="str">
            <v>Days</v>
          </cell>
          <cell r="H82" t="str">
            <v>ALPHA</v>
          </cell>
          <cell r="I82" t="str">
            <v>BETA</v>
          </cell>
          <cell r="J82" t="str">
            <v>RTM</v>
          </cell>
          <cell r="N82" t="str">
            <v>Animation Projection</v>
          </cell>
          <cell r="O82">
            <v>36421</v>
          </cell>
          <cell r="P82">
            <v>36503.5</v>
          </cell>
          <cell r="Q82">
            <v>400</v>
          </cell>
          <cell r="R82">
            <v>12</v>
          </cell>
          <cell r="S82">
            <v>82.5</v>
          </cell>
          <cell r="T82">
            <v>0</v>
          </cell>
          <cell r="U82">
            <v>0</v>
          </cell>
          <cell r="V82">
            <v>0</v>
          </cell>
        </row>
        <row r="83">
          <cell r="A83">
            <v>7.5</v>
          </cell>
          <cell r="B83">
            <v>66.5</v>
          </cell>
          <cell r="C83">
            <v>7.5</v>
          </cell>
          <cell r="D83">
            <v>82.5</v>
          </cell>
          <cell r="E83">
            <v>3000</v>
          </cell>
          <cell r="F83">
            <v>7.5</v>
          </cell>
          <cell r="G83">
            <v>66.5</v>
          </cell>
          <cell r="H83">
            <v>21</v>
          </cell>
          <cell r="I83">
            <v>29</v>
          </cell>
          <cell r="J83">
            <v>29</v>
          </cell>
          <cell r="K83">
            <v>29</v>
          </cell>
          <cell r="N83" t="str">
            <v>Paint Projection</v>
          </cell>
          <cell r="O83">
            <v>36451</v>
          </cell>
          <cell r="P83">
            <v>36517.5</v>
          </cell>
          <cell r="Q83">
            <v>400</v>
          </cell>
          <cell r="R83">
            <v>10</v>
          </cell>
          <cell r="S83">
            <v>66.5</v>
          </cell>
          <cell r="T83">
            <v>0</v>
          </cell>
          <cell r="U83">
            <v>0</v>
          </cell>
          <cell r="V83">
            <v>0</v>
          </cell>
        </row>
        <row r="84">
          <cell r="N84" t="str">
            <v>Engineering</v>
          </cell>
          <cell r="O84">
            <v>36490</v>
          </cell>
          <cell r="P84">
            <v>36604</v>
          </cell>
          <cell r="Q84">
            <v>250</v>
          </cell>
          <cell r="R84">
            <v>16</v>
          </cell>
          <cell r="S84">
            <v>114</v>
          </cell>
          <cell r="T84">
            <v>0</v>
          </cell>
          <cell r="U84">
            <v>0</v>
          </cell>
          <cell r="V84">
            <v>0</v>
          </cell>
        </row>
        <row r="85">
          <cell r="C85" t="str">
            <v>ENGINEERING</v>
          </cell>
          <cell r="F85" t="str">
            <v>TESTING</v>
          </cell>
          <cell r="N85" t="str">
            <v>Testing</v>
          </cell>
          <cell r="O85">
            <v>36537</v>
          </cell>
          <cell r="P85">
            <v>36619.5</v>
          </cell>
          <cell r="Q85">
            <v>400</v>
          </cell>
          <cell r="R85">
            <v>12</v>
          </cell>
          <cell r="S85">
            <v>82.5</v>
          </cell>
          <cell r="T85">
            <v>0</v>
          </cell>
          <cell r="U85">
            <v>0</v>
          </cell>
          <cell r="V85">
            <v>0</v>
          </cell>
        </row>
        <row r="86">
          <cell r="B86" t="str">
            <v>Days</v>
          </cell>
          <cell r="C86" t="str">
            <v>Wks</v>
          </cell>
          <cell r="D86" t="str">
            <v>Days</v>
          </cell>
          <cell r="E86" t="str">
            <v>Days</v>
          </cell>
          <cell r="F86" t="str">
            <v>Wks</v>
          </cell>
          <cell r="G86" t="str">
            <v>Days</v>
          </cell>
          <cell r="N86" t="str">
            <v>Rtm</v>
          </cell>
          <cell r="O86">
            <v>36619.5</v>
          </cell>
          <cell r="P86" t="e">
            <v>#VALUE!</v>
          </cell>
          <cell r="Q86">
            <v>400</v>
          </cell>
          <cell r="R86">
            <v>12</v>
          </cell>
          <cell r="S86" t="str">
            <v>Days</v>
          </cell>
          <cell r="T86">
            <v>0</v>
          </cell>
          <cell r="U86">
            <v>0</v>
          </cell>
          <cell r="V86">
            <v>0</v>
          </cell>
        </row>
        <row r="87">
          <cell r="B87">
            <v>14</v>
          </cell>
          <cell r="C87">
            <v>12</v>
          </cell>
          <cell r="D87">
            <v>114</v>
          </cell>
          <cell r="E87">
            <v>812</v>
          </cell>
          <cell r="F87">
            <v>7.5</v>
          </cell>
          <cell r="G87">
            <v>82.5</v>
          </cell>
          <cell r="O87" t="str">
            <v>PROJECTED RTM</v>
          </cell>
          <cell r="Q87">
            <v>36596.5</v>
          </cell>
          <cell r="R87">
            <v>126</v>
          </cell>
          <cell r="S87">
            <v>52.5</v>
          </cell>
        </row>
        <row r="88">
          <cell r="O88" t="str">
            <v>PROJECTED STREET</v>
          </cell>
          <cell r="Q88">
            <v>36626.5</v>
          </cell>
        </row>
        <row r="89">
          <cell r="O89" t="str">
            <v>+ or - Scheduled Date</v>
          </cell>
          <cell r="Q89">
            <v>0</v>
          </cell>
        </row>
        <row r="91">
          <cell r="N91" t="str">
            <v>PROJECT 8</v>
          </cell>
          <cell r="Q91">
            <v>3000</v>
          </cell>
          <cell r="R91" t="str">
            <v>WK Count</v>
          </cell>
          <cell r="S91" t="str">
            <v>Total Days</v>
          </cell>
        </row>
        <row r="92">
          <cell r="A92" t="str">
            <v>CALCULATION TABLE TO DRIVE GANTT CHART</v>
          </cell>
          <cell r="O92" t="str">
            <v>START</v>
          </cell>
          <cell r="P92" t="str">
            <v>END</v>
          </cell>
          <cell r="T92">
            <v>0</v>
          </cell>
          <cell r="U92">
            <v>0</v>
          </cell>
          <cell r="V92">
            <v>0</v>
          </cell>
        </row>
        <row r="93">
          <cell r="A93" t="str">
            <v>PHASE 1</v>
          </cell>
          <cell r="C93" t="str">
            <v>PHASE 2</v>
          </cell>
          <cell r="F93" t="str">
            <v>PHASE 3</v>
          </cell>
          <cell r="L93" t="str">
            <v>RELEASE</v>
          </cell>
          <cell r="N93" t="str">
            <v>Prep Projection</v>
          </cell>
          <cell r="O93">
            <v>36447</v>
          </cell>
          <cell r="P93">
            <v>36513.5</v>
          </cell>
          <cell r="Q93">
            <v>400</v>
          </cell>
          <cell r="R93">
            <v>9</v>
          </cell>
          <cell r="S93">
            <v>66.5</v>
          </cell>
          <cell r="T93">
            <v>0</v>
          </cell>
          <cell r="U93">
            <v>0</v>
          </cell>
          <cell r="V93">
            <v>0</v>
          </cell>
        </row>
        <row r="94">
          <cell r="A94" t="str">
            <v>Wks</v>
          </cell>
          <cell r="B94" t="str">
            <v>Days</v>
          </cell>
          <cell r="C94" t="str">
            <v>Wks</v>
          </cell>
          <cell r="D94" t="str">
            <v>Days</v>
          </cell>
          <cell r="E94" t="str">
            <v>UNITS</v>
          </cell>
          <cell r="F94" t="str">
            <v>Wks</v>
          </cell>
          <cell r="G94" t="str">
            <v>Days</v>
          </cell>
          <cell r="H94" t="str">
            <v>ALPHA</v>
          </cell>
          <cell r="I94" t="str">
            <v>BETA</v>
          </cell>
          <cell r="J94" t="str">
            <v>RTM</v>
          </cell>
          <cell r="N94" t="str">
            <v>Animation Projection</v>
          </cell>
          <cell r="O94">
            <v>36461</v>
          </cell>
          <cell r="P94">
            <v>36543.5</v>
          </cell>
          <cell r="Q94">
            <v>400</v>
          </cell>
          <cell r="R94">
            <v>12</v>
          </cell>
          <cell r="S94">
            <v>82.5</v>
          </cell>
          <cell r="T94">
            <v>0</v>
          </cell>
          <cell r="U94">
            <v>0</v>
          </cell>
          <cell r="V94">
            <v>0</v>
          </cell>
        </row>
        <row r="95">
          <cell r="A95">
            <v>7.5</v>
          </cell>
          <cell r="B95">
            <v>66.5</v>
          </cell>
          <cell r="C95">
            <v>7.5</v>
          </cell>
          <cell r="D95">
            <v>82.5</v>
          </cell>
          <cell r="E95">
            <v>3000</v>
          </cell>
          <cell r="F95">
            <v>7.5</v>
          </cell>
          <cell r="G95">
            <v>66.5</v>
          </cell>
          <cell r="H95">
            <v>21</v>
          </cell>
          <cell r="I95">
            <v>29</v>
          </cell>
          <cell r="J95">
            <v>29</v>
          </cell>
          <cell r="K95">
            <v>29</v>
          </cell>
          <cell r="N95" t="str">
            <v>Paint Projection</v>
          </cell>
          <cell r="O95">
            <v>36491</v>
          </cell>
          <cell r="P95">
            <v>36557.5</v>
          </cell>
          <cell r="Q95">
            <v>400</v>
          </cell>
          <cell r="R95">
            <v>10</v>
          </cell>
          <cell r="S95">
            <v>66.5</v>
          </cell>
          <cell r="T95">
            <v>0</v>
          </cell>
          <cell r="U95">
            <v>0</v>
          </cell>
          <cell r="V95">
            <v>0</v>
          </cell>
        </row>
        <row r="96">
          <cell r="N96" t="str">
            <v>Engineering</v>
          </cell>
          <cell r="O96">
            <v>36531</v>
          </cell>
          <cell r="P96">
            <v>36645</v>
          </cell>
          <cell r="Q96">
            <v>250</v>
          </cell>
          <cell r="R96">
            <v>16</v>
          </cell>
          <cell r="S96">
            <v>114</v>
          </cell>
          <cell r="T96">
            <v>0</v>
          </cell>
          <cell r="U96">
            <v>0</v>
          </cell>
          <cell r="V96">
            <v>0</v>
          </cell>
        </row>
        <row r="97">
          <cell r="C97" t="str">
            <v>ENGINEERING</v>
          </cell>
          <cell r="F97" t="str">
            <v>TESTING</v>
          </cell>
          <cell r="N97" t="str">
            <v>Testing</v>
          </cell>
          <cell r="O97">
            <v>36578</v>
          </cell>
          <cell r="P97">
            <v>36660.5</v>
          </cell>
          <cell r="Q97">
            <v>400</v>
          </cell>
          <cell r="R97">
            <v>10</v>
          </cell>
          <cell r="S97">
            <v>82.5</v>
          </cell>
          <cell r="T97">
            <v>0</v>
          </cell>
          <cell r="U97">
            <v>0</v>
          </cell>
          <cell r="V97">
            <v>0</v>
          </cell>
        </row>
        <row r="98">
          <cell r="B98" t="str">
            <v>Days</v>
          </cell>
          <cell r="C98" t="str">
            <v>Wks</v>
          </cell>
          <cell r="D98" t="str">
            <v>Days</v>
          </cell>
          <cell r="E98" t="str">
            <v>Days</v>
          </cell>
          <cell r="F98" t="str">
            <v>Wks</v>
          </cell>
          <cell r="G98" t="str">
            <v>Days</v>
          </cell>
          <cell r="N98" t="str">
            <v>Rtm</v>
          </cell>
          <cell r="O98">
            <v>36660.5</v>
          </cell>
          <cell r="P98" t="e">
            <v>#VALUE!</v>
          </cell>
          <cell r="Q98">
            <v>400</v>
          </cell>
          <cell r="R98">
            <v>10</v>
          </cell>
          <cell r="S98" t="str">
            <v>Days</v>
          </cell>
          <cell r="T98">
            <v>0</v>
          </cell>
          <cell r="U98">
            <v>0</v>
          </cell>
          <cell r="V98">
            <v>0</v>
          </cell>
        </row>
        <row r="99">
          <cell r="B99">
            <v>14</v>
          </cell>
          <cell r="C99">
            <v>12</v>
          </cell>
          <cell r="D99">
            <v>114</v>
          </cell>
          <cell r="E99">
            <v>812</v>
          </cell>
          <cell r="F99">
            <v>7.5</v>
          </cell>
          <cell r="G99">
            <v>82.5</v>
          </cell>
          <cell r="O99" t="str">
            <v>PROJECTED RTM</v>
          </cell>
          <cell r="Q99">
            <v>36636.5</v>
          </cell>
          <cell r="R99">
            <v>126</v>
          </cell>
          <cell r="S99">
            <v>52.5</v>
          </cell>
        </row>
        <row r="100">
          <cell r="O100" t="str">
            <v>PROJECTED STREET</v>
          </cell>
          <cell r="Q100">
            <v>36666.5</v>
          </cell>
        </row>
        <row r="101">
          <cell r="O101" t="str">
            <v>+ or - Scheduled Date</v>
          </cell>
          <cell r="Q101">
            <v>0</v>
          </cell>
        </row>
        <row r="103">
          <cell r="N103" t="str">
            <v>PROJECT 9</v>
          </cell>
          <cell r="Q103">
            <v>3000</v>
          </cell>
          <cell r="R103" t="str">
            <v>WK Count</v>
          </cell>
          <cell r="S103" t="str">
            <v>Total Days</v>
          </cell>
        </row>
        <row r="104">
          <cell r="A104" t="str">
            <v>CALCULATION TABLE TO DRIVE GANTT CHART</v>
          </cell>
          <cell r="O104" t="str">
            <v>START</v>
          </cell>
          <cell r="P104" t="str">
            <v>END</v>
          </cell>
          <cell r="T104">
            <v>0</v>
          </cell>
          <cell r="U104">
            <v>0</v>
          </cell>
          <cell r="V104">
            <v>0</v>
          </cell>
        </row>
        <row r="105">
          <cell r="A105" t="str">
            <v>PHASE 1</v>
          </cell>
          <cell r="C105" t="str">
            <v>PHASE 2</v>
          </cell>
          <cell r="F105" t="str">
            <v>PHASE 3</v>
          </cell>
          <cell r="L105" t="str">
            <v>RELEASE</v>
          </cell>
          <cell r="N105" t="str">
            <v>Prep Projection</v>
          </cell>
          <cell r="O105">
            <v>36492</v>
          </cell>
          <cell r="P105">
            <v>36558.5</v>
          </cell>
          <cell r="Q105">
            <v>400</v>
          </cell>
          <cell r="R105">
            <v>10</v>
          </cell>
          <cell r="S105">
            <v>66.5</v>
          </cell>
          <cell r="T105">
            <v>0</v>
          </cell>
          <cell r="U105">
            <v>0</v>
          </cell>
          <cell r="V105">
            <v>0</v>
          </cell>
        </row>
        <row r="106">
          <cell r="A106" t="str">
            <v>Wks</v>
          </cell>
          <cell r="B106" t="str">
            <v>Days</v>
          </cell>
          <cell r="C106" t="str">
            <v>Wks</v>
          </cell>
          <cell r="D106" t="str">
            <v>Days</v>
          </cell>
          <cell r="E106" t="str">
            <v>UNITS</v>
          </cell>
          <cell r="F106" t="str">
            <v>Wks</v>
          </cell>
          <cell r="G106" t="str">
            <v>Days</v>
          </cell>
          <cell r="H106" t="str">
            <v>ALPHA</v>
          </cell>
          <cell r="I106" t="str">
            <v>BETA</v>
          </cell>
          <cell r="J106" t="str">
            <v>RTM</v>
          </cell>
          <cell r="N106" t="str">
            <v>Animation Projection</v>
          </cell>
          <cell r="O106">
            <v>36506</v>
          </cell>
          <cell r="P106">
            <v>36588.5</v>
          </cell>
          <cell r="Q106">
            <v>400</v>
          </cell>
          <cell r="R106">
            <v>12</v>
          </cell>
          <cell r="S106">
            <v>82.5</v>
          </cell>
          <cell r="T106">
            <v>0</v>
          </cell>
          <cell r="U106">
            <v>0</v>
          </cell>
          <cell r="V106">
            <v>0</v>
          </cell>
        </row>
        <row r="107">
          <cell r="A107">
            <v>7.5</v>
          </cell>
          <cell r="B107">
            <v>66.5</v>
          </cell>
          <cell r="C107">
            <v>7.5</v>
          </cell>
          <cell r="D107">
            <v>82.5</v>
          </cell>
          <cell r="E107">
            <v>3000</v>
          </cell>
          <cell r="F107">
            <v>7.5</v>
          </cell>
          <cell r="G107">
            <v>66.5</v>
          </cell>
          <cell r="H107">
            <v>21</v>
          </cell>
          <cell r="I107">
            <v>29</v>
          </cell>
          <cell r="J107">
            <v>29</v>
          </cell>
          <cell r="K107">
            <v>29</v>
          </cell>
          <cell r="N107" t="str">
            <v>Paint Projection</v>
          </cell>
          <cell r="O107">
            <v>36536</v>
          </cell>
          <cell r="P107">
            <v>36602.5</v>
          </cell>
          <cell r="Q107">
            <v>400</v>
          </cell>
          <cell r="R107">
            <v>9</v>
          </cell>
          <cell r="S107">
            <v>66.5</v>
          </cell>
          <cell r="T107">
            <v>0</v>
          </cell>
          <cell r="U107">
            <v>0</v>
          </cell>
          <cell r="V107">
            <v>0</v>
          </cell>
        </row>
        <row r="108">
          <cell r="N108" t="str">
            <v>Engineering</v>
          </cell>
          <cell r="O108">
            <v>36566</v>
          </cell>
          <cell r="P108">
            <v>36680</v>
          </cell>
          <cell r="Q108">
            <v>250</v>
          </cell>
          <cell r="R108">
            <v>12</v>
          </cell>
          <cell r="S108">
            <v>114</v>
          </cell>
          <cell r="T108">
            <v>0</v>
          </cell>
          <cell r="U108">
            <v>0</v>
          </cell>
          <cell r="V108">
            <v>0</v>
          </cell>
        </row>
        <row r="109">
          <cell r="C109" t="str">
            <v>ENGINEERING</v>
          </cell>
          <cell r="F109" t="str">
            <v>TESTING</v>
          </cell>
          <cell r="N109" t="str">
            <v>Testing</v>
          </cell>
          <cell r="O109">
            <v>36613</v>
          </cell>
          <cell r="P109">
            <v>36695.5</v>
          </cell>
          <cell r="Q109">
            <v>400</v>
          </cell>
          <cell r="R109">
            <v>5</v>
          </cell>
          <cell r="S109">
            <v>82.5</v>
          </cell>
          <cell r="T109">
            <v>0</v>
          </cell>
          <cell r="U109">
            <v>0</v>
          </cell>
          <cell r="V109">
            <v>0</v>
          </cell>
        </row>
        <row r="110">
          <cell r="B110" t="str">
            <v>Days</v>
          </cell>
          <cell r="C110" t="str">
            <v>Wks</v>
          </cell>
          <cell r="D110" t="str">
            <v>Days</v>
          </cell>
          <cell r="E110" t="str">
            <v>Days</v>
          </cell>
          <cell r="F110" t="str">
            <v>Wks</v>
          </cell>
          <cell r="G110" t="str">
            <v>Days</v>
          </cell>
          <cell r="N110" t="str">
            <v>Rtm</v>
          </cell>
          <cell r="O110">
            <v>36695.5</v>
          </cell>
          <cell r="P110" t="e">
            <v>#VALUE!</v>
          </cell>
          <cell r="Q110">
            <v>400</v>
          </cell>
          <cell r="R110">
            <v>5</v>
          </cell>
          <cell r="S110" t="str">
            <v>Days</v>
          </cell>
          <cell r="T110">
            <v>0</v>
          </cell>
          <cell r="U110">
            <v>0</v>
          </cell>
          <cell r="V110">
            <v>0</v>
          </cell>
        </row>
        <row r="111">
          <cell r="B111">
            <v>14</v>
          </cell>
          <cell r="C111">
            <v>12</v>
          </cell>
          <cell r="D111">
            <v>114</v>
          </cell>
          <cell r="E111">
            <v>812</v>
          </cell>
          <cell r="F111">
            <v>7.5</v>
          </cell>
          <cell r="G111">
            <v>82.5</v>
          </cell>
          <cell r="O111" t="str">
            <v>PROJECTED RTM</v>
          </cell>
          <cell r="Q111">
            <v>36681.5</v>
          </cell>
          <cell r="R111">
            <v>126</v>
          </cell>
          <cell r="S111">
            <v>52.5</v>
          </cell>
        </row>
        <row r="112">
          <cell r="O112" t="str">
            <v>PROJECTED STREET</v>
          </cell>
          <cell r="Q112">
            <v>36711.5</v>
          </cell>
        </row>
        <row r="113">
          <cell r="O113" t="str">
            <v>+ or - Scheduled Date</v>
          </cell>
          <cell r="Q113">
            <v>0</v>
          </cell>
        </row>
        <row r="115">
          <cell r="N115" t="str">
            <v>PROJECT 10</v>
          </cell>
          <cell r="Q115">
            <v>3000</v>
          </cell>
          <cell r="R115" t="str">
            <v>WK Count</v>
          </cell>
          <cell r="S115" t="str">
            <v>Total Days</v>
          </cell>
        </row>
        <row r="116">
          <cell r="A116" t="str">
            <v>CALCULATION TABLE TO DRIVE GANTT CHART</v>
          </cell>
          <cell r="O116" t="str">
            <v>START</v>
          </cell>
          <cell r="P116" t="str">
            <v>END</v>
          </cell>
          <cell r="T116">
            <v>0</v>
          </cell>
          <cell r="U116">
            <v>0</v>
          </cell>
          <cell r="V116">
            <v>0</v>
          </cell>
        </row>
        <row r="117">
          <cell r="A117" t="str">
            <v>PHASE 1</v>
          </cell>
          <cell r="C117" t="str">
            <v>PHASE 2</v>
          </cell>
          <cell r="F117" t="str">
            <v>PHASE 3</v>
          </cell>
          <cell r="L117" t="str">
            <v>RELEASE</v>
          </cell>
          <cell r="N117" t="str">
            <v>Prep Projection</v>
          </cell>
          <cell r="O117">
            <v>36517</v>
          </cell>
          <cell r="P117">
            <v>36583.5</v>
          </cell>
          <cell r="Q117">
            <v>400</v>
          </cell>
          <cell r="R117">
            <v>9</v>
          </cell>
          <cell r="S117">
            <v>66.5</v>
          </cell>
          <cell r="T117">
            <v>0</v>
          </cell>
          <cell r="U117">
            <v>0</v>
          </cell>
          <cell r="V117">
            <v>0</v>
          </cell>
        </row>
        <row r="118">
          <cell r="A118" t="str">
            <v>Wks</v>
          </cell>
          <cell r="B118" t="str">
            <v>Days</v>
          </cell>
          <cell r="C118" t="str">
            <v>Wks</v>
          </cell>
          <cell r="D118" t="str">
            <v>Days</v>
          </cell>
          <cell r="E118" t="str">
            <v>UNITS</v>
          </cell>
          <cell r="F118" t="str">
            <v>Wks</v>
          </cell>
          <cell r="G118" t="str">
            <v>Days</v>
          </cell>
          <cell r="H118" t="str">
            <v>ALPHA</v>
          </cell>
          <cell r="I118" t="str">
            <v>BETA</v>
          </cell>
          <cell r="J118" t="str">
            <v>RTM</v>
          </cell>
          <cell r="N118" t="str">
            <v>Animation Projection</v>
          </cell>
          <cell r="O118">
            <v>36531</v>
          </cell>
          <cell r="P118">
            <v>36613.5</v>
          </cell>
          <cell r="Q118">
            <v>400</v>
          </cell>
          <cell r="R118">
            <v>12</v>
          </cell>
          <cell r="S118">
            <v>82.5</v>
          </cell>
          <cell r="T118">
            <v>0</v>
          </cell>
          <cell r="U118">
            <v>0</v>
          </cell>
          <cell r="V118">
            <v>0</v>
          </cell>
        </row>
        <row r="119">
          <cell r="A119">
            <v>7.5</v>
          </cell>
          <cell r="B119">
            <v>66.5</v>
          </cell>
          <cell r="C119">
            <v>7.5</v>
          </cell>
          <cell r="D119">
            <v>82.5</v>
          </cell>
          <cell r="E119">
            <v>3000</v>
          </cell>
          <cell r="F119">
            <v>7.5</v>
          </cell>
          <cell r="G119">
            <v>66.5</v>
          </cell>
          <cell r="H119">
            <v>21</v>
          </cell>
          <cell r="I119">
            <v>29</v>
          </cell>
          <cell r="J119">
            <v>29</v>
          </cell>
          <cell r="K119">
            <v>29</v>
          </cell>
          <cell r="N119" t="str">
            <v>Paint Projection</v>
          </cell>
          <cell r="O119">
            <v>36561</v>
          </cell>
          <cell r="P119">
            <v>36627.5</v>
          </cell>
          <cell r="Q119">
            <v>400</v>
          </cell>
          <cell r="R119">
            <v>10</v>
          </cell>
          <cell r="S119">
            <v>66.5</v>
          </cell>
          <cell r="T119">
            <v>0</v>
          </cell>
          <cell r="U119">
            <v>0</v>
          </cell>
          <cell r="V119">
            <v>0</v>
          </cell>
        </row>
        <row r="120">
          <cell r="N120" t="str">
            <v>Engineering</v>
          </cell>
          <cell r="O120">
            <v>36600</v>
          </cell>
          <cell r="P120">
            <v>36714</v>
          </cell>
          <cell r="Q120">
            <v>250</v>
          </cell>
          <cell r="R120">
            <v>7</v>
          </cell>
          <cell r="S120">
            <v>114</v>
          </cell>
          <cell r="T120">
            <v>0</v>
          </cell>
          <cell r="U120">
            <v>0</v>
          </cell>
          <cell r="V120">
            <v>0</v>
          </cell>
        </row>
        <row r="121">
          <cell r="C121" t="str">
            <v>ENGINEERING</v>
          </cell>
          <cell r="F121" t="str">
            <v>TESTING</v>
          </cell>
          <cell r="N121" t="str">
            <v>Testing</v>
          </cell>
          <cell r="O121">
            <v>36647</v>
          </cell>
          <cell r="P121">
            <v>36729.5</v>
          </cell>
          <cell r="Q121">
            <v>400</v>
          </cell>
          <cell r="R121">
            <v>1</v>
          </cell>
          <cell r="S121">
            <v>82.5</v>
          </cell>
          <cell r="T121">
            <v>0</v>
          </cell>
          <cell r="U121">
            <v>0</v>
          </cell>
          <cell r="V121">
            <v>0</v>
          </cell>
        </row>
        <row r="122">
          <cell r="B122" t="str">
            <v>Days</v>
          </cell>
          <cell r="C122" t="str">
            <v>Wks</v>
          </cell>
          <cell r="D122" t="str">
            <v>Days</v>
          </cell>
          <cell r="E122" t="str">
            <v>Days</v>
          </cell>
          <cell r="F122" t="str">
            <v>Wks</v>
          </cell>
          <cell r="G122" t="str">
            <v>Days</v>
          </cell>
          <cell r="N122" t="str">
            <v>Rtm</v>
          </cell>
          <cell r="O122">
            <v>36729.5</v>
          </cell>
          <cell r="P122" t="e">
            <v>#VALUE!</v>
          </cell>
          <cell r="Q122">
            <v>400</v>
          </cell>
          <cell r="R122">
            <v>1</v>
          </cell>
          <cell r="S122" t="str">
            <v>Days</v>
          </cell>
          <cell r="T122">
            <v>0</v>
          </cell>
          <cell r="U122">
            <v>0</v>
          </cell>
          <cell r="V122">
            <v>0</v>
          </cell>
        </row>
        <row r="123">
          <cell r="B123">
            <v>14</v>
          </cell>
          <cell r="C123">
            <v>12</v>
          </cell>
          <cell r="D123">
            <v>114</v>
          </cell>
          <cell r="E123">
            <v>812</v>
          </cell>
          <cell r="F123">
            <v>7.5</v>
          </cell>
          <cell r="G123">
            <v>82.5</v>
          </cell>
          <cell r="O123" t="str">
            <v>PROJECTED RTM</v>
          </cell>
          <cell r="Q123">
            <v>36706.5</v>
          </cell>
          <cell r="R123">
            <v>126</v>
          </cell>
          <cell r="S123">
            <v>52.5</v>
          </cell>
        </row>
        <row r="124">
          <cell r="O124" t="str">
            <v>PROJECTED STREET</v>
          </cell>
          <cell r="Q124">
            <v>36736.5</v>
          </cell>
        </row>
        <row r="125">
          <cell r="O125" t="str">
            <v>+ or - Scheduled Date</v>
          </cell>
          <cell r="Q125">
            <v>0</v>
          </cell>
        </row>
        <row r="127">
          <cell r="N127" t="str">
            <v>DI PROJECT</v>
          </cell>
          <cell r="Q127">
            <v>3000</v>
          </cell>
          <cell r="R127" t="str">
            <v>WK Count</v>
          </cell>
          <cell r="S127" t="str">
            <v>Total Days</v>
          </cell>
        </row>
        <row r="128">
          <cell r="A128" t="str">
            <v>CALCULATION TABLE TO DRIVE GANTT CHART</v>
          </cell>
          <cell r="O128" t="str">
            <v>START</v>
          </cell>
          <cell r="P128" t="str">
            <v>END</v>
          </cell>
        </row>
        <row r="129">
          <cell r="A129" t="str">
            <v>PHASE 1</v>
          </cell>
          <cell r="C129" t="str">
            <v>PHASE 2</v>
          </cell>
          <cell r="F129" t="str">
            <v>PHASE 3</v>
          </cell>
          <cell r="L129" t="str">
            <v>RELEASE</v>
          </cell>
          <cell r="N129" t="str">
            <v>Prep Projection</v>
          </cell>
          <cell r="O129">
            <v>36164</v>
          </cell>
          <cell r="P129">
            <v>36248</v>
          </cell>
          <cell r="Q129">
            <v>300</v>
          </cell>
          <cell r="R129">
            <v>12</v>
          </cell>
          <cell r="S129">
            <v>84</v>
          </cell>
          <cell r="T129">
            <v>75</v>
          </cell>
          <cell r="U129">
            <v>150</v>
          </cell>
          <cell r="V129">
            <v>225</v>
          </cell>
        </row>
        <row r="130">
          <cell r="A130" t="str">
            <v>Wks</v>
          </cell>
          <cell r="B130" t="str">
            <v>Days</v>
          </cell>
          <cell r="C130" t="str">
            <v>Wks</v>
          </cell>
          <cell r="D130" t="str">
            <v>Days</v>
          </cell>
          <cell r="E130" t="str">
            <v>UNITS</v>
          </cell>
          <cell r="F130" t="str">
            <v>Wks</v>
          </cell>
          <cell r="G130" t="str">
            <v>Days</v>
          </cell>
          <cell r="H130" t="str">
            <v>ALPHA</v>
          </cell>
          <cell r="I130" t="str">
            <v>BETA</v>
          </cell>
          <cell r="J130" t="str">
            <v>RTM</v>
          </cell>
          <cell r="N130" t="str">
            <v>Animation Projection</v>
          </cell>
          <cell r="O130">
            <v>36178</v>
          </cell>
          <cell r="P130">
            <v>36278</v>
          </cell>
          <cell r="Q130">
            <v>300</v>
          </cell>
          <cell r="R130">
            <v>15</v>
          </cell>
          <cell r="S130">
            <v>100</v>
          </cell>
          <cell r="T130">
            <v>0</v>
          </cell>
          <cell r="U130">
            <v>0</v>
          </cell>
          <cell r="V130">
            <v>0</v>
          </cell>
        </row>
        <row r="131">
          <cell r="A131">
            <v>10</v>
          </cell>
          <cell r="B131">
            <v>84</v>
          </cell>
          <cell r="C131">
            <v>10</v>
          </cell>
          <cell r="D131">
            <v>100</v>
          </cell>
          <cell r="E131">
            <v>3000</v>
          </cell>
          <cell r="F131">
            <v>10</v>
          </cell>
          <cell r="G131">
            <v>84</v>
          </cell>
          <cell r="H131">
            <v>21</v>
          </cell>
          <cell r="I131">
            <v>29</v>
          </cell>
          <cell r="J131">
            <v>29</v>
          </cell>
          <cell r="K131">
            <v>29</v>
          </cell>
          <cell r="N131" t="str">
            <v>Paint Projection</v>
          </cell>
          <cell r="O131">
            <v>36208</v>
          </cell>
          <cell r="P131">
            <v>36292</v>
          </cell>
          <cell r="Q131">
            <v>300</v>
          </cell>
          <cell r="R131">
            <v>12</v>
          </cell>
          <cell r="S131">
            <v>84</v>
          </cell>
          <cell r="T131">
            <v>0</v>
          </cell>
          <cell r="U131">
            <v>0</v>
          </cell>
          <cell r="V131">
            <v>0</v>
          </cell>
        </row>
        <row r="132">
          <cell r="B132">
            <v>14</v>
          </cell>
          <cell r="C132" t="e">
            <v>#REF!</v>
          </cell>
          <cell r="D132" t="e">
            <v>#REF!</v>
          </cell>
          <cell r="E132" t="e">
            <v>#REF!</v>
          </cell>
          <cell r="F132" t="e">
            <v>#REF!</v>
          </cell>
          <cell r="G132" t="e">
            <v>#REF!</v>
          </cell>
          <cell r="O132" t="str">
            <v>PROJECTED RTM</v>
          </cell>
          <cell r="Q132">
            <v>36371</v>
          </cell>
          <cell r="R132">
            <v>147</v>
          </cell>
          <cell r="S132">
            <v>70</v>
          </cell>
        </row>
        <row r="133">
          <cell r="O133" t="str">
            <v>PROJECTED STREET</v>
          </cell>
          <cell r="Q133">
            <v>36401</v>
          </cell>
        </row>
        <row r="134">
          <cell r="O134" t="str">
            <v>+ or - Scheduled Date</v>
          </cell>
          <cell r="Q134">
            <v>0</v>
          </cell>
        </row>
        <row r="136">
          <cell r="N136" t="str">
            <v>DI PROJECT</v>
          </cell>
          <cell r="Q136">
            <v>3000</v>
          </cell>
          <cell r="R136" t="str">
            <v>WK Count</v>
          </cell>
          <cell r="S136" t="str">
            <v>Total Days</v>
          </cell>
        </row>
        <row r="137">
          <cell r="A137" t="str">
            <v>CALCULATION TABLE TO DRIVE GANTT CHART</v>
          </cell>
          <cell r="O137" t="str">
            <v>START</v>
          </cell>
          <cell r="P137" t="str">
            <v>END</v>
          </cell>
        </row>
        <row r="138">
          <cell r="A138" t="str">
            <v>PHASE 1</v>
          </cell>
          <cell r="C138" t="str">
            <v>PHASE 2</v>
          </cell>
          <cell r="F138" t="str">
            <v>PHASE 3</v>
          </cell>
          <cell r="L138" t="str">
            <v>RELEASE</v>
          </cell>
          <cell r="N138" t="str">
            <v>Prep Projection</v>
          </cell>
          <cell r="O138">
            <v>36234</v>
          </cell>
          <cell r="P138">
            <v>36318</v>
          </cell>
          <cell r="Q138">
            <v>300</v>
          </cell>
          <cell r="R138">
            <v>12</v>
          </cell>
          <cell r="S138">
            <v>84</v>
          </cell>
          <cell r="T138">
            <v>0</v>
          </cell>
          <cell r="U138">
            <v>0</v>
          </cell>
          <cell r="V138">
            <v>0</v>
          </cell>
        </row>
        <row r="139">
          <cell r="A139" t="str">
            <v>Wks</v>
          </cell>
          <cell r="B139" t="str">
            <v>Days</v>
          </cell>
          <cell r="C139" t="str">
            <v>Wks</v>
          </cell>
          <cell r="D139" t="str">
            <v>Days</v>
          </cell>
          <cell r="E139" t="str">
            <v>UNITS</v>
          </cell>
          <cell r="F139" t="str">
            <v>Wks</v>
          </cell>
          <cell r="G139" t="str">
            <v>Days</v>
          </cell>
          <cell r="H139" t="str">
            <v>ALPHA</v>
          </cell>
          <cell r="I139" t="str">
            <v>BETA</v>
          </cell>
          <cell r="J139" t="str">
            <v>RTM</v>
          </cell>
          <cell r="N139" t="str">
            <v>Animation Projection</v>
          </cell>
          <cell r="O139">
            <v>36248</v>
          </cell>
          <cell r="P139">
            <v>36348</v>
          </cell>
          <cell r="Q139">
            <v>300</v>
          </cell>
          <cell r="R139">
            <v>15</v>
          </cell>
          <cell r="S139">
            <v>100</v>
          </cell>
          <cell r="T139">
            <v>0</v>
          </cell>
          <cell r="U139">
            <v>0</v>
          </cell>
          <cell r="V139">
            <v>0</v>
          </cell>
        </row>
        <row r="140">
          <cell r="A140">
            <v>10</v>
          </cell>
          <cell r="B140">
            <v>84</v>
          </cell>
          <cell r="C140">
            <v>10</v>
          </cell>
          <cell r="D140">
            <v>100</v>
          </cell>
          <cell r="E140">
            <v>3000</v>
          </cell>
          <cell r="F140">
            <v>10</v>
          </cell>
          <cell r="G140">
            <v>84</v>
          </cell>
          <cell r="H140">
            <v>21</v>
          </cell>
          <cell r="I140">
            <v>29</v>
          </cell>
          <cell r="J140">
            <v>29</v>
          </cell>
          <cell r="K140">
            <v>29</v>
          </cell>
          <cell r="N140" t="str">
            <v>Paint Projection</v>
          </cell>
          <cell r="O140">
            <v>36278</v>
          </cell>
          <cell r="P140">
            <v>36362</v>
          </cell>
          <cell r="Q140">
            <v>300</v>
          </cell>
          <cell r="R140">
            <v>12</v>
          </cell>
          <cell r="S140">
            <v>84</v>
          </cell>
          <cell r="T140">
            <v>0</v>
          </cell>
          <cell r="U140">
            <v>0</v>
          </cell>
          <cell r="V140">
            <v>0</v>
          </cell>
        </row>
        <row r="141">
          <cell r="B141">
            <v>14</v>
          </cell>
          <cell r="C141" t="e">
            <v>#REF!</v>
          </cell>
          <cell r="D141" t="e">
            <v>#REF!</v>
          </cell>
          <cell r="E141" t="e">
            <v>#REF!</v>
          </cell>
          <cell r="F141" t="e">
            <v>#REF!</v>
          </cell>
          <cell r="G141" t="e">
            <v>#REF!</v>
          </cell>
          <cell r="O141" t="str">
            <v>PROJECTED RTM</v>
          </cell>
          <cell r="Q141">
            <v>36441</v>
          </cell>
          <cell r="R141">
            <v>147</v>
          </cell>
          <cell r="S141">
            <v>70</v>
          </cell>
        </row>
        <row r="142">
          <cell r="O142" t="str">
            <v>PROJECTED STREET</v>
          </cell>
          <cell r="Q142">
            <v>36471</v>
          </cell>
        </row>
        <row r="143">
          <cell r="O143" t="str">
            <v>+ or - Scheduled Date</v>
          </cell>
          <cell r="Q143">
            <v>0</v>
          </cell>
        </row>
        <row r="146">
          <cell r="N146" t="str">
            <v>DI PROJECT</v>
          </cell>
          <cell r="Q146">
            <v>3000</v>
          </cell>
          <cell r="R146" t="str">
            <v>WK Count</v>
          </cell>
          <cell r="S146" t="str">
            <v>Total Days</v>
          </cell>
        </row>
        <row r="147">
          <cell r="A147" t="str">
            <v>CALCULATION TABLE TO DRIVE GANTT CHART</v>
          </cell>
          <cell r="O147" t="str">
            <v>START</v>
          </cell>
          <cell r="P147" t="str">
            <v>END</v>
          </cell>
        </row>
        <row r="148">
          <cell r="A148" t="str">
            <v>PHASE 1</v>
          </cell>
          <cell r="C148" t="str">
            <v>PHASE 2</v>
          </cell>
          <cell r="F148" t="str">
            <v>PHASE 3</v>
          </cell>
          <cell r="L148" t="str">
            <v>RELEASE</v>
          </cell>
          <cell r="N148" t="str">
            <v>Prep Projection</v>
          </cell>
          <cell r="O148">
            <v>36318</v>
          </cell>
          <cell r="P148">
            <v>36402</v>
          </cell>
          <cell r="Q148">
            <v>300</v>
          </cell>
          <cell r="R148">
            <v>12</v>
          </cell>
          <cell r="S148">
            <v>84</v>
          </cell>
          <cell r="T148">
            <v>0</v>
          </cell>
          <cell r="U148">
            <v>0</v>
          </cell>
          <cell r="V148">
            <v>0</v>
          </cell>
        </row>
        <row r="149">
          <cell r="A149" t="str">
            <v>Wks</v>
          </cell>
          <cell r="B149" t="str">
            <v>Days</v>
          </cell>
          <cell r="C149" t="str">
            <v>Wks</v>
          </cell>
          <cell r="D149" t="str">
            <v>Days</v>
          </cell>
          <cell r="E149" t="str">
            <v>UNITS</v>
          </cell>
          <cell r="F149" t="str">
            <v>Wks</v>
          </cell>
          <cell r="G149" t="str">
            <v>Days</v>
          </cell>
          <cell r="H149" t="str">
            <v>ALPHA</v>
          </cell>
          <cell r="I149" t="str">
            <v>BETA</v>
          </cell>
          <cell r="J149" t="str">
            <v>RTM</v>
          </cell>
          <cell r="N149" t="str">
            <v>Animation Projection</v>
          </cell>
          <cell r="O149">
            <v>36332</v>
          </cell>
          <cell r="P149">
            <v>36432</v>
          </cell>
          <cell r="Q149">
            <v>300</v>
          </cell>
          <cell r="R149">
            <v>15</v>
          </cell>
          <cell r="S149">
            <v>100</v>
          </cell>
          <cell r="T149">
            <v>0</v>
          </cell>
          <cell r="U149">
            <v>0</v>
          </cell>
          <cell r="V149">
            <v>0</v>
          </cell>
        </row>
        <row r="150">
          <cell r="A150">
            <v>10</v>
          </cell>
          <cell r="B150">
            <v>84</v>
          </cell>
          <cell r="C150">
            <v>10</v>
          </cell>
          <cell r="D150">
            <v>100</v>
          </cell>
          <cell r="E150">
            <v>3000</v>
          </cell>
          <cell r="F150">
            <v>10</v>
          </cell>
          <cell r="G150">
            <v>84</v>
          </cell>
          <cell r="H150">
            <v>21</v>
          </cell>
          <cell r="I150">
            <v>29</v>
          </cell>
          <cell r="J150">
            <v>29</v>
          </cell>
          <cell r="K150">
            <v>29</v>
          </cell>
          <cell r="N150" t="str">
            <v>Paint Projection</v>
          </cell>
          <cell r="O150">
            <v>36362</v>
          </cell>
          <cell r="P150">
            <v>36446</v>
          </cell>
          <cell r="Q150">
            <v>300</v>
          </cell>
          <cell r="R150">
            <v>12</v>
          </cell>
          <cell r="S150">
            <v>84</v>
          </cell>
          <cell r="T150">
            <v>0</v>
          </cell>
          <cell r="U150">
            <v>0</v>
          </cell>
          <cell r="V150">
            <v>0</v>
          </cell>
        </row>
        <row r="151">
          <cell r="B151">
            <v>14</v>
          </cell>
          <cell r="C151" t="e">
            <v>#REF!</v>
          </cell>
          <cell r="D151" t="e">
            <v>#REF!</v>
          </cell>
          <cell r="E151" t="e">
            <v>#REF!</v>
          </cell>
          <cell r="F151" t="e">
            <v>#REF!</v>
          </cell>
          <cell r="G151" t="e">
            <v>#REF!</v>
          </cell>
          <cell r="O151" t="str">
            <v>PROJECTED RTM</v>
          </cell>
          <cell r="Q151">
            <v>36525</v>
          </cell>
          <cell r="R151">
            <v>147</v>
          </cell>
          <cell r="S151">
            <v>70</v>
          </cell>
        </row>
        <row r="152">
          <cell r="O152" t="str">
            <v>PROJECTED STREET</v>
          </cell>
          <cell r="Q152">
            <v>36555</v>
          </cell>
        </row>
        <row r="153">
          <cell r="O153" t="str">
            <v>+ or - Scheduled Date</v>
          </cell>
          <cell r="Q153">
            <v>0</v>
          </cell>
        </row>
        <row r="156">
          <cell r="N156" t="str">
            <v>DI PROJECT</v>
          </cell>
          <cell r="Q156">
            <v>3000</v>
          </cell>
          <cell r="R156" t="str">
            <v>WK Count</v>
          </cell>
          <cell r="S156" t="str">
            <v>Total Days</v>
          </cell>
        </row>
        <row r="157">
          <cell r="A157" t="str">
            <v>CALCULATION TABLE TO DRIVE GANTT CHART</v>
          </cell>
          <cell r="O157" t="str">
            <v>START</v>
          </cell>
          <cell r="P157" t="str">
            <v>END</v>
          </cell>
        </row>
        <row r="158">
          <cell r="A158" t="str">
            <v>PHASE 1</v>
          </cell>
          <cell r="C158" t="str">
            <v>PHASE 2</v>
          </cell>
          <cell r="F158" t="str">
            <v>PHASE 3</v>
          </cell>
          <cell r="L158" t="str">
            <v>RELEASE</v>
          </cell>
          <cell r="N158" t="str">
            <v>Prep Projection</v>
          </cell>
          <cell r="O158">
            <v>36402</v>
          </cell>
          <cell r="P158">
            <v>36486</v>
          </cell>
          <cell r="Q158">
            <v>300</v>
          </cell>
          <cell r="R158">
            <v>12</v>
          </cell>
          <cell r="S158">
            <v>84</v>
          </cell>
          <cell r="T158">
            <v>0</v>
          </cell>
          <cell r="U158">
            <v>0</v>
          </cell>
          <cell r="V158">
            <v>0</v>
          </cell>
        </row>
        <row r="159">
          <cell r="A159" t="str">
            <v>Wks</v>
          </cell>
          <cell r="B159" t="str">
            <v>Days</v>
          </cell>
          <cell r="C159" t="str">
            <v>Wks</v>
          </cell>
          <cell r="D159" t="str">
            <v>Days</v>
          </cell>
          <cell r="E159" t="str">
            <v>UNITS</v>
          </cell>
          <cell r="F159" t="str">
            <v>Wks</v>
          </cell>
          <cell r="G159" t="str">
            <v>Days</v>
          </cell>
          <cell r="H159" t="str">
            <v>ALPHA</v>
          </cell>
          <cell r="I159" t="str">
            <v>BETA</v>
          </cell>
          <cell r="J159" t="str">
            <v>RTM</v>
          </cell>
          <cell r="N159" t="str">
            <v>Animation Projection</v>
          </cell>
          <cell r="O159">
            <v>36416</v>
          </cell>
          <cell r="P159">
            <v>36516</v>
          </cell>
          <cell r="Q159">
            <v>300</v>
          </cell>
          <cell r="R159">
            <v>15</v>
          </cell>
          <cell r="S159">
            <v>100</v>
          </cell>
          <cell r="T159">
            <v>0</v>
          </cell>
          <cell r="U159">
            <v>0</v>
          </cell>
          <cell r="V159">
            <v>0</v>
          </cell>
        </row>
        <row r="160">
          <cell r="A160">
            <v>10</v>
          </cell>
          <cell r="B160">
            <v>84</v>
          </cell>
          <cell r="C160">
            <v>10</v>
          </cell>
          <cell r="D160">
            <v>100</v>
          </cell>
          <cell r="E160">
            <v>3000</v>
          </cell>
          <cell r="F160">
            <v>10</v>
          </cell>
          <cell r="G160">
            <v>84</v>
          </cell>
          <cell r="H160">
            <v>21</v>
          </cell>
          <cell r="I160">
            <v>29</v>
          </cell>
          <cell r="J160">
            <v>29</v>
          </cell>
          <cell r="K160">
            <v>29</v>
          </cell>
          <cell r="N160" t="str">
            <v>Paint Projection</v>
          </cell>
          <cell r="O160">
            <v>36446</v>
          </cell>
          <cell r="P160">
            <v>36530</v>
          </cell>
          <cell r="Q160">
            <v>300</v>
          </cell>
          <cell r="R160">
            <v>12</v>
          </cell>
          <cell r="S160">
            <v>84</v>
          </cell>
          <cell r="T160">
            <v>0</v>
          </cell>
          <cell r="U160">
            <v>0</v>
          </cell>
          <cell r="V160">
            <v>0</v>
          </cell>
        </row>
        <row r="161">
          <cell r="B161">
            <v>14</v>
          </cell>
          <cell r="C161" t="e">
            <v>#REF!</v>
          </cell>
          <cell r="D161" t="e">
            <v>#REF!</v>
          </cell>
          <cell r="E161" t="e">
            <v>#REF!</v>
          </cell>
          <cell r="F161" t="e">
            <v>#REF!</v>
          </cell>
          <cell r="G161" t="e">
            <v>#REF!</v>
          </cell>
          <cell r="O161" t="str">
            <v>PROJECTED RTM</v>
          </cell>
          <cell r="Q161">
            <v>36609</v>
          </cell>
          <cell r="R161">
            <v>147</v>
          </cell>
          <cell r="S161">
            <v>70</v>
          </cell>
        </row>
        <row r="162">
          <cell r="O162" t="str">
            <v>PROJECTED STREET</v>
          </cell>
          <cell r="Q162">
            <v>36639</v>
          </cell>
        </row>
        <row r="163">
          <cell r="O163" t="str">
            <v>+ or - Scheduled Date</v>
          </cell>
          <cell r="Q163">
            <v>0</v>
          </cell>
        </row>
        <row r="165">
          <cell r="N165" t="str">
            <v>FORCAST</v>
          </cell>
          <cell r="Q165" t="str">
            <v>DATE</v>
          </cell>
          <cell r="T165">
            <v>36164</v>
          </cell>
          <cell r="U165">
            <v>36171</v>
          </cell>
          <cell r="V165">
            <v>36178</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IVOT COST"/>
      <sheetName val="COST"/>
      <sheetName val="PRODUCTION REPORTS"/>
      <sheetName val="WEEKLY COST REPORT"/>
      <sheetName val="FORCAST"/>
      <sheetName val="MASTER"/>
    </sheetNames>
    <sheetDataSet>
      <sheetData sheetId="0" refreshError="1"/>
      <sheetData sheetId="1" refreshError="1"/>
      <sheetData sheetId="2" refreshError="1">
        <row r="615">
          <cell r="B615">
            <v>35709</v>
          </cell>
        </row>
        <row r="616">
          <cell r="B616">
            <v>35709</v>
          </cell>
        </row>
        <row r="617">
          <cell r="B617">
            <v>35709</v>
          </cell>
        </row>
        <row r="618">
          <cell r="B618">
            <v>35709</v>
          </cell>
        </row>
        <row r="619">
          <cell r="B619">
            <v>35709</v>
          </cell>
        </row>
        <row r="620">
          <cell r="B620">
            <v>35709</v>
          </cell>
        </row>
        <row r="621">
          <cell r="B621">
            <v>35709</v>
          </cell>
        </row>
        <row r="622">
          <cell r="B622">
            <v>35709</v>
          </cell>
        </row>
        <row r="623">
          <cell r="B623">
            <v>35709</v>
          </cell>
        </row>
        <row r="624">
          <cell r="B624">
            <v>35709</v>
          </cell>
        </row>
        <row r="625">
          <cell r="B625">
            <v>35709</v>
          </cell>
        </row>
        <row r="626">
          <cell r="B626">
            <v>35709</v>
          </cell>
        </row>
        <row r="627">
          <cell r="B627">
            <v>35709</v>
          </cell>
        </row>
        <row r="628">
          <cell r="B628">
            <v>35709</v>
          </cell>
        </row>
        <row r="629">
          <cell r="B629">
            <v>35709</v>
          </cell>
        </row>
        <row r="630">
          <cell r="B630">
            <v>35709</v>
          </cell>
        </row>
        <row r="631">
          <cell r="B631">
            <v>35709</v>
          </cell>
        </row>
        <row r="632">
          <cell r="B632">
            <v>35709</v>
          </cell>
        </row>
        <row r="633">
          <cell r="B633">
            <v>35709</v>
          </cell>
        </row>
        <row r="634">
          <cell r="B634">
            <v>35709</v>
          </cell>
        </row>
        <row r="635">
          <cell r="B635">
            <v>35709</v>
          </cell>
        </row>
        <row r="636">
          <cell r="B636">
            <v>35716</v>
          </cell>
        </row>
        <row r="637">
          <cell r="B637">
            <v>35716</v>
          </cell>
        </row>
        <row r="638">
          <cell r="B638">
            <v>35716</v>
          </cell>
        </row>
        <row r="639">
          <cell r="B639">
            <v>35716</v>
          </cell>
        </row>
        <row r="640">
          <cell r="B640">
            <v>35716</v>
          </cell>
        </row>
        <row r="641">
          <cell r="B641">
            <v>35716</v>
          </cell>
        </row>
        <row r="642">
          <cell r="B642">
            <v>35716</v>
          </cell>
        </row>
        <row r="643">
          <cell r="B643">
            <v>35716</v>
          </cell>
        </row>
        <row r="644">
          <cell r="B644">
            <v>35716</v>
          </cell>
        </row>
        <row r="645">
          <cell r="B645">
            <v>35716</v>
          </cell>
        </row>
        <row r="646">
          <cell r="B646">
            <v>35716</v>
          </cell>
        </row>
        <row r="647">
          <cell r="B647">
            <v>35716</v>
          </cell>
        </row>
        <row r="648">
          <cell r="B648">
            <v>35716</v>
          </cell>
        </row>
        <row r="649">
          <cell r="B649">
            <v>35716</v>
          </cell>
        </row>
        <row r="650">
          <cell r="B650">
            <v>35716</v>
          </cell>
        </row>
        <row r="651">
          <cell r="B651">
            <v>35716</v>
          </cell>
        </row>
        <row r="652">
          <cell r="B652">
            <v>35716</v>
          </cell>
        </row>
        <row r="653">
          <cell r="B653">
            <v>35716</v>
          </cell>
        </row>
        <row r="654">
          <cell r="B654">
            <v>35716</v>
          </cell>
        </row>
        <row r="655">
          <cell r="B655">
            <v>35716</v>
          </cell>
        </row>
        <row r="656">
          <cell r="B656">
            <v>35716</v>
          </cell>
        </row>
        <row r="657">
          <cell r="B657">
            <v>35716</v>
          </cell>
        </row>
        <row r="658">
          <cell r="B658">
            <v>35723</v>
          </cell>
        </row>
        <row r="659">
          <cell r="B659">
            <v>35723</v>
          </cell>
        </row>
        <row r="660">
          <cell r="B660">
            <v>35723</v>
          </cell>
        </row>
        <row r="661">
          <cell r="B661">
            <v>35723</v>
          </cell>
        </row>
        <row r="662">
          <cell r="B662">
            <v>35723</v>
          </cell>
        </row>
        <row r="663">
          <cell r="B663">
            <v>35723</v>
          </cell>
        </row>
        <row r="664">
          <cell r="B664">
            <v>35723</v>
          </cell>
        </row>
        <row r="665">
          <cell r="B665">
            <v>35723</v>
          </cell>
        </row>
        <row r="666">
          <cell r="B666">
            <v>35723</v>
          </cell>
        </row>
        <row r="667">
          <cell r="B667">
            <v>35723</v>
          </cell>
        </row>
        <row r="668">
          <cell r="B668">
            <v>35723</v>
          </cell>
        </row>
        <row r="669">
          <cell r="B669">
            <v>35723</v>
          </cell>
        </row>
        <row r="670">
          <cell r="B670">
            <v>35723</v>
          </cell>
        </row>
        <row r="671">
          <cell r="B671">
            <v>35723</v>
          </cell>
        </row>
        <row r="672">
          <cell r="B672">
            <v>35723</v>
          </cell>
        </row>
        <row r="673">
          <cell r="B673">
            <v>35723</v>
          </cell>
        </row>
        <row r="674">
          <cell r="B674">
            <v>35723</v>
          </cell>
        </row>
        <row r="675">
          <cell r="B675">
            <v>35723</v>
          </cell>
        </row>
        <row r="676">
          <cell r="B676">
            <v>35723</v>
          </cell>
        </row>
        <row r="677">
          <cell r="B677">
            <v>35723</v>
          </cell>
        </row>
        <row r="678">
          <cell r="B678">
            <v>35723</v>
          </cell>
        </row>
        <row r="679">
          <cell r="B679">
            <v>35723</v>
          </cell>
        </row>
        <row r="680">
          <cell r="B680">
            <v>35730</v>
          </cell>
        </row>
        <row r="681">
          <cell r="B681">
            <v>35730</v>
          </cell>
        </row>
        <row r="682">
          <cell r="B682">
            <v>35730</v>
          </cell>
        </row>
        <row r="683">
          <cell r="B683">
            <v>35730</v>
          </cell>
        </row>
        <row r="684">
          <cell r="B684">
            <v>35730</v>
          </cell>
        </row>
        <row r="685">
          <cell r="B685">
            <v>35730</v>
          </cell>
        </row>
        <row r="686">
          <cell r="B686">
            <v>35730</v>
          </cell>
        </row>
        <row r="687">
          <cell r="B687">
            <v>35730</v>
          </cell>
        </row>
        <row r="688">
          <cell r="B688">
            <v>35730</v>
          </cell>
        </row>
        <row r="689">
          <cell r="B689">
            <v>35730</v>
          </cell>
        </row>
        <row r="690">
          <cell r="B690">
            <v>35730</v>
          </cell>
        </row>
        <row r="691">
          <cell r="B691">
            <v>35730</v>
          </cell>
        </row>
        <row r="692">
          <cell r="B692">
            <v>35730</v>
          </cell>
        </row>
        <row r="693">
          <cell r="B693">
            <v>35730</v>
          </cell>
        </row>
        <row r="694">
          <cell r="B694">
            <v>35730</v>
          </cell>
        </row>
        <row r="695">
          <cell r="B695">
            <v>35730</v>
          </cell>
        </row>
        <row r="696">
          <cell r="B696">
            <v>35730</v>
          </cell>
        </row>
        <row r="697">
          <cell r="B697">
            <v>35730</v>
          </cell>
        </row>
        <row r="698">
          <cell r="B698">
            <v>35737</v>
          </cell>
        </row>
        <row r="699">
          <cell r="B699">
            <v>35737</v>
          </cell>
        </row>
        <row r="700">
          <cell r="B700">
            <v>35737</v>
          </cell>
        </row>
        <row r="701">
          <cell r="B701">
            <v>35737</v>
          </cell>
        </row>
        <row r="702">
          <cell r="B702">
            <v>35737</v>
          </cell>
        </row>
        <row r="703">
          <cell r="B703">
            <v>35737</v>
          </cell>
        </row>
        <row r="704">
          <cell r="B704">
            <v>35737</v>
          </cell>
        </row>
        <row r="705">
          <cell r="B705">
            <v>35737</v>
          </cell>
        </row>
        <row r="706">
          <cell r="B706">
            <v>35737</v>
          </cell>
        </row>
        <row r="707">
          <cell r="B707">
            <v>35737</v>
          </cell>
        </row>
        <row r="708">
          <cell r="B708">
            <v>35737</v>
          </cell>
        </row>
        <row r="709">
          <cell r="B709">
            <v>35737</v>
          </cell>
        </row>
        <row r="710">
          <cell r="B710">
            <v>35737</v>
          </cell>
        </row>
        <row r="711">
          <cell r="B711">
            <v>35737</v>
          </cell>
        </row>
        <row r="712">
          <cell r="B712">
            <v>35737</v>
          </cell>
        </row>
        <row r="713">
          <cell r="B713">
            <v>35737</v>
          </cell>
        </row>
        <row r="714">
          <cell r="B714">
            <v>35737</v>
          </cell>
        </row>
        <row r="715">
          <cell r="B715">
            <v>35737</v>
          </cell>
        </row>
        <row r="716">
          <cell r="B716">
            <v>35737</v>
          </cell>
        </row>
        <row r="717">
          <cell r="B717">
            <v>35737</v>
          </cell>
        </row>
        <row r="718">
          <cell r="B718">
            <v>35737</v>
          </cell>
        </row>
        <row r="719">
          <cell r="B719">
            <v>35744</v>
          </cell>
        </row>
        <row r="720">
          <cell r="B720">
            <v>35744</v>
          </cell>
        </row>
        <row r="721">
          <cell r="B721">
            <v>35744</v>
          </cell>
        </row>
        <row r="722">
          <cell r="B722">
            <v>35744</v>
          </cell>
        </row>
        <row r="723">
          <cell r="B723">
            <v>35744</v>
          </cell>
        </row>
        <row r="724">
          <cell r="B724">
            <v>35744</v>
          </cell>
        </row>
        <row r="725">
          <cell r="B725">
            <v>35744</v>
          </cell>
        </row>
        <row r="726">
          <cell r="B726">
            <v>35744</v>
          </cell>
        </row>
        <row r="727">
          <cell r="B727">
            <v>35744</v>
          </cell>
        </row>
        <row r="728">
          <cell r="B728">
            <v>35744</v>
          </cell>
        </row>
        <row r="729">
          <cell r="B729">
            <v>35744</v>
          </cell>
        </row>
        <row r="730">
          <cell r="B730">
            <v>35744</v>
          </cell>
        </row>
        <row r="731">
          <cell r="B731">
            <v>35744</v>
          </cell>
        </row>
        <row r="732">
          <cell r="B732">
            <v>35744</v>
          </cell>
        </row>
        <row r="733">
          <cell r="B733">
            <v>35744</v>
          </cell>
        </row>
        <row r="734">
          <cell r="B734">
            <v>35744</v>
          </cell>
        </row>
        <row r="735">
          <cell r="B735">
            <v>35744</v>
          </cell>
        </row>
        <row r="736">
          <cell r="B736">
            <v>35744</v>
          </cell>
        </row>
        <row r="737">
          <cell r="B737">
            <v>35744</v>
          </cell>
        </row>
        <row r="738">
          <cell r="B738">
            <v>35744</v>
          </cell>
        </row>
        <row r="739">
          <cell r="B739">
            <v>35744</v>
          </cell>
        </row>
        <row r="740">
          <cell r="B740">
            <v>35744</v>
          </cell>
        </row>
        <row r="741">
          <cell r="B741">
            <v>35744</v>
          </cell>
        </row>
        <row r="742">
          <cell r="B742">
            <v>35744</v>
          </cell>
        </row>
        <row r="743">
          <cell r="B743">
            <v>35744</v>
          </cell>
        </row>
        <row r="744">
          <cell r="B744">
            <v>35751</v>
          </cell>
        </row>
        <row r="745">
          <cell r="B745">
            <v>35751</v>
          </cell>
        </row>
        <row r="746">
          <cell r="B746">
            <v>35751</v>
          </cell>
        </row>
        <row r="747">
          <cell r="B747">
            <v>35751</v>
          </cell>
        </row>
        <row r="748">
          <cell r="B748">
            <v>35751</v>
          </cell>
        </row>
        <row r="749">
          <cell r="B749">
            <v>35751</v>
          </cell>
        </row>
        <row r="750">
          <cell r="B750">
            <v>35751</v>
          </cell>
        </row>
        <row r="751">
          <cell r="B751">
            <v>35751</v>
          </cell>
        </row>
        <row r="752">
          <cell r="B752">
            <v>35751</v>
          </cell>
        </row>
        <row r="753">
          <cell r="B753">
            <v>35751</v>
          </cell>
        </row>
        <row r="754">
          <cell r="B754">
            <v>35751</v>
          </cell>
        </row>
        <row r="755">
          <cell r="B755">
            <v>35751</v>
          </cell>
        </row>
        <row r="756">
          <cell r="B756">
            <v>35751</v>
          </cell>
        </row>
        <row r="757">
          <cell r="B757">
            <v>35751</v>
          </cell>
        </row>
        <row r="758">
          <cell r="B758">
            <v>35751</v>
          </cell>
        </row>
        <row r="759">
          <cell r="B759">
            <v>35751</v>
          </cell>
        </row>
        <row r="760">
          <cell r="B760">
            <v>35751</v>
          </cell>
        </row>
        <row r="761">
          <cell r="B761">
            <v>35751</v>
          </cell>
        </row>
        <row r="762">
          <cell r="B762">
            <v>35751</v>
          </cell>
        </row>
        <row r="763">
          <cell r="B763">
            <v>35751</v>
          </cell>
        </row>
        <row r="764">
          <cell r="B764">
            <v>35751</v>
          </cell>
        </row>
        <row r="765">
          <cell r="B765">
            <v>35751</v>
          </cell>
        </row>
        <row r="766">
          <cell r="B766">
            <v>35758</v>
          </cell>
        </row>
        <row r="767">
          <cell r="B767">
            <v>35758</v>
          </cell>
        </row>
        <row r="768">
          <cell r="B768">
            <v>35758</v>
          </cell>
        </row>
        <row r="769">
          <cell r="B769">
            <v>35758</v>
          </cell>
        </row>
        <row r="770">
          <cell r="B770">
            <v>35758</v>
          </cell>
        </row>
        <row r="771">
          <cell r="B771">
            <v>35758</v>
          </cell>
        </row>
        <row r="772">
          <cell r="B772">
            <v>35758</v>
          </cell>
        </row>
        <row r="773">
          <cell r="B773">
            <v>35758</v>
          </cell>
        </row>
        <row r="774">
          <cell r="B774">
            <v>35758</v>
          </cell>
        </row>
        <row r="775">
          <cell r="B775">
            <v>35758</v>
          </cell>
        </row>
        <row r="776">
          <cell r="B776">
            <v>35758</v>
          </cell>
        </row>
        <row r="777">
          <cell r="B777">
            <v>35758</v>
          </cell>
        </row>
        <row r="778">
          <cell r="B778">
            <v>35758</v>
          </cell>
        </row>
        <row r="779">
          <cell r="B779">
            <v>35758</v>
          </cell>
        </row>
        <row r="780">
          <cell r="B780">
            <v>35758</v>
          </cell>
        </row>
        <row r="781">
          <cell r="B781">
            <v>35758</v>
          </cell>
        </row>
        <row r="782">
          <cell r="B782">
            <v>35758</v>
          </cell>
        </row>
        <row r="783">
          <cell r="B783">
            <v>35758</v>
          </cell>
        </row>
        <row r="784">
          <cell r="B784">
            <v>35758</v>
          </cell>
        </row>
        <row r="785">
          <cell r="B785">
            <v>35758</v>
          </cell>
        </row>
        <row r="786">
          <cell r="B786">
            <v>35758</v>
          </cell>
        </row>
        <row r="787">
          <cell r="B787">
            <v>35758</v>
          </cell>
        </row>
        <row r="788">
          <cell r="B788">
            <v>35758</v>
          </cell>
        </row>
        <row r="789">
          <cell r="B789">
            <v>35765</v>
          </cell>
        </row>
        <row r="790">
          <cell r="B790">
            <v>35765</v>
          </cell>
        </row>
        <row r="791">
          <cell r="B791">
            <v>35765</v>
          </cell>
        </row>
        <row r="792">
          <cell r="B792">
            <v>35765</v>
          </cell>
        </row>
        <row r="793">
          <cell r="B793">
            <v>35765</v>
          </cell>
        </row>
        <row r="794">
          <cell r="B794">
            <v>35765</v>
          </cell>
        </row>
        <row r="795">
          <cell r="B795">
            <v>35765</v>
          </cell>
        </row>
        <row r="796">
          <cell r="B796">
            <v>35765</v>
          </cell>
        </row>
        <row r="797">
          <cell r="B797">
            <v>35765</v>
          </cell>
        </row>
        <row r="798">
          <cell r="B798">
            <v>35765</v>
          </cell>
        </row>
        <row r="799">
          <cell r="B799">
            <v>35765</v>
          </cell>
        </row>
        <row r="800">
          <cell r="B800">
            <v>35765</v>
          </cell>
        </row>
        <row r="801">
          <cell r="B801">
            <v>35765</v>
          </cell>
        </row>
        <row r="802">
          <cell r="B802">
            <v>35765</v>
          </cell>
        </row>
        <row r="803">
          <cell r="B803">
            <v>35765</v>
          </cell>
        </row>
        <row r="804">
          <cell r="B804">
            <v>35765</v>
          </cell>
        </row>
        <row r="805">
          <cell r="B805">
            <v>35765</v>
          </cell>
        </row>
        <row r="806">
          <cell r="B806">
            <v>35765</v>
          </cell>
        </row>
        <row r="807">
          <cell r="B807">
            <v>35765</v>
          </cell>
        </row>
        <row r="808">
          <cell r="B808">
            <v>35765</v>
          </cell>
        </row>
        <row r="809">
          <cell r="B809">
            <v>35765</v>
          </cell>
        </row>
        <row r="810">
          <cell r="B810">
            <v>35765</v>
          </cell>
        </row>
        <row r="811">
          <cell r="B811">
            <v>35772</v>
          </cell>
        </row>
        <row r="812">
          <cell r="B812">
            <v>35772</v>
          </cell>
        </row>
        <row r="813">
          <cell r="B813">
            <v>35772</v>
          </cell>
        </row>
        <row r="814">
          <cell r="B814">
            <v>35772</v>
          </cell>
        </row>
        <row r="815">
          <cell r="B815">
            <v>35772</v>
          </cell>
        </row>
        <row r="816">
          <cell r="B816">
            <v>35772</v>
          </cell>
        </row>
        <row r="817">
          <cell r="B817">
            <v>35772</v>
          </cell>
        </row>
        <row r="818">
          <cell r="B818">
            <v>35772</v>
          </cell>
        </row>
        <row r="819">
          <cell r="B819">
            <v>35772</v>
          </cell>
        </row>
        <row r="820">
          <cell r="B820">
            <v>35772</v>
          </cell>
        </row>
        <row r="821">
          <cell r="B821">
            <v>35772</v>
          </cell>
        </row>
        <row r="822">
          <cell r="B822">
            <v>35772</v>
          </cell>
        </row>
        <row r="823">
          <cell r="B823">
            <v>35772</v>
          </cell>
        </row>
        <row r="824">
          <cell r="B824">
            <v>35772</v>
          </cell>
        </row>
        <row r="825">
          <cell r="B825">
            <v>35772</v>
          </cell>
        </row>
        <row r="826">
          <cell r="B826">
            <v>35772</v>
          </cell>
        </row>
        <row r="827">
          <cell r="B827">
            <v>35772</v>
          </cell>
        </row>
        <row r="828">
          <cell r="B828">
            <v>35779</v>
          </cell>
        </row>
        <row r="829">
          <cell r="B829">
            <v>35779</v>
          </cell>
        </row>
        <row r="830">
          <cell r="B830">
            <v>35779</v>
          </cell>
        </row>
        <row r="831">
          <cell r="B831">
            <v>35779</v>
          </cell>
        </row>
        <row r="832">
          <cell r="B832">
            <v>35779</v>
          </cell>
        </row>
        <row r="833">
          <cell r="B833">
            <v>35779</v>
          </cell>
        </row>
        <row r="834">
          <cell r="B834">
            <v>35779</v>
          </cell>
        </row>
        <row r="835">
          <cell r="B835">
            <v>35779</v>
          </cell>
        </row>
        <row r="836">
          <cell r="B836">
            <v>35779</v>
          </cell>
        </row>
        <row r="837">
          <cell r="B837">
            <v>35779</v>
          </cell>
        </row>
        <row r="838">
          <cell r="B838">
            <v>35779</v>
          </cell>
        </row>
        <row r="839">
          <cell r="B839">
            <v>35779</v>
          </cell>
        </row>
        <row r="840">
          <cell r="B840">
            <v>35779</v>
          </cell>
        </row>
        <row r="841">
          <cell r="B841">
            <v>35779</v>
          </cell>
        </row>
        <row r="842">
          <cell r="B842">
            <v>35786</v>
          </cell>
        </row>
        <row r="843">
          <cell r="B843">
            <v>35786</v>
          </cell>
        </row>
        <row r="844">
          <cell r="B844">
            <v>35786</v>
          </cell>
        </row>
        <row r="845">
          <cell r="B845">
            <v>35786</v>
          </cell>
        </row>
        <row r="846">
          <cell r="B846">
            <v>35786</v>
          </cell>
        </row>
        <row r="847">
          <cell r="B847">
            <v>35786</v>
          </cell>
        </row>
        <row r="848">
          <cell r="B848">
            <v>35786</v>
          </cell>
        </row>
        <row r="849">
          <cell r="B849">
            <v>35786</v>
          </cell>
        </row>
        <row r="850">
          <cell r="B850">
            <v>35786</v>
          </cell>
        </row>
        <row r="851">
          <cell r="B851">
            <v>35786</v>
          </cell>
        </row>
        <row r="852">
          <cell r="B852">
            <v>35793</v>
          </cell>
        </row>
        <row r="853">
          <cell r="B853">
            <v>35793</v>
          </cell>
        </row>
        <row r="854">
          <cell r="B854">
            <v>35793</v>
          </cell>
        </row>
        <row r="855">
          <cell r="B855">
            <v>35793</v>
          </cell>
        </row>
        <row r="856">
          <cell r="B856">
            <v>35793</v>
          </cell>
        </row>
        <row r="857">
          <cell r="B857">
            <v>35793</v>
          </cell>
        </row>
        <row r="858">
          <cell r="B858">
            <v>35793</v>
          </cell>
        </row>
        <row r="859">
          <cell r="B859">
            <v>35793</v>
          </cell>
        </row>
        <row r="860">
          <cell r="B860">
            <v>35793</v>
          </cell>
        </row>
        <row r="861">
          <cell r="B861">
            <v>35793</v>
          </cell>
        </row>
        <row r="862">
          <cell r="B862">
            <v>35793</v>
          </cell>
        </row>
        <row r="863">
          <cell r="B863">
            <v>35793</v>
          </cell>
        </row>
        <row r="864">
          <cell r="B864">
            <v>35793</v>
          </cell>
        </row>
        <row r="865">
          <cell r="B865">
            <v>35793</v>
          </cell>
        </row>
        <row r="866">
          <cell r="B866">
            <v>35793</v>
          </cell>
        </row>
        <row r="867">
          <cell r="B867">
            <v>35793</v>
          </cell>
        </row>
        <row r="868">
          <cell r="B868">
            <v>35793</v>
          </cell>
        </row>
        <row r="869">
          <cell r="B869">
            <v>35793</v>
          </cell>
        </row>
        <row r="870">
          <cell r="B870">
            <v>35793</v>
          </cell>
        </row>
        <row r="871">
          <cell r="B871">
            <v>35793</v>
          </cell>
        </row>
        <row r="872">
          <cell r="B872">
            <v>35793</v>
          </cell>
        </row>
        <row r="873">
          <cell r="B873">
            <v>35800</v>
          </cell>
        </row>
        <row r="874">
          <cell r="B874">
            <v>35800</v>
          </cell>
        </row>
        <row r="875">
          <cell r="B875">
            <v>35800</v>
          </cell>
        </row>
        <row r="876">
          <cell r="B876">
            <v>35800</v>
          </cell>
        </row>
        <row r="877">
          <cell r="B877">
            <v>35800</v>
          </cell>
        </row>
        <row r="878">
          <cell r="B878">
            <v>35800</v>
          </cell>
        </row>
        <row r="879">
          <cell r="B879">
            <v>35800</v>
          </cell>
        </row>
        <row r="880">
          <cell r="B880">
            <v>35800</v>
          </cell>
        </row>
        <row r="881">
          <cell r="B881">
            <v>35800</v>
          </cell>
        </row>
        <row r="882">
          <cell r="B882">
            <v>35800</v>
          </cell>
        </row>
        <row r="883">
          <cell r="B883">
            <v>35800</v>
          </cell>
        </row>
        <row r="884">
          <cell r="B884">
            <v>35800</v>
          </cell>
        </row>
        <row r="885">
          <cell r="B885">
            <v>35800</v>
          </cell>
        </row>
        <row r="886">
          <cell r="B886">
            <v>35800</v>
          </cell>
        </row>
        <row r="887">
          <cell r="B887">
            <v>35800</v>
          </cell>
        </row>
        <row r="888">
          <cell r="B888">
            <v>35800</v>
          </cell>
        </row>
        <row r="889">
          <cell r="B889">
            <v>35800</v>
          </cell>
        </row>
        <row r="890">
          <cell r="B890">
            <v>35800</v>
          </cell>
        </row>
        <row r="891">
          <cell r="B891">
            <v>35800</v>
          </cell>
        </row>
        <row r="892">
          <cell r="B892">
            <v>35800</v>
          </cell>
        </row>
        <row r="893">
          <cell r="B893">
            <v>35800</v>
          </cell>
        </row>
        <row r="894">
          <cell r="B894">
            <v>35807</v>
          </cell>
        </row>
        <row r="895">
          <cell r="B895">
            <v>35807</v>
          </cell>
        </row>
        <row r="896">
          <cell r="B896">
            <v>35807</v>
          </cell>
        </row>
        <row r="897">
          <cell r="B897">
            <v>35807</v>
          </cell>
        </row>
        <row r="898">
          <cell r="B898">
            <v>35807</v>
          </cell>
        </row>
        <row r="899">
          <cell r="B899">
            <v>35807</v>
          </cell>
        </row>
        <row r="900">
          <cell r="B900">
            <v>35807</v>
          </cell>
        </row>
        <row r="901">
          <cell r="B901">
            <v>35807</v>
          </cell>
        </row>
        <row r="902">
          <cell r="B902">
            <v>35807</v>
          </cell>
        </row>
        <row r="903">
          <cell r="B903">
            <v>35807</v>
          </cell>
        </row>
        <row r="904">
          <cell r="B904">
            <v>35807</v>
          </cell>
        </row>
        <row r="905">
          <cell r="B905">
            <v>35807</v>
          </cell>
        </row>
        <row r="906">
          <cell r="B906">
            <v>35807</v>
          </cell>
        </row>
        <row r="907">
          <cell r="B907">
            <v>35807</v>
          </cell>
        </row>
        <row r="908">
          <cell r="B908">
            <v>35807</v>
          </cell>
        </row>
        <row r="909">
          <cell r="B909">
            <v>35807</v>
          </cell>
        </row>
        <row r="910">
          <cell r="B910">
            <v>35807</v>
          </cell>
        </row>
        <row r="911">
          <cell r="B911">
            <v>35807</v>
          </cell>
        </row>
        <row r="912">
          <cell r="B912">
            <v>35807</v>
          </cell>
        </row>
        <row r="913">
          <cell r="B913">
            <v>35807</v>
          </cell>
        </row>
        <row r="914">
          <cell r="B914">
            <v>35807</v>
          </cell>
        </row>
        <row r="915">
          <cell r="B915">
            <v>35814</v>
          </cell>
        </row>
        <row r="916">
          <cell r="B916">
            <v>35814</v>
          </cell>
        </row>
        <row r="917">
          <cell r="B917">
            <v>35814</v>
          </cell>
        </row>
        <row r="918">
          <cell r="B918">
            <v>35814</v>
          </cell>
        </row>
        <row r="919">
          <cell r="B919">
            <v>35814</v>
          </cell>
        </row>
        <row r="920">
          <cell r="B920">
            <v>35814</v>
          </cell>
        </row>
        <row r="921">
          <cell r="B921">
            <v>35814</v>
          </cell>
        </row>
        <row r="922">
          <cell r="B922">
            <v>35814</v>
          </cell>
        </row>
        <row r="923">
          <cell r="B923">
            <v>35814</v>
          </cell>
        </row>
        <row r="924">
          <cell r="B924">
            <v>35814</v>
          </cell>
        </row>
        <row r="925">
          <cell r="B925">
            <v>35814</v>
          </cell>
        </row>
        <row r="926">
          <cell r="B926">
            <v>35814</v>
          </cell>
        </row>
        <row r="927">
          <cell r="B927">
            <v>35814</v>
          </cell>
        </row>
        <row r="928">
          <cell r="B928">
            <v>35814</v>
          </cell>
        </row>
        <row r="929">
          <cell r="B929">
            <v>35814</v>
          </cell>
        </row>
        <row r="930">
          <cell r="B930">
            <v>35821</v>
          </cell>
        </row>
        <row r="931">
          <cell r="B931">
            <v>35821</v>
          </cell>
        </row>
        <row r="932">
          <cell r="B932">
            <v>35821</v>
          </cell>
        </row>
        <row r="933">
          <cell r="B933">
            <v>35821</v>
          </cell>
        </row>
        <row r="934">
          <cell r="B934">
            <v>35821</v>
          </cell>
        </row>
        <row r="935">
          <cell r="B935">
            <v>35821</v>
          </cell>
        </row>
        <row r="936">
          <cell r="B936">
            <v>35821</v>
          </cell>
        </row>
        <row r="937">
          <cell r="B937">
            <v>35821</v>
          </cell>
        </row>
        <row r="938">
          <cell r="B938">
            <v>35821</v>
          </cell>
        </row>
        <row r="939">
          <cell r="B939">
            <v>35821</v>
          </cell>
        </row>
        <row r="940">
          <cell r="B940">
            <v>35821</v>
          </cell>
        </row>
        <row r="941">
          <cell r="B941">
            <v>35821</v>
          </cell>
        </row>
        <row r="942">
          <cell r="B942">
            <v>35821</v>
          </cell>
        </row>
        <row r="943">
          <cell r="B943">
            <v>35821</v>
          </cell>
        </row>
        <row r="944">
          <cell r="B944">
            <v>35821</v>
          </cell>
        </row>
        <row r="945">
          <cell r="B945">
            <v>35826</v>
          </cell>
        </row>
        <row r="946">
          <cell r="B946">
            <v>35826</v>
          </cell>
        </row>
        <row r="947">
          <cell r="B947">
            <v>35826</v>
          </cell>
        </row>
        <row r="948">
          <cell r="B948">
            <v>35826</v>
          </cell>
        </row>
        <row r="949">
          <cell r="B949">
            <v>35826</v>
          </cell>
        </row>
        <row r="950">
          <cell r="B950">
            <v>35826</v>
          </cell>
        </row>
        <row r="951">
          <cell r="B951">
            <v>35826</v>
          </cell>
        </row>
        <row r="952">
          <cell r="B952">
            <v>35826</v>
          </cell>
        </row>
        <row r="953">
          <cell r="B953">
            <v>35826</v>
          </cell>
        </row>
        <row r="954">
          <cell r="B954">
            <v>35826</v>
          </cell>
        </row>
        <row r="955">
          <cell r="B955">
            <v>35826</v>
          </cell>
        </row>
        <row r="956">
          <cell r="B956">
            <v>35826</v>
          </cell>
        </row>
        <row r="957">
          <cell r="B957">
            <v>35826</v>
          </cell>
        </row>
        <row r="958">
          <cell r="B958">
            <v>35826</v>
          </cell>
        </row>
        <row r="959">
          <cell r="B959">
            <v>35833</v>
          </cell>
        </row>
        <row r="960">
          <cell r="B960">
            <v>35833</v>
          </cell>
        </row>
        <row r="961">
          <cell r="B961">
            <v>35833</v>
          </cell>
        </row>
        <row r="962">
          <cell r="B962">
            <v>35833</v>
          </cell>
        </row>
        <row r="963">
          <cell r="B963">
            <v>35833</v>
          </cell>
        </row>
        <row r="964">
          <cell r="B964">
            <v>35833</v>
          </cell>
        </row>
        <row r="965">
          <cell r="B965">
            <v>35833</v>
          </cell>
        </row>
        <row r="966">
          <cell r="B966">
            <v>35833</v>
          </cell>
        </row>
        <row r="967">
          <cell r="B967">
            <v>35833</v>
          </cell>
        </row>
        <row r="968">
          <cell r="B968">
            <v>35833</v>
          </cell>
        </row>
        <row r="969">
          <cell r="B969">
            <v>35833</v>
          </cell>
        </row>
        <row r="970">
          <cell r="B970">
            <v>35833</v>
          </cell>
        </row>
        <row r="971">
          <cell r="B971">
            <v>35833</v>
          </cell>
        </row>
        <row r="972">
          <cell r="B972">
            <v>35833</v>
          </cell>
        </row>
        <row r="973">
          <cell r="B973">
            <v>35833</v>
          </cell>
        </row>
        <row r="974">
          <cell r="B974">
            <v>35833</v>
          </cell>
        </row>
        <row r="975">
          <cell r="B975">
            <v>35833</v>
          </cell>
        </row>
        <row r="976">
          <cell r="B976">
            <v>35833</v>
          </cell>
        </row>
        <row r="977">
          <cell r="B977">
            <v>35833</v>
          </cell>
        </row>
        <row r="978">
          <cell r="B978">
            <v>35833</v>
          </cell>
        </row>
        <row r="979">
          <cell r="B979">
            <v>35840</v>
          </cell>
        </row>
        <row r="980">
          <cell r="B980">
            <v>35840</v>
          </cell>
        </row>
        <row r="981">
          <cell r="B981">
            <v>35840</v>
          </cell>
        </row>
        <row r="982">
          <cell r="B982">
            <v>35840</v>
          </cell>
        </row>
        <row r="983">
          <cell r="B983">
            <v>35840</v>
          </cell>
        </row>
        <row r="984">
          <cell r="B984">
            <v>35840</v>
          </cell>
        </row>
        <row r="985">
          <cell r="B985">
            <v>35840</v>
          </cell>
        </row>
        <row r="986">
          <cell r="B986">
            <v>35840</v>
          </cell>
        </row>
        <row r="987">
          <cell r="B987">
            <v>35840</v>
          </cell>
        </row>
        <row r="988">
          <cell r="B988">
            <v>35840</v>
          </cell>
        </row>
        <row r="989">
          <cell r="B989">
            <v>35840</v>
          </cell>
        </row>
        <row r="990">
          <cell r="B990">
            <v>35840</v>
          </cell>
        </row>
        <row r="991">
          <cell r="B991">
            <v>35840</v>
          </cell>
        </row>
        <row r="992">
          <cell r="B992">
            <v>35840</v>
          </cell>
        </row>
        <row r="993">
          <cell r="B993">
            <v>35840</v>
          </cell>
        </row>
        <row r="994">
          <cell r="B994">
            <v>35840</v>
          </cell>
        </row>
        <row r="995">
          <cell r="B995">
            <v>35840</v>
          </cell>
        </row>
        <row r="996">
          <cell r="B996">
            <v>35840</v>
          </cell>
        </row>
        <row r="997">
          <cell r="B997">
            <v>35840</v>
          </cell>
        </row>
        <row r="998">
          <cell r="B998">
            <v>35840</v>
          </cell>
        </row>
        <row r="999">
          <cell r="B999">
            <v>35840</v>
          </cell>
        </row>
        <row r="1000">
          <cell r="B1000">
            <v>35847</v>
          </cell>
        </row>
        <row r="1001">
          <cell r="B1001">
            <v>35847</v>
          </cell>
        </row>
        <row r="1002">
          <cell r="B1002">
            <v>35847</v>
          </cell>
        </row>
        <row r="1003">
          <cell r="B1003">
            <v>35847</v>
          </cell>
        </row>
        <row r="1004">
          <cell r="B1004">
            <v>35847</v>
          </cell>
        </row>
        <row r="1005">
          <cell r="B1005">
            <v>35847</v>
          </cell>
        </row>
        <row r="1006">
          <cell r="B1006">
            <v>35847</v>
          </cell>
        </row>
        <row r="1007">
          <cell r="B1007">
            <v>35847</v>
          </cell>
        </row>
        <row r="1008">
          <cell r="B1008">
            <v>35847</v>
          </cell>
        </row>
        <row r="1009">
          <cell r="B1009">
            <v>35847</v>
          </cell>
        </row>
        <row r="1010">
          <cell r="B1010">
            <v>35847</v>
          </cell>
        </row>
        <row r="1011">
          <cell r="B1011">
            <v>35847</v>
          </cell>
        </row>
        <row r="1012">
          <cell r="B1012">
            <v>35847</v>
          </cell>
        </row>
        <row r="1013">
          <cell r="B1013">
            <v>35847</v>
          </cell>
        </row>
        <row r="1014">
          <cell r="B1014">
            <v>35847</v>
          </cell>
        </row>
        <row r="1015">
          <cell r="B1015">
            <v>35847</v>
          </cell>
        </row>
        <row r="1016">
          <cell r="B1016">
            <v>35847</v>
          </cell>
        </row>
        <row r="1017">
          <cell r="B1017">
            <v>35847</v>
          </cell>
        </row>
        <row r="1018">
          <cell r="B1018">
            <v>35847</v>
          </cell>
        </row>
        <row r="1019">
          <cell r="B1019">
            <v>35847</v>
          </cell>
        </row>
        <row r="1020">
          <cell r="B1020">
            <v>35847</v>
          </cell>
        </row>
        <row r="1021">
          <cell r="B1021">
            <v>35854</v>
          </cell>
        </row>
        <row r="1022">
          <cell r="B1022">
            <v>35854</v>
          </cell>
        </row>
        <row r="1023">
          <cell r="B1023">
            <v>35854</v>
          </cell>
        </row>
        <row r="1024">
          <cell r="B1024">
            <v>35854</v>
          </cell>
        </row>
        <row r="1025">
          <cell r="B1025">
            <v>35854</v>
          </cell>
        </row>
        <row r="1026">
          <cell r="B1026">
            <v>35854</v>
          </cell>
        </row>
        <row r="1027">
          <cell r="B1027">
            <v>35854</v>
          </cell>
        </row>
        <row r="1028">
          <cell r="B1028">
            <v>35854</v>
          </cell>
        </row>
        <row r="1029">
          <cell r="B1029">
            <v>35854</v>
          </cell>
        </row>
        <row r="1030">
          <cell r="B1030">
            <v>35854</v>
          </cell>
        </row>
        <row r="1031">
          <cell r="B1031">
            <v>35854</v>
          </cell>
        </row>
        <row r="1032">
          <cell r="B1032">
            <v>35854</v>
          </cell>
        </row>
        <row r="1033">
          <cell r="B1033">
            <v>35854</v>
          </cell>
        </row>
        <row r="1034">
          <cell r="B1034">
            <v>35854</v>
          </cell>
        </row>
        <row r="1035">
          <cell r="B1035">
            <v>35854</v>
          </cell>
        </row>
        <row r="1036">
          <cell r="B1036">
            <v>35854</v>
          </cell>
        </row>
        <row r="1037">
          <cell r="B1037">
            <v>35854</v>
          </cell>
        </row>
        <row r="1038">
          <cell r="B1038">
            <v>35854</v>
          </cell>
        </row>
        <row r="1039">
          <cell r="B1039">
            <v>35854</v>
          </cell>
        </row>
        <row r="1040">
          <cell r="B1040">
            <v>35854</v>
          </cell>
        </row>
        <row r="1041">
          <cell r="B1041">
            <v>35854</v>
          </cell>
        </row>
        <row r="1042">
          <cell r="B1042">
            <v>35862</v>
          </cell>
        </row>
        <row r="1043">
          <cell r="B1043">
            <v>35862</v>
          </cell>
        </row>
        <row r="1044">
          <cell r="B1044">
            <v>35862</v>
          </cell>
        </row>
        <row r="1045">
          <cell r="B1045">
            <v>35862</v>
          </cell>
        </row>
        <row r="1046">
          <cell r="B1046">
            <v>35862</v>
          </cell>
        </row>
        <row r="1047">
          <cell r="B1047">
            <v>35862</v>
          </cell>
        </row>
        <row r="1048">
          <cell r="B1048">
            <v>35862</v>
          </cell>
        </row>
        <row r="1049">
          <cell r="B1049">
            <v>35862</v>
          </cell>
        </row>
        <row r="1050">
          <cell r="B1050">
            <v>35862</v>
          </cell>
        </row>
        <row r="1051">
          <cell r="B1051">
            <v>35862</v>
          </cell>
        </row>
        <row r="1052">
          <cell r="B1052">
            <v>35862</v>
          </cell>
        </row>
        <row r="1053">
          <cell r="B1053">
            <v>35862</v>
          </cell>
        </row>
        <row r="1054">
          <cell r="B1054">
            <v>35862</v>
          </cell>
        </row>
        <row r="1055">
          <cell r="B1055">
            <v>35862</v>
          </cell>
        </row>
        <row r="1056">
          <cell r="B1056">
            <v>35862</v>
          </cell>
        </row>
        <row r="1057">
          <cell r="B1057">
            <v>35862</v>
          </cell>
        </row>
        <row r="1058">
          <cell r="B1058">
            <v>35862</v>
          </cell>
        </row>
        <row r="1059">
          <cell r="B1059">
            <v>35862</v>
          </cell>
        </row>
        <row r="1060">
          <cell r="B1060">
            <v>35862</v>
          </cell>
        </row>
        <row r="1061">
          <cell r="B1061">
            <v>35862</v>
          </cell>
        </row>
        <row r="1062">
          <cell r="B1062">
            <v>35862</v>
          </cell>
        </row>
        <row r="1063">
          <cell r="B1063">
            <v>35862</v>
          </cell>
        </row>
        <row r="1064">
          <cell r="B1064">
            <v>35869</v>
          </cell>
        </row>
        <row r="1065">
          <cell r="B1065">
            <v>35869</v>
          </cell>
        </row>
        <row r="1066">
          <cell r="B1066">
            <v>35869</v>
          </cell>
        </row>
        <row r="1067">
          <cell r="B1067">
            <v>35869</v>
          </cell>
        </row>
        <row r="1068">
          <cell r="B1068">
            <v>35869</v>
          </cell>
        </row>
        <row r="1069">
          <cell r="B1069">
            <v>35869</v>
          </cell>
        </row>
        <row r="1070">
          <cell r="B1070">
            <v>35869</v>
          </cell>
        </row>
        <row r="1071">
          <cell r="B1071">
            <v>35869</v>
          </cell>
        </row>
        <row r="1072">
          <cell r="B1072">
            <v>35869</v>
          </cell>
        </row>
        <row r="1073">
          <cell r="B1073">
            <v>35869</v>
          </cell>
        </row>
        <row r="1074">
          <cell r="B1074">
            <v>35869</v>
          </cell>
        </row>
        <row r="1075">
          <cell r="B1075">
            <v>35869</v>
          </cell>
        </row>
        <row r="1076">
          <cell r="B1076">
            <v>35869</v>
          </cell>
        </row>
        <row r="1077">
          <cell r="B1077">
            <v>35869</v>
          </cell>
        </row>
        <row r="1078">
          <cell r="B1078">
            <v>35869</v>
          </cell>
        </row>
        <row r="1079">
          <cell r="B1079">
            <v>35869</v>
          </cell>
        </row>
        <row r="1080">
          <cell r="B1080">
            <v>35869</v>
          </cell>
        </row>
        <row r="1081">
          <cell r="B1081">
            <v>35869</v>
          </cell>
        </row>
        <row r="1082">
          <cell r="B1082">
            <v>35869</v>
          </cell>
        </row>
        <row r="1083">
          <cell r="B1083">
            <v>35869</v>
          </cell>
        </row>
        <row r="1084">
          <cell r="B1084">
            <v>35876</v>
          </cell>
        </row>
        <row r="1085">
          <cell r="B1085">
            <v>35876</v>
          </cell>
        </row>
        <row r="1086">
          <cell r="B1086">
            <v>35876</v>
          </cell>
        </row>
        <row r="1087">
          <cell r="B1087">
            <v>35876</v>
          </cell>
        </row>
        <row r="1088">
          <cell r="B1088">
            <v>35876</v>
          </cell>
        </row>
        <row r="1089">
          <cell r="B1089">
            <v>35876</v>
          </cell>
        </row>
        <row r="1090">
          <cell r="B1090">
            <v>35876</v>
          </cell>
        </row>
        <row r="1091">
          <cell r="B1091">
            <v>35876</v>
          </cell>
        </row>
        <row r="1092">
          <cell r="B1092">
            <v>35876</v>
          </cell>
        </row>
        <row r="1093">
          <cell r="B1093">
            <v>35876</v>
          </cell>
        </row>
        <row r="1094">
          <cell r="B1094">
            <v>35876</v>
          </cell>
        </row>
        <row r="1095">
          <cell r="B1095">
            <v>35876</v>
          </cell>
        </row>
        <row r="1096">
          <cell r="B1096">
            <v>35876</v>
          </cell>
        </row>
        <row r="1097">
          <cell r="B1097">
            <v>35876</v>
          </cell>
        </row>
        <row r="1098">
          <cell r="B1098">
            <v>35876</v>
          </cell>
        </row>
        <row r="1099">
          <cell r="B1099">
            <v>35876</v>
          </cell>
        </row>
        <row r="1100">
          <cell r="B1100">
            <v>35876</v>
          </cell>
        </row>
        <row r="1101">
          <cell r="B1101">
            <v>35876</v>
          </cell>
        </row>
        <row r="1102">
          <cell r="B1102">
            <v>35876</v>
          </cell>
        </row>
        <row r="1103">
          <cell r="B1103">
            <v>35876</v>
          </cell>
        </row>
        <row r="1104">
          <cell r="B1104">
            <v>35876</v>
          </cell>
        </row>
        <row r="1105">
          <cell r="B1105">
            <v>35876</v>
          </cell>
        </row>
        <row r="1106">
          <cell r="B1106">
            <v>35882</v>
          </cell>
        </row>
        <row r="1107">
          <cell r="B1107">
            <v>35882</v>
          </cell>
        </row>
        <row r="1108">
          <cell r="B1108">
            <v>35882</v>
          </cell>
        </row>
        <row r="1109">
          <cell r="B1109">
            <v>35882</v>
          </cell>
        </row>
        <row r="1110">
          <cell r="B1110">
            <v>35882</v>
          </cell>
        </row>
        <row r="1111">
          <cell r="B1111">
            <v>35882</v>
          </cell>
        </row>
        <row r="1112">
          <cell r="B1112">
            <v>35882</v>
          </cell>
        </row>
        <row r="1113">
          <cell r="B1113">
            <v>35882</v>
          </cell>
        </row>
        <row r="1114">
          <cell r="B1114">
            <v>35882</v>
          </cell>
        </row>
        <row r="1115">
          <cell r="B1115">
            <v>35882</v>
          </cell>
        </row>
        <row r="1116">
          <cell r="B1116">
            <v>35882</v>
          </cell>
        </row>
        <row r="1117">
          <cell r="B1117">
            <v>35882</v>
          </cell>
        </row>
        <row r="1118">
          <cell r="B1118">
            <v>35882</v>
          </cell>
        </row>
        <row r="1119">
          <cell r="B1119">
            <v>35882</v>
          </cell>
        </row>
        <row r="1120">
          <cell r="B1120">
            <v>35882</v>
          </cell>
        </row>
        <row r="1121">
          <cell r="B1121">
            <v>35882</v>
          </cell>
        </row>
        <row r="1122">
          <cell r="B1122">
            <v>35882</v>
          </cell>
        </row>
        <row r="1123">
          <cell r="B1123">
            <v>35882</v>
          </cell>
        </row>
        <row r="1124">
          <cell r="B1124">
            <v>35882</v>
          </cell>
        </row>
        <row r="1125">
          <cell r="B1125">
            <v>35882</v>
          </cell>
        </row>
        <row r="1126">
          <cell r="B1126">
            <v>35882</v>
          </cell>
        </row>
        <row r="1127">
          <cell r="B1127">
            <v>35882</v>
          </cell>
        </row>
        <row r="1128">
          <cell r="B1128">
            <v>35882</v>
          </cell>
        </row>
        <row r="1129">
          <cell r="B1129">
            <v>35882</v>
          </cell>
        </row>
        <row r="1130">
          <cell r="B1130">
            <v>35890</v>
          </cell>
        </row>
        <row r="1131">
          <cell r="B1131">
            <v>35890</v>
          </cell>
        </row>
        <row r="1132">
          <cell r="B1132">
            <v>35890</v>
          </cell>
        </row>
        <row r="1133">
          <cell r="B1133">
            <v>35890</v>
          </cell>
        </row>
        <row r="1134">
          <cell r="B1134">
            <v>35890</v>
          </cell>
        </row>
        <row r="1135">
          <cell r="B1135">
            <v>35890</v>
          </cell>
        </row>
        <row r="1136">
          <cell r="B1136">
            <v>35890</v>
          </cell>
        </row>
        <row r="1137">
          <cell r="B1137">
            <v>35890</v>
          </cell>
        </row>
        <row r="1138">
          <cell r="B1138">
            <v>35890</v>
          </cell>
        </row>
        <row r="1139">
          <cell r="B1139">
            <v>35890</v>
          </cell>
        </row>
        <row r="1140">
          <cell r="B1140">
            <v>35890</v>
          </cell>
        </row>
        <row r="1141">
          <cell r="B1141">
            <v>35890</v>
          </cell>
        </row>
        <row r="1142">
          <cell r="B1142">
            <v>35890</v>
          </cell>
        </row>
        <row r="1143">
          <cell r="B1143">
            <v>35890</v>
          </cell>
        </row>
        <row r="1144">
          <cell r="B1144">
            <v>35890</v>
          </cell>
        </row>
        <row r="1145">
          <cell r="B1145">
            <v>35897</v>
          </cell>
        </row>
        <row r="1146">
          <cell r="B1146">
            <v>35897</v>
          </cell>
        </row>
        <row r="1147">
          <cell r="B1147">
            <v>35897</v>
          </cell>
        </row>
        <row r="1148">
          <cell r="B1148">
            <v>35897</v>
          </cell>
        </row>
        <row r="1149">
          <cell r="B1149">
            <v>35897</v>
          </cell>
        </row>
        <row r="1150">
          <cell r="B1150">
            <v>35897</v>
          </cell>
        </row>
        <row r="1151">
          <cell r="B1151">
            <v>35897</v>
          </cell>
        </row>
        <row r="1152">
          <cell r="B1152">
            <v>35897</v>
          </cell>
        </row>
        <row r="1153">
          <cell r="B1153">
            <v>35897</v>
          </cell>
        </row>
        <row r="1154">
          <cell r="B1154">
            <v>35897</v>
          </cell>
        </row>
        <row r="1155">
          <cell r="B1155">
            <v>35897</v>
          </cell>
        </row>
        <row r="1156">
          <cell r="B1156">
            <v>35897</v>
          </cell>
        </row>
        <row r="1157">
          <cell r="B1157">
            <v>35897</v>
          </cell>
        </row>
        <row r="1158">
          <cell r="B1158">
            <v>35897</v>
          </cell>
        </row>
        <row r="1159">
          <cell r="B1159">
            <v>35897</v>
          </cell>
        </row>
        <row r="1160">
          <cell r="B1160">
            <v>35904</v>
          </cell>
        </row>
        <row r="1161">
          <cell r="B1161">
            <v>35904</v>
          </cell>
        </row>
        <row r="1162">
          <cell r="B1162">
            <v>35904</v>
          </cell>
        </row>
        <row r="1163">
          <cell r="B1163">
            <v>35904</v>
          </cell>
        </row>
        <row r="1164">
          <cell r="B1164">
            <v>35904</v>
          </cell>
        </row>
        <row r="1165">
          <cell r="B1165">
            <v>35904</v>
          </cell>
        </row>
        <row r="1166">
          <cell r="B1166">
            <v>35904</v>
          </cell>
        </row>
        <row r="1167">
          <cell r="B1167">
            <v>35904</v>
          </cell>
        </row>
        <row r="1168">
          <cell r="B1168">
            <v>35904</v>
          </cell>
        </row>
        <row r="1169">
          <cell r="B1169">
            <v>35904</v>
          </cell>
        </row>
        <row r="1170">
          <cell r="B1170">
            <v>35904</v>
          </cell>
        </row>
        <row r="1171">
          <cell r="B1171">
            <v>35904</v>
          </cell>
        </row>
        <row r="1172">
          <cell r="B1172">
            <v>35904</v>
          </cell>
        </row>
        <row r="1173">
          <cell r="B1173">
            <v>35904</v>
          </cell>
        </row>
        <row r="1174">
          <cell r="B1174">
            <v>35904</v>
          </cell>
        </row>
        <row r="1175">
          <cell r="B1175">
            <v>35911</v>
          </cell>
        </row>
        <row r="1176">
          <cell r="B1176">
            <v>35911</v>
          </cell>
        </row>
        <row r="1177">
          <cell r="B1177">
            <v>35911</v>
          </cell>
        </row>
        <row r="1178">
          <cell r="B1178">
            <v>35911</v>
          </cell>
        </row>
        <row r="1179">
          <cell r="B1179">
            <v>35911</v>
          </cell>
        </row>
        <row r="1180">
          <cell r="B1180">
            <v>35911</v>
          </cell>
        </row>
        <row r="1181">
          <cell r="B1181">
            <v>35911</v>
          </cell>
        </row>
        <row r="1182">
          <cell r="B1182">
            <v>35911</v>
          </cell>
        </row>
        <row r="1183">
          <cell r="B1183">
            <v>35911</v>
          </cell>
        </row>
        <row r="1184">
          <cell r="B1184">
            <v>35911</v>
          </cell>
        </row>
        <row r="1185">
          <cell r="B1185">
            <v>35911</v>
          </cell>
        </row>
        <row r="1186">
          <cell r="B1186">
            <v>35911</v>
          </cell>
        </row>
        <row r="1187">
          <cell r="B1187">
            <v>35911</v>
          </cell>
        </row>
        <row r="1188">
          <cell r="B1188">
            <v>35911</v>
          </cell>
        </row>
        <row r="1189">
          <cell r="B1189">
            <v>35911</v>
          </cell>
        </row>
        <row r="1190">
          <cell r="B1190">
            <v>35911</v>
          </cell>
        </row>
        <row r="1191">
          <cell r="B1191">
            <v>35911</v>
          </cell>
        </row>
        <row r="1192">
          <cell r="B1192">
            <v>35911</v>
          </cell>
        </row>
        <row r="1193">
          <cell r="B1193">
            <v>35911</v>
          </cell>
        </row>
        <row r="1194">
          <cell r="B1194">
            <v>35911</v>
          </cell>
        </row>
        <row r="1195">
          <cell r="B1195">
            <v>35918</v>
          </cell>
        </row>
        <row r="1196">
          <cell r="B1196">
            <v>35918</v>
          </cell>
        </row>
        <row r="1197">
          <cell r="B1197">
            <v>35918</v>
          </cell>
        </row>
        <row r="1198">
          <cell r="B1198">
            <v>35918</v>
          </cell>
        </row>
        <row r="1199">
          <cell r="B1199">
            <v>35918</v>
          </cell>
        </row>
        <row r="1200">
          <cell r="B1200">
            <v>35918</v>
          </cell>
        </row>
        <row r="1201">
          <cell r="B1201">
            <v>35918</v>
          </cell>
        </row>
        <row r="1202">
          <cell r="B1202">
            <v>35918</v>
          </cell>
        </row>
        <row r="1203">
          <cell r="B1203">
            <v>35918</v>
          </cell>
        </row>
        <row r="1204">
          <cell r="B1204">
            <v>35918</v>
          </cell>
        </row>
        <row r="1205">
          <cell r="B1205">
            <v>35918</v>
          </cell>
        </row>
        <row r="1206">
          <cell r="B1206">
            <v>35918</v>
          </cell>
        </row>
        <row r="1207">
          <cell r="B1207">
            <v>35918</v>
          </cell>
        </row>
        <row r="1208">
          <cell r="B1208">
            <v>35918</v>
          </cell>
        </row>
        <row r="1209">
          <cell r="B1209">
            <v>35918</v>
          </cell>
        </row>
        <row r="1210">
          <cell r="B1210">
            <v>35918</v>
          </cell>
        </row>
        <row r="1211">
          <cell r="B1211">
            <v>35925</v>
          </cell>
        </row>
        <row r="1212">
          <cell r="B1212">
            <v>35925</v>
          </cell>
        </row>
        <row r="1213">
          <cell r="B1213">
            <v>35925</v>
          </cell>
        </row>
        <row r="1214">
          <cell r="B1214">
            <v>35925</v>
          </cell>
        </row>
        <row r="1215">
          <cell r="B1215">
            <v>35925</v>
          </cell>
        </row>
        <row r="1216">
          <cell r="B1216">
            <v>35925</v>
          </cell>
        </row>
        <row r="1217">
          <cell r="B1217">
            <v>35925</v>
          </cell>
        </row>
        <row r="1218">
          <cell r="B1218">
            <v>35925</v>
          </cell>
        </row>
        <row r="1219">
          <cell r="B1219">
            <v>35925</v>
          </cell>
        </row>
        <row r="1220">
          <cell r="B1220">
            <v>35925</v>
          </cell>
        </row>
        <row r="1221">
          <cell r="B1221">
            <v>35925</v>
          </cell>
        </row>
        <row r="1222">
          <cell r="B1222">
            <v>35925</v>
          </cell>
        </row>
        <row r="1223">
          <cell r="B1223">
            <v>35925</v>
          </cell>
        </row>
        <row r="1224">
          <cell r="B1224">
            <v>35925</v>
          </cell>
        </row>
        <row r="1225">
          <cell r="B1225">
            <v>35925</v>
          </cell>
        </row>
        <row r="1226">
          <cell r="B1226">
            <v>35925</v>
          </cell>
        </row>
        <row r="1227">
          <cell r="B1227">
            <v>35932</v>
          </cell>
        </row>
        <row r="1228">
          <cell r="B1228">
            <v>35932</v>
          </cell>
        </row>
        <row r="1229">
          <cell r="B1229">
            <v>35932</v>
          </cell>
        </row>
        <row r="1230">
          <cell r="B1230">
            <v>35932</v>
          </cell>
        </row>
        <row r="1231">
          <cell r="B1231">
            <v>35932</v>
          </cell>
        </row>
        <row r="1232">
          <cell r="B1232">
            <v>35932</v>
          </cell>
        </row>
        <row r="1233">
          <cell r="B1233">
            <v>35932</v>
          </cell>
        </row>
        <row r="1234">
          <cell r="B1234">
            <v>35932</v>
          </cell>
        </row>
        <row r="1235">
          <cell r="B1235">
            <v>35932</v>
          </cell>
        </row>
        <row r="1236">
          <cell r="B1236">
            <v>35932</v>
          </cell>
        </row>
        <row r="1237">
          <cell r="B1237">
            <v>35932</v>
          </cell>
        </row>
        <row r="1238">
          <cell r="B1238">
            <v>35932</v>
          </cell>
        </row>
        <row r="1239">
          <cell r="B1239">
            <v>35932</v>
          </cell>
        </row>
        <row r="1240">
          <cell r="B1240">
            <v>35932</v>
          </cell>
        </row>
        <row r="1241">
          <cell r="B1241">
            <v>35932</v>
          </cell>
        </row>
        <row r="1242">
          <cell r="B1242">
            <v>35932</v>
          </cell>
        </row>
        <row r="1243">
          <cell r="B1243">
            <v>35932</v>
          </cell>
        </row>
        <row r="1244">
          <cell r="B1244">
            <v>35939</v>
          </cell>
        </row>
        <row r="1245">
          <cell r="B1245">
            <v>35939</v>
          </cell>
        </row>
        <row r="1246">
          <cell r="B1246">
            <v>35939</v>
          </cell>
        </row>
        <row r="1247">
          <cell r="B1247">
            <v>35939</v>
          </cell>
        </row>
        <row r="1248">
          <cell r="B1248">
            <v>35939</v>
          </cell>
        </row>
        <row r="1249">
          <cell r="B1249">
            <v>35939</v>
          </cell>
        </row>
        <row r="1250">
          <cell r="B1250">
            <v>35939</v>
          </cell>
        </row>
        <row r="1251">
          <cell r="B1251">
            <v>35939</v>
          </cell>
        </row>
        <row r="1252">
          <cell r="B1252">
            <v>35939</v>
          </cell>
        </row>
        <row r="1253">
          <cell r="B1253">
            <v>35939</v>
          </cell>
        </row>
        <row r="1254">
          <cell r="B1254">
            <v>35939</v>
          </cell>
        </row>
        <row r="1255">
          <cell r="B1255">
            <v>35939</v>
          </cell>
        </row>
        <row r="1256">
          <cell r="B1256">
            <v>35939</v>
          </cell>
        </row>
        <row r="1257">
          <cell r="B1257">
            <v>35939</v>
          </cell>
        </row>
        <row r="1258">
          <cell r="B1258">
            <v>35939</v>
          </cell>
        </row>
        <row r="1259">
          <cell r="B1259">
            <v>35939</v>
          </cell>
        </row>
        <row r="1260">
          <cell r="B1260">
            <v>35939</v>
          </cell>
        </row>
        <row r="1261">
          <cell r="B1261">
            <v>35939</v>
          </cell>
        </row>
        <row r="1262">
          <cell r="B1262">
            <v>35939</v>
          </cell>
        </row>
        <row r="1263">
          <cell r="B1263">
            <v>35939</v>
          </cell>
        </row>
        <row r="1264">
          <cell r="B1264">
            <v>35939</v>
          </cell>
        </row>
        <row r="1265">
          <cell r="B1265">
            <v>35946</v>
          </cell>
        </row>
        <row r="1266">
          <cell r="B1266">
            <v>35946</v>
          </cell>
        </row>
        <row r="1267">
          <cell r="B1267">
            <v>35946</v>
          </cell>
        </row>
        <row r="1268">
          <cell r="B1268">
            <v>35946</v>
          </cell>
        </row>
        <row r="1269">
          <cell r="B1269">
            <v>35946</v>
          </cell>
        </row>
        <row r="1270">
          <cell r="B1270">
            <v>35946</v>
          </cell>
        </row>
        <row r="1271">
          <cell r="B1271">
            <v>35946</v>
          </cell>
        </row>
        <row r="1272">
          <cell r="B1272">
            <v>35946</v>
          </cell>
        </row>
        <row r="1273">
          <cell r="B1273">
            <v>35946</v>
          </cell>
        </row>
        <row r="1274">
          <cell r="B1274">
            <v>35946</v>
          </cell>
        </row>
        <row r="1275">
          <cell r="B1275">
            <v>35946</v>
          </cell>
        </row>
        <row r="1276">
          <cell r="B1276">
            <v>35946</v>
          </cell>
        </row>
        <row r="1277">
          <cell r="B1277">
            <v>35946</v>
          </cell>
        </row>
        <row r="1278">
          <cell r="B1278">
            <v>35946</v>
          </cell>
        </row>
        <row r="1279">
          <cell r="B1279">
            <v>35946</v>
          </cell>
        </row>
        <row r="1280">
          <cell r="B1280">
            <v>35946</v>
          </cell>
        </row>
        <row r="1281">
          <cell r="B1281">
            <v>35946</v>
          </cell>
        </row>
        <row r="1282">
          <cell r="B1282">
            <v>35946</v>
          </cell>
        </row>
        <row r="1283">
          <cell r="B1283">
            <v>35946</v>
          </cell>
        </row>
        <row r="1284">
          <cell r="B1284">
            <v>35946</v>
          </cell>
        </row>
        <row r="1285">
          <cell r="B1285">
            <v>35946</v>
          </cell>
        </row>
      </sheetData>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REPORTS"/>
      <sheetName val="COST"/>
      <sheetName val="COVER"/>
      <sheetName val="INTO"/>
      <sheetName val="MONTH TOTALS"/>
      <sheetName val="N N"/>
      <sheetName val="LMA"/>
      <sheetName val="A M  Q"/>
      <sheetName val="H Q"/>
      <sheetName val="T P A T"/>
      <sheetName val="Resource Utilization"/>
      <sheetName val="ANIMATION ONLY"/>
      <sheetName val="PREP ONLY"/>
      <sheetName val="GAME TITLES"/>
      <sheetName val="OFF-DWNTME-TECH"/>
      <sheetName val="How to read"/>
    </sheetNames>
    <sheetDataSet>
      <sheetData sheetId="0" refreshError="1">
        <row r="4">
          <cell r="C4" t="str">
            <v>A M Q</v>
          </cell>
          <cell r="D4">
            <v>35510</v>
          </cell>
        </row>
        <row r="5">
          <cell r="C5" t="str">
            <v>A M Q</v>
          </cell>
          <cell r="D5">
            <v>35519</v>
          </cell>
        </row>
        <row r="6">
          <cell r="C6" t="str">
            <v>A M Q</v>
          </cell>
          <cell r="D6">
            <v>35524</v>
          </cell>
        </row>
        <row r="7">
          <cell r="C7" t="str">
            <v>A M Q</v>
          </cell>
          <cell r="D7">
            <v>35531</v>
          </cell>
        </row>
        <row r="8">
          <cell r="C8" t="str">
            <v>A M Q</v>
          </cell>
          <cell r="D8">
            <v>35538</v>
          </cell>
        </row>
        <row r="9">
          <cell r="C9" t="str">
            <v>A M Q</v>
          </cell>
          <cell r="D9">
            <v>35545</v>
          </cell>
        </row>
        <row r="10">
          <cell r="C10" t="str">
            <v>A M Q</v>
          </cell>
          <cell r="D10">
            <v>35540</v>
          </cell>
        </row>
        <row r="11">
          <cell r="C11" t="str">
            <v>A M Q</v>
          </cell>
          <cell r="D11">
            <v>35552</v>
          </cell>
        </row>
        <row r="12">
          <cell r="C12" t="str">
            <v>A M Q</v>
          </cell>
          <cell r="D12">
            <v>35559</v>
          </cell>
        </row>
        <row r="13">
          <cell r="C13" t="str">
            <v>A M Q</v>
          </cell>
          <cell r="D13">
            <v>35559</v>
          </cell>
        </row>
        <row r="14">
          <cell r="C14" t="str">
            <v>A M Q</v>
          </cell>
          <cell r="D14">
            <v>35566</v>
          </cell>
        </row>
        <row r="15">
          <cell r="C15" t="str">
            <v>A M Q</v>
          </cell>
          <cell r="D15">
            <v>35566</v>
          </cell>
        </row>
        <row r="16">
          <cell r="C16" t="str">
            <v>A M Q</v>
          </cell>
          <cell r="D16">
            <v>35566</v>
          </cell>
        </row>
        <row r="17">
          <cell r="C17" t="str">
            <v>A M Q Total</v>
          </cell>
        </row>
        <row r="18">
          <cell r="C18" t="str">
            <v>101 A</v>
          </cell>
          <cell r="D18">
            <v>35254</v>
          </cell>
        </row>
        <row r="19">
          <cell r="C19" t="str">
            <v>101 A</v>
          </cell>
          <cell r="D19">
            <v>35255</v>
          </cell>
        </row>
        <row r="20">
          <cell r="C20" t="str">
            <v>101 A</v>
          </cell>
          <cell r="D20">
            <v>35262</v>
          </cell>
        </row>
        <row r="21">
          <cell r="C21" t="str">
            <v>101 A</v>
          </cell>
          <cell r="D21">
            <v>35269</v>
          </cell>
        </row>
        <row r="22">
          <cell r="C22" t="str">
            <v>101 A</v>
          </cell>
          <cell r="D22">
            <v>35274</v>
          </cell>
        </row>
        <row r="23">
          <cell r="C23" t="str">
            <v>101 A</v>
          </cell>
          <cell r="D23">
            <v>35277</v>
          </cell>
        </row>
        <row r="24">
          <cell r="C24" t="str">
            <v>101 A</v>
          </cell>
          <cell r="D24">
            <v>35284</v>
          </cell>
        </row>
        <row r="25">
          <cell r="C25" t="str">
            <v>101 A</v>
          </cell>
          <cell r="D25">
            <v>35286</v>
          </cell>
        </row>
        <row r="26">
          <cell r="C26" t="str">
            <v>101 A</v>
          </cell>
          <cell r="D26">
            <v>35291</v>
          </cell>
        </row>
        <row r="27">
          <cell r="C27" t="str">
            <v>101 A</v>
          </cell>
          <cell r="D27">
            <v>35293</v>
          </cell>
        </row>
        <row r="28">
          <cell r="C28" t="str">
            <v>101 A</v>
          </cell>
          <cell r="D28">
            <v>35300</v>
          </cell>
        </row>
        <row r="29">
          <cell r="C29" t="str">
            <v>101 A</v>
          </cell>
          <cell r="D29">
            <v>35305</v>
          </cell>
        </row>
        <row r="30">
          <cell r="C30" t="str">
            <v>101 A</v>
          </cell>
          <cell r="D30">
            <v>35313</v>
          </cell>
        </row>
        <row r="31">
          <cell r="C31" t="str">
            <v>101 A</v>
          </cell>
          <cell r="D31">
            <v>35324</v>
          </cell>
        </row>
        <row r="32">
          <cell r="C32" t="str">
            <v>101 A Total</v>
          </cell>
        </row>
        <row r="33">
          <cell r="C33" t="str">
            <v>101 G</v>
          </cell>
          <cell r="D33">
            <v>35276</v>
          </cell>
        </row>
        <row r="34">
          <cell r="C34" t="str">
            <v>101 G</v>
          </cell>
          <cell r="D34">
            <v>35276</v>
          </cell>
        </row>
        <row r="35">
          <cell r="C35" t="str">
            <v>101 G</v>
          </cell>
          <cell r="D35">
            <v>35282</v>
          </cell>
        </row>
        <row r="36">
          <cell r="C36" t="str">
            <v>101 G</v>
          </cell>
          <cell r="D36">
            <v>35286</v>
          </cell>
        </row>
        <row r="37">
          <cell r="C37" t="str">
            <v>101 G</v>
          </cell>
          <cell r="D37">
            <v>35293</v>
          </cell>
        </row>
        <row r="38">
          <cell r="C38" t="str">
            <v>101 G</v>
          </cell>
          <cell r="D38">
            <v>35300</v>
          </cell>
        </row>
        <row r="39">
          <cell r="C39" t="str">
            <v>101 G</v>
          </cell>
          <cell r="D39">
            <v>35307</v>
          </cell>
        </row>
        <row r="40">
          <cell r="C40" t="str">
            <v>101 G</v>
          </cell>
          <cell r="D40">
            <v>35314</v>
          </cell>
        </row>
        <row r="41">
          <cell r="C41" t="str">
            <v>101 G</v>
          </cell>
          <cell r="D41">
            <v>35321</v>
          </cell>
        </row>
        <row r="42">
          <cell r="C42" t="str">
            <v>101 G</v>
          </cell>
          <cell r="D42">
            <v>35326</v>
          </cell>
        </row>
        <row r="43">
          <cell r="C43" t="str">
            <v>101 G</v>
          </cell>
          <cell r="D43">
            <v>35333</v>
          </cell>
        </row>
        <row r="44">
          <cell r="C44" t="str">
            <v>101 G</v>
          </cell>
          <cell r="D44">
            <v>35340</v>
          </cell>
        </row>
        <row r="45">
          <cell r="C45" t="str">
            <v>101 G</v>
          </cell>
          <cell r="D45">
            <v>35382</v>
          </cell>
        </row>
        <row r="46">
          <cell r="C46" t="str">
            <v>101 G</v>
          </cell>
          <cell r="D46">
            <v>35384</v>
          </cell>
        </row>
        <row r="47">
          <cell r="C47" t="str">
            <v>101 G</v>
          </cell>
          <cell r="D47">
            <v>35389</v>
          </cell>
        </row>
        <row r="48">
          <cell r="C48" t="str">
            <v>101 G</v>
          </cell>
          <cell r="D48">
            <v>35391</v>
          </cell>
        </row>
        <row r="49">
          <cell r="C49" t="str">
            <v>101 G</v>
          </cell>
          <cell r="D49">
            <v>35417</v>
          </cell>
        </row>
        <row r="50">
          <cell r="C50" t="str">
            <v>101 G</v>
          </cell>
          <cell r="D50">
            <v>35451</v>
          </cell>
        </row>
        <row r="51">
          <cell r="C51" t="str">
            <v>101 G Total</v>
          </cell>
        </row>
        <row r="52">
          <cell r="C52" t="str">
            <v>H A</v>
          </cell>
          <cell r="D52">
            <v>35429</v>
          </cell>
        </row>
        <row r="53">
          <cell r="C53" t="str">
            <v>H A</v>
          </cell>
          <cell r="D53">
            <v>35429</v>
          </cell>
        </row>
        <row r="54">
          <cell r="C54" t="str">
            <v>H A</v>
          </cell>
          <cell r="D54">
            <v>35436</v>
          </cell>
        </row>
        <row r="55">
          <cell r="C55" t="str">
            <v>H A</v>
          </cell>
          <cell r="D55">
            <v>35443</v>
          </cell>
        </row>
        <row r="56">
          <cell r="C56" t="str">
            <v>H A</v>
          </cell>
          <cell r="D56">
            <v>35450</v>
          </cell>
        </row>
        <row r="57">
          <cell r="C57" t="str">
            <v>H A</v>
          </cell>
          <cell r="D57">
            <v>35457</v>
          </cell>
        </row>
        <row r="58">
          <cell r="C58" t="str">
            <v>H A</v>
          </cell>
          <cell r="D58">
            <v>35464</v>
          </cell>
        </row>
        <row r="59">
          <cell r="C59" t="str">
            <v>H A</v>
          </cell>
          <cell r="D59">
            <v>35471</v>
          </cell>
        </row>
        <row r="60">
          <cell r="C60" t="str">
            <v>H A</v>
          </cell>
          <cell r="D60">
            <v>35478</v>
          </cell>
        </row>
        <row r="61">
          <cell r="C61" t="str">
            <v>H A</v>
          </cell>
          <cell r="D61">
            <v>35478</v>
          </cell>
        </row>
        <row r="62">
          <cell r="C62" t="str">
            <v>H A</v>
          </cell>
          <cell r="D62">
            <v>35485</v>
          </cell>
        </row>
        <row r="63">
          <cell r="C63" t="str">
            <v>H A</v>
          </cell>
          <cell r="D63">
            <v>35485</v>
          </cell>
        </row>
        <row r="64">
          <cell r="C64" t="str">
            <v>H A</v>
          </cell>
          <cell r="D64">
            <v>35492</v>
          </cell>
        </row>
        <row r="65">
          <cell r="C65" t="str">
            <v>H A</v>
          </cell>
          <cell r="D65">
            <v>35492</v>
          </cell>
        </row>
        <row r="66">
          <cell r="C66" t="str">
            <v>H A</v>
          </cell>
          <cell r="D66">
            <v>35499</v>
          </cell>
        </row>
        <row r="67">
          <cell r="C67" t="str">
            <v>H A</v>
          </cell>
          <cell r="D67">
            <v>35499</v>
          </cell>
        </row>
        <row r="68">
          <cell r="C68" t="str">
            <v>H A</v>
          </cell>
          <cell r="D68">
            <v>35506</v>
          </cell>
        </row>
        <row r="69">
          <cell r="C69" t="str">
            <v>H A</v>
          </cell>
          <cell r="D69">
            <v>35506</v>
          </cell>
        </row>
        <row r="70">
          <cell r="C70" t="str">
            <v>H A</v>
          </cell>
          <cell r="D70">
            <v>35513</v>
          </cell>
        </row>
        <row r="71">
          <cell r="C71" t="str">
            <v>H A</v>
          </cell>
          <cell r="D71">
            <v>35513</v>
          </cell>
        </row>
        <row r="72">
          <cell r="C72" t="str">
            <v>H A</v>
          </cell>
          <cell r="D72">
            <v>35520</v>
          </cell>
        </row>
        <row r="73">
          <cell r="C73" t="str">
            <v>H A</v>
          </cell>
          <cell r="D73">
            <v>35520</v>
          </cell>
        </row>
        <row r="74">
          <cell r="C74" t="str">
            <v>H A Total</v>
          </cell>
        </row>
        <row r="75">
          <cell r="C75" t="str">
            <v>H G</v>
          </cell>
          <cell r="D75">
            <v>35325</v>
          </cell>
        </row>
        <row r="76">
          <cell r="C76" t="str">
            <v>H G</v>
          </cell>
          <cell r="D76">
            <v>35333</v>
          </cell>
        </row>
        <row r="77">
          <cell r="C77" t="str">
            <v>H G</v>
          </cell>
          <cell r="D77">
            <v>35340</v>
          </cell>
        </row>
        <row r="78">
          <cell r="C78" t="str">
            <v>H G</v>
          </cell>
          <cell r="D78">
            <v>35347</v>
          </cell>
        </row>
        <row r="79">
          <cell r="C79" t="str">
            <v>H G</v>
          </cell>
          <cell r="D79">
            <v>35354</v>
          </cell>
        </row>
        <row r="80">
          <cell r="C80" t="str">
            <v>H G</v>
          </cell>
          <cell r="D80">
            <v>35361</v>
          </cell>
        </row>
        <row r="81">
          <cell r="C81" t="str">
            <v>H G</v>
          </cell>
          <cell r="D81">
            <v>35368</v>
          </cell>
        </row>
        <row r="82">
          <cell r="C82" t="str">
            <v>H G</v>
          </cell>
          <cell r="D82">
            <v>35376</v>
          </cell>
        </row>
        <row r="83">
          <cell r="C83" t="str">
            <v>H G</v>
          </cell>
          <cell r="D83">
            <v>35382</v>
          </cell>
        </row>
        <row r="84">
          <cell r="C84" t="str">
            <v>H G</v>
          </cell>
          <cell r="D84">
            <v>35392</v>
          </cell>
        </row>
        <row r="85">
          <cell r="C85" t="str">
            <v>H G</v>
          </cell>
          <cell r="D85">
            <v>35396</v>
          </cell>
        </row>
        <row r="86">
          <cell r="C86" t="str">
            <v>H G</v>
          </cell>
          <cell r="D86">
            <v>35405</v>
          </cell>
        </row>
        <row r="87">
          <cell r="C87" t="str">
            <v>H G</v>
          </cell>
          <cell r="D87">
            <v>35412</v>
          </cell>
        </row>
        <row r="88">
          <cell r="C88" t="str">
            <v>H G</v>
          </cell>
          <cell r="D88">
            <v>35419</v>
          </cell>
        </row>
        <row r="89">
          <cell r="C89" t="str">
            <v>H G</v>
          </cell>
          <cell r="D89">
            <v>35433</v>
          </cell>
        </row>
        <row r="90">
          <cell r="C90" t="str">
            <v>H G</v>
          </cell>
          <cell r="D90">
            <v>35440</v>
          </cell>
        </row>
        <row r="91">
          <cell r="C91" t="str">
            <v>H G</v>
          </cell>
          <cell r="D91">
            <v>35447</v>
          </cell>
        </row>
        <row r="92">
          <cell r="C92" t="str">
            <v>H G</v>
          </cell>
          <cell r="D92">
            <v>35454</v>
          </cell>
        </row>
        <row r="93">
          <cell r="C93" t="str">
            <v>H G</v>
          </cell>
          <cell r="D93">
            <v>35468</v>
          </cell>
        </row>
        <row r="94">
          <cell r="C94" t="str">
            <v>H G</v>
          </cell>
          <cell r="D94">
            <v>35475</v>
          </cell>
        </row>
        <row r="95">
          <cell r="C95" t="str">
            <v>H G</v>
          </cell>
          <cell r="D95">
            <v>35455</v>
          </cell>
        </row>
        <row r="96">
          <cell r="C96" t="str">
            <v>H G Total</v>
          </cell>
        </row>
        <row r="97">
          <cell r="C97" t="str">
            <v>HU A</v>
          </cell>
          <cell r="D97">
            <v>35156</v>
          </cell>
        </row>
        <row r="98">
          <cell r="C98" t="str">
            <v>HU A</v>
          </cell>
          <cell r="D98">
            <v>35161</v>
          </cell>
        </row>
        <row r="99">
          <cell r="C99" t="str">
            <v>HU A</v>
          </cell>
          <cell r="D99">
            <v>35169</v>
          </cell>
        </row>
        <row r="100">
          <cell r="C100" t="str">
            <v>HU A</v>
          </cell>
          <cell r="D100">
            <v>35176</v>
          </cell>
        </row>
        <row r="101">
          <cell r="C101" t="str">
            <v>HU A</v>
          </cell>
          <cell r="D101">
            <v>35183</v>
          </cell>
        </row>
        <row r="102">
          <cell r="C102" t="str">
            <v>HU A</v>
          </cell>
          <cell r="D102">
            <v>35190</v>
          </cell>
        </row>
        <row r="103">
          <cell r="C103" t="str">
            <v>HU A</v>
          </cell>
          <cell r="D103">
            <v>35197</v>
          </cell>
        </row>
        <row r="104">
          <cell r="C104" t="str">
            <v>HU A</v>
          </cell>
          <cell r="D104">
            <v>35204</v>
          </cell>
        </row>
        <row r="105">
          <cell r="C105" t="str">
            <v>HU A</v>
          </cell>
          <cell r="D105">
            <v>35211</v>
          </cell>
        </row>
        <row r="106">
          <cell r="C106" t="str">
            <v>HU A</v>
          </cell>
          <cell r="D106">
            <v>35218</v>
          </cell>
        </row>
        <row r="107">
          <cell r="C107" t="str">
            <v>HU A</v>
          </cell>
          <cell r="D107">
            <v>35225</v>
          </cell>
        </row>
        <row r="108">
          <cell r="C108" t="str">
            <v>HU A</v>
          </cell>
          <cell r="D108">
            <v>35228</v>
          </cell>
        </row>
        <row r="109">
          <cell r="C109" t="str">
            <v>HU A</v>
          </cell>
          <cell r="D109">
            <v>35228</v>
          </cell>
        </row>
        <row r="110">
          <cell r="C110" t="str">
            <v>HU A</v>
          </cell>
          <cell r="D110">
            <v>35239</v>
          </cell>
        </row>
        <row r="111">
          <cell r="C111" t="str">
            <v>HU A</v>
          </cell>
          <cell r="D111">
            <v>35253</v>
          </cell>
        </row>
        <row r="112">
          <cell r="C112" t="str">
            <v>HU A Total</v>
          </cell>
        </row>
        <row r="113">
          <cell r="C113" t="str">
            <v>M M</v>
          </cell>
          <cell r="D113">
            <v>35302</v>
          </cell>
        </row>
        <row r="114">
          <cell r="C114" t="str">
            <v>M M</v>
          </cell>
          <cell r="D114">
            <v>35304</v>
          </cell>
        </row>
        <row r="115">
          <cell r="C115" t="str">
            <v>M M</v>
          </cell>
          <cell r="D115">
            <v>35318</v>
          </cell>
        </row>
        <row r="116">
          <cell r="C116" t="str">
            <v>M M</v>
          </cell>
          <cell r="D116">
            <v>35326</v>
          </cell>
        </row>
        <row r="117">
          <cell r="C117" t="str">
            <v>M M</v>
          </cell>
          <cell r="D117">
            <v>35333</v>
          </cell>
        </row>
        <row r="118">
          <cell r="C118" t="str">
            <v>M M</v>
          </cell>
          <cell r="D118">
            <v>35342</v>
          </cell>
        </row>
        <row r="119">
          <cell r="C119" t="str">
            <v>M M</v>
          </cell>
          <cell r="D119">
            <v>35342</v>
          </cell>
        </row>
        <row r="120">
          <cell r="C120" t="str">
            <v>M M</v>
          </cell>
          <cell r="D120">
            <v>35361</v>
          </cell>
        </row>
        <row r="121">
          <cell r="C121" t="str">
            <v>M M Total</v>
          </cell>
        </row>
        <row r="122">
          <cell r="C122" t="str">
            <v>N N</v>
          </cell>
          <cell r="D122">
            <v>35348</v>
          </cell>
        </row>
        <row r="123">
          <cell r="C123" t="str">
            <v>N N</v>
          </cell>
          <cell r="D123">
            <v>35354</v>
          </cell>
        </row>
        <row r="124">
          <cell r="C124" t="str">
            <v>N N</v>
          </cell>
          <cell r="D124">
            <v>35361</v>
          </cell>
        </row>
        <row r="125">
          <cell r="C125" t="str">
            <v>N N</v>
          </cell>
          <cell r="D125">
            <v>35369</v>
          </cell>
        </row>
        <row r="126">
          <cell r="C126" t="str">
            <v>N N</v>
          </cell>
          <cell r="D126">
            <v>35375</v>
          </cell>
        </row>
        <row r="127">
          <cell r="C127" t="str">
            <v>N N</v>
          </cell>
          <cell r="D127">
            <v>35382</v>
          </cell>
        </row>
        <row r="128">
          <cell r="C128" t="str">
            <v>N N</v>
          </cell>
          <cell r="D128">
            <v>35389</v>
          </cell>
        </row>
        <row r="129">
          <cell r="C129" t="str">
            <v>N N</v>
          </cell>
          <cell r="D129">
            <v>35396</v>
          </cell>
        </row>
        <row r="130">
          <cell r="C130" t="str">
            <v>N N</v>
          </cell>
          <cell r="D130">
            <v>35403</v>
          </cell>
        </row>
        <row r="131">
          <cell r="C131" t="str">
            <v>N N</v>
          </cell>
          <cell r="D131">
            <v>35405</v>
          </cell>
        </row>
        <row r="132">
          <cell r="C132" t="str">
            <v>N N</v>
          </cell>
          <cell r="D132">
            <v>35416</v>
          </cell>
        </row>
        <row r="133">
          <cell r="C133" t="str">
            <v>N N</v>
          </cell>
          <cell r="D133">
            <v>35417</v>
          </cell>
        </row>
        <row r="134">
          <cell r="C134" t="str">
            <v>N N</v>
          </cell>
          <cell r="D134">
            <v>35432</v>
          </cell>
        </row>
        <row r="135">
          <cell r="C135" t="str">
            <v>N N</v>
          </cell>
          <cell r="D135">
            <v>35435</v>
          </cell>
        </row>
        <row r="136">
          <cell r="C136" t="str">
            <v>N N</v>
          </cell>
          <cell r="D136">
            <v>35444</v>
          </cell>
        </row>
        <row r="137">
          <cell r="C137" t="str">
            <v>N N</v>
          </cell>
          <cell r="D137">
            <v>35452</v>
          </cell>
        </row>
        <row r="138">
          <cell r="C138" t="str">
            <v>N N</v>
          </cell>
          <cell r="D138">
            <v>35459</v>
          </cell>
        </row>
        <row r="139">
          <cell r="C139" t="str">
            <v>N N</v>
          </cell>
          <cell r="D139">
            <v>35473</v>
          </cell>
        </row>
        <row r="140">
          <cell r="C140" t="str">
            <v>N N</v>
          </cell>
          <cell r="D140">
            <v>35480</v>
          </cell>
        </row>
        <row r="141">
          <cell r="C141" t="str">
            <v>N N</v>
          </cell>
          <cell r="D141">
            <v>35487</v>
          </cell>
        </row>
        <row r="142">
          <cell r="C142" t="str">
            <v>N N</v>
          </cell>
          <cell r="D142">
            <v>35494</v>
          </cell>
        </row>
        <row r="143">
          <cell r="C143" t="str">
            <v>N N</v>
          </cell>
          <cell r="D143">
            <v>35501</v>
          </cell>
        </row>
        <row r="144">
          <cell r="C144" t="str">
            <v>N N</v>
          </cell>
          <cell r="D144">
            <v>35508</v>
          </cell>
        </row>
        <row r="145">
          <cell r="C145" t="str">
            <v>N N</v>
          </cell>
          <cell r="D145">
            <v>35513</v>
          </cell>
        </row>
        <row r="146">
          <cell r="C146" t="str">
            <v>N N</v>
          </cell>
          <cell r="D146">
            <v>35522</v>
          </cell>
        </row>
        <row r="147">
          <cell r="C147" t="str">
            <v>N N</v>
          </cell>
          <cell r="D147">
            <v>35527</v>
          </cell>
        </row>
        <row r="148">
          <cell r="C148" t="str">
            <v>N N</v>
          </cell>
          <cell r="D148">
            <v>35536</v>
          </cell>
        </row>
        <row r="149">
          <cell r="C149" t="str">
            <v>N N</v>
          </cell>
          <cell r="D149">
            <v>35542</v>
          </cell>
        </row>
        <row r="150">
          <cell r="C150" t="str">
            <v>N N</v>
          </cell>
          <cell r="D150">
            <v>35548</v>
          </cell>
        </row>
        <row r="151">
          <cell r="C151" t="str">
            <v>N N</v>
          </cell>
          <cell r="D151">
            <v>35545</v>
          </cell>
        </row>
        <row r="152">
          <cell r="C152" t="str">
            <v>N N</v>
          </cell>
          <cell r="D152">
            <v>35557</v>
          </cell>
        </row>
        <row r="153">
          <cell r="C153" t="str">
            <v>N N</v>
          </cell>
          <cell r="D153">
            <v>35562</v>
          </cell>
        </row>
        <row r="154">
          <cell r="C154" t="str">
            <v>N N</v>
          </cell>
          <cell r="D154">
            <v>35569</v>
          </cell>
        </row>
        <row r="155">
          <cell r="C155" t="str">
            <v>N N Total</v>
          </cell>
        </row>
        <row r="156">
          <cell r="C156" t="str">
            <v>TT</v>
          </cell>
          <cell r="D156">
            <v>35119</v>
          </cell>
        </row>
        <row r="157">
          <cell r="C157" t="str">
            <v>TT</v>
          </cell>
          <cell r="D157">
            <v>35126</v>
          </cell>
        </row>
        <row r="158">
          <cell r="C158" t="str">
            <v>TT</v>
          </cell>
          <cell r="D158">
            <v>35133</v>
          </cell>
        </row>
        <row r="159">
          <cell r="C159" t="str">
            <v>TT</v>
          </cell>
          <cell r="D159">
            <v>35140</v>
          </cell>
        </row>
        <row r="160">
          <cell r="C160" t="str">
            <v>TT</v>
          </cell>
          <cell r="D160">
            <v>35147</v>
          </cell>
        </row>
        <row r="161">
          <cell r="C161" t="str">
            <v>TT</v>
          </cell>
          <cell r="D161">
            <v>35153</v>
          </cell>
        </row>
        <row r="162">
          <cell r="C162" t="str">
            <v>TT</v>
          </cell>
          <cell r="D162">
            <v>35161</v>
          </cell>
        </row>
        <row r="163">
          <cell r="C163" t="str">
            <v>TT</v>
          </cell>
          <cell r="D163">
            <v>35168</v>
          </cell>
        </row>
        <row r="164">
          <cell r="C164" t="str">
            <v>TT</v>
          </cell>
          <cell r="D164">
            <v>35175</v>
          </cell>
        </row>
        <row r="165">
          <cell r="C165" t="str">
            <v>TT</v>
          </cell>
          <cell r="D165">
            <v>35182</v>
          </cell>
        </row>
        <row r="166">
          <cell r="C166" t="str">
            <v>TT</v>
          </cell>
          <cell r="D166">
            <v>35189</v>
          </cell>
        </row>
        <row r="167">
          <cell r="C167" t="str">
            <v>TT</v>
          </cell>
          <cell r="D167">
            <v>35196</v>
          </cell>
        </row>
        <row r="168">
          <cell r="C168" t="str">
            <v>TT</v>
          </cell>
          <cell r="D168">
            <v>35203</v>
          </cell>
        </row>
        <row r="169">
          <cell r="C169" t="str">
            <v>TT</v>
          </cell>
          <cell r="D169">
            <v>35210</v>
          </cell>
        </row>
        <row r="170">
          <cell r="C170" t="str">
            <v>TT</v>
          </cell>
          <cell r="D170">
            <v>35210</v>
          </cell>
        </row>
        <row r="171">
          <cell r="C171" t="str">
            <v>TT Total</v>
          </cell>
        </row>
        <row r="172">
          <cell r="C172" t="str">
            <v>L M A</v>
          </cell>
          <cell r="D172">
            <v>35506</v>
          </cell>
        </row>
        <row r="173">
          <cell r="C173" t="str">
            <v>L M A</v>
          </cell>
          <cell r="D173">
            <v>35513</v>
          </cell>
        </row>
        <row r="174">
          <cell r="C174" t="str">
            <v>L M A</v>
          </cell>
          <cell r="D174">
            <v>35520</v>
          </cell>
        </row>
        <row r="175">
          <cell r="C175" t="str">
            <v>L M A</v>
          </cell>
          <cell r="D175">
            <v>35527</v>
          </cell>
        </row>
        <row r="176">
          <cell r="C176" t="str">
            <v>L M A</v>
          </cell>
          <cell r="D176">
            <v>35534</v>
          </cell>
        </row>
        <row r="177">
          <cell r="C177" t="str">
            <v>L M A</v>
          </cell>
          <cell r="D177">
            <v>35541</v>
          </cell>
        </row>
        <row r="178">
          <cell r="C178" t="str">
            <v>L M A</v>
          </cell>
          <cell r="D178">
            <v>35548</v>
          </cell>
        </row>
        <row r="179">
          <cell r="C179" t="str">
            <v>L M A</v>
          </cell>
          <cell r="D179">
            <v>35545</v>
          </cell>
        </row>
        <row r="180">
          <cell r="C180" t="str">
            <v>L M A</v>
          </cell>
          <cell r="D180">
            <v>35555</v>
          </cell>
        </row>
        <row r="181">
          <cell r="C181" t="str">
            <v>L M A</v>
          </cell>
          <cell r="D181">
            <v>35562</v>
          </cell>
        </row>
        <row r="182">
          <cell r="C182" t="str">
            <v>L M A</v>
          </cell>
          <cell r="D182">
            <v>35569</v>
          </cell>
        </row>
        <row r="183">
          <cell r="C183" t="str">
            <v>L M A Total</v>
          </cell>
        </row>
        <row r="184">
          <cell r="C184" t="str">
            <v>Grand Total</v>
          </cell>
        </row>
        <row r="244">
          <cell r="C244" t="str">
            <v>DAJ</v>
          </cell>
        </row>
        <row r="245">
          <cell r="C245" t="str">
            <v>Aladdin WDAJ</v>
          </cell>
          <cell r="D245">
            <v>35370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Invest"/>
      <sheetName val="2.C-F "/>
      <sheetName val="2.C-F  (2)"/>
      <sheetName val="3.P_L"/>
      <sheetName val="4.b.s."/>
      <sheetName val="5.Ratios"/>
      <sheetName val="5b.Coefincienti FCB"/>
      <sheetName val="6.Credit fara grant"/>
      <sheetName val="6.Credit cu grant"/>
      <sheetName val="7.recup"/>
      <sheetName val="8.costs"/>
      <sheetName val="9.Venituri"/>
      <sheetName val="Grîu"/>
      <sheetName val="floarea soarelui"/>
      <sheetName val="porumb"/>
      <sheetName val="Marja servicii "/>
      <sheetName val="10.Uzura"/>
      <sheetName val="Tabele"/>
      <sheetName val="Vie"/>
      <sheetName val="Prun"/>
      <sheetName val="Prun (2)"/>
      <sheetName val="11.Investitii in Plantatii "/>
      <sheetName val="11.Rentabilitate"/>
      <sheetName val="10.Calcule FCB Date"/>
      <sheetName val="Soie"/>
    </sheetNames>
    <sheetDataSet>
      <sheetData sheetId="0">
        <row r="15">
          <cell r="L15">
            <v>16.7</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 MODEL"/>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IC"/>
      <sheetName val="1.CF(2006)"/>
      <sheetName val="1.CF(2007)"/>
      <sheetName val="1.C-F"/>
      <sheetName val="2.C-F_ind"/>
      <sheetName val="2.P&amp;L"/>
      <sheetName val="3.B-S"/>
      <sheetName val="4.RATIOS"/>
      <sheetName val="5.CREDIT-A"/>
      <sheetName val="5-CREDIT-B"/>
      <sheetName val="6.RIR"/>
      <sheetName val="7.SALES"/>
      <sheetName val="8.COSTS"/>
      <sheetName val="9.ИНВЕСТ"/>
      <sheetName val="VIN PRORP"/>
      <sheetName val="10.PRAG2006"/>
      <sheetName val="10.PRAG2007"/>
      <sheetName val="виноград"/>
      <sheetName val="vie"/>
      <sheetName val="Anexa 12"/>
      <sheetName val="Anexa 13"/>
      <sheetName val="Anexa 14"/>
      <sheetName val="Anexa 9"/>
      <sheetName val="ind_text"/>
      <sheetName val="Analiza sensibilităţii "/>
      <sheetName val="Salariu"/>
      <sheetName val="M.Fixe"/>
      <sheetName val="WB-for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F3">
            <v>1</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IVOT COST"/>
      <sheetName val="COST"/>
      <sheetName val="PRODUCTION REPORTS"/>
      <sheetName val="WEEKLY COST REPORT"/>
      <sheetName val="FORCAST"/>
      <sheetName val="MASTER"/>
    </sheetNames>
    <sheetDataSet>
      <sheetData sheetId="0" refreshError="1"/>
      <sheetData sheetId="1" refreshError="1"/>
      <sheetData sheetId="2" refreshError="1">
        <row r="3">
          <cell r="C3" t="str">
            <v>N N</v>
          </cell>
          <cell r="AB3">
            <v>60000</v>
          </cell>
        </row>
        <row r="4">
          <cell r="C4" t="str">
            <v>HU A</v>
          </cell>
          <cell r="AB4">
            <v>0</v>
          </cell>
        </row>
        <row r="5">
          <cell r="C5" t="str">
            <v>M B</v>
          </cell>
          <cell r="AB5">
            <v>0</v>
          </cell>
        </row>
        <row r="6">
          <cell r="C6" t="str">
            <v>M M</v>
          </cell>
          <cell r="AB6">
            <v>0</v>
          </cell>
        </row>
        <row r="7">
          <cell r="C7" t="str">
            <v>101 A</v>
          </cell>
          <cell r="AB7">
            <v>0</v>
          </cell>
        </row>
        <row r="8">
          <cell r="C8" t="str">
            <v>101 D</v>
          </cell>
          <cell r="AB8">
            <v>0</v>
          </cell>
        </row>
        <row r="9">
          <cell r="C9" t="str">
            <v>T T</v>
          </cell>
          <cell r="AB9">
            <v>0</v>
          </cell>
        </row>
        <row r="10">
          <cell r="C10" t="str">
            <v>HU A</v>
          </cell>
          <cell r="AB10">
            <v>0</v>
          </cell>
        </row>
        <row r="11">
          <cell r="C11" t="str">
            <v>M B</v>
          </cell>
          <cell r="AB11">
            <v>0</v>
          </cell>
        </row>
        <row r="12">
          <cell r="C12" t="str">
            <v>M M</v>
          </cell>
          <cell r="AB12">
            <v>0</v>
          </cell>
        </row>
        <row r="13">
          <cell r="C13" t="str">
            <v>101 A</v>
          </cell>
          <cell r="AB13">
            <v>0</v>
          </cell>
        </row>
        <row r="14">
          <cell r="C14" t="str">
            <v>101 D</v>
          </cell>
          <cell r="AB14">
            <v>0</v>
          </cell>
        </row>
        <row r="15">
          <cell r="C15" t="str">
            <v>T T</v>
          </cell>
          <cell r="AB15">
            <v>0</v>
          </cell>
        </row>
        <row r="16">
          <cell r="C16" t="str">
            <v>HU A</v>
          </cell>
          <cell r="AB16">
            <v>0</v>
          </cell>
        </row>
        <row r="17">
          <cell r="C17" t="str">
            <v>M M</v>
          </cell>
          <cell r="AB17">
            <v>0</v>
          </cell>
        </row>
        <row r="18">
          <cell r="C18" t="str">
            <v>101 A</v>
          </cell>
          <cell r="AB18">
            <v>0</v>
          </cell>
        </row>
        <row r="19">
          <cell r="C19" t="str">
            <v>T T</v>
          </cell>
          <cell r="AB19">
            <v>0</v>
          </cell>
        </row>
        <row r="20">
          <cell r="C20" t="str">
            <v>HU A</v>
          </cell>
          <cell r="AB20">
            <v>0</v>
          </cell>
        </row>
        <row r="21">
          <cell r="C21" t="str">
            <v>M M</v>
          </cell>
          <cell r="AB21">
            <v>0</v>
          </cell>
        </row>
        <row r="22">
          <cell r="C22" t="str">
            <v>101 A</v>
          </cell>
          <cell r="AB22">
            <v>0</v>
          </cell>
        </row>
        <row r="23">
          <cell r="C23" t="str">
            <v>T T</v>
          </cell>
          <cell r="AB23">
            <v>0</v>
          </cell>
        </row>
        <row r="24">
          <cell r="C24" t="str">
            <v>GENERAL</v>
          </cell>
          <cell r="AB24">
            <v>0</v>
          </cell>
        </row>
        <row r="25">
          <cell r="C25" t="str">
            <v>TECHNICAL</v>
          </cell>
          <cell r="AB25">
            <v>0</v>
          </cell>
        </row>
        <row r="26">
          <cell r="C26" t="str">
            <v>GENERAL</v>
          </cell>
          <cell r="AB26">
            <v>0</v>
          </cell>
        </row>
        <row r="27">
          <cell r="C27" t="str">
            <v>TECHNICAL</v>
          </cell>
          <cell r="AB27">
            <v>0</v>
          </cell>
        </row>
        <row r="28">
          <cell r="C28" t="str">
            <v>A G</v>
          </cell>
          <cell r="AB28">
            <v>0</v>
          </cell>
        </row>
        <row r="29">
          <cell r="C29" t="str">
            <v>H G</v>
          </cell>
          <cell r="AB29">
            <v>0</v>
          </cell>
        </row>
        <row r="30">
          <cell r="C30" t="str">
            <v>HU A</v>
          </cell>
          <cell r="AB30">
            <v>0</v>
          </cell>
        </row>
        <row r="31">
          <cell r="C31" t="str">
            <v>M M</v>
          </cell>
          <cell r="AB31">
            <v>0</v>
          </cell>
        </row>
        <row r="32">
          <cell r="C32" t="str">
            <v>101 A</v>
          </cell>
          <cell r="AB32">
            <v>0</v>
          </cell>
        </row>
        <row r="33">
          <cell r="C33" t="str">
            <v>101 G</v>
          </cell>
          <cell r="AB33">
            <v>0</v>
          </cell>
        </row>
        <row r="34">
          <cell r="C34" t="str">
            <v>Online</v>
          </cell>
          <cell r="AB34">
            <v>0</v>
          </cell>
        </row>
        <row r="35">
          <cell r="C35" t="str">
            <v>T T</v>
          </cell>
          <cell r="AB35">
            <v>0</v>
          </cell>
        </row>
        <row r="36">
          <cell r="C36" t="str">
            <v>M K</v>
          </cell>
          <cell r="AB36">
            <v>0</v>
          </cell>
        </row>
        <row r="37">
          <cell r="C37" t="str">
            <v>N N</v>
          </cell>
          <cell r="AB37">
            <v>41426</v>
          </cell>
        </row>
        <row r="38">
          <cell r="C38" t="str">
            <v>N N</v>
          </cell>
          <cell r="AB38">
            <v>0</v>
          </cell>
        </row>
        <row r="39">
          <cell r="C39" t="str">
            <v>N N</v>
          </cell>
          <cell r="AB39">
            <v>18650</v>
          </cell>
        </row>
        <row r="40">
          <cell r="C40" t="str">
            <v>101 A</v>
          </cell>
          <cell r="AB40">
            <v>38483.300000000003</v>
          </cell>
        </row>
        <row r="41">
          <cell r="C41" t="str">
            <v>HU A</v>
          </cell>
          <cell r="AB41">
            <v>1454.4</v>
          </cell>
        </row>
        <row r="42">
          <cell r="C42" t="str">
            <v>101 A</v>
          </cell>
          <cell r="AB42">
            <v>29602.32</v>
          </cell>
        </row>
        <row r="43">
          <cell r="C43" t="str">
            <v>101 G</v>
          </cell>
          <cell r="AB43">
            <v>3086.7200000000003</v>
          </cell>
        </row>
        <row r="44">
          <cell r="C44" t="str">
            <v>H A</v>
          </cell>
          <cell r="AB44">
            <v>2893.83</v>
          </cell>
        </row>
        <row r="45">
          <cell r="C45" t="str">
            <v>H G</v>
          </cell>
          <cell r="AB45">
            <v>12890.97</v>
          </cell>
        </row>
        <row r="46">
          <cell r="C46" t="str">
            <v>GENERAL</v>
          </cell>
          <cell r="AB46">
            <v>26878.080000000002</v>
          </cell>
        </row>
        <row r="47">
          <cell r="C47" t="str">
            <v>TECHNICAL</v>
          </cell>
          <cell r="AB47">
            <v>8996.82</v>
          </cell>
        </row>
        <row r="48">
          <cell r="C48" t="str">
            <v>101 A</v>
          </cell>
          <cell r="AB48">
            <v>328919.78999999992</v>
          </cell>
        </row>
        <row r="49">
          <cell r="C49" t="str">
            <v>101 G</v>
          </cell>
          <cell r="AB49">
            <v>65278.21</v>
          </cell>
        </row>
        <row r="50">
          <cell r="C50" t="str">
            <v>101 G</v>
          </cell>
          <cell r="AB50">
            <v>5565.53</v>
          </cell>
        </row>
        <row r="51">
          <cell r="C51" t="str">
            <v>H A</v>
          </cell>
          <cell r="AB51">
            <v>0</v>
          </cell>
        </row>
        <row r="52">
          <cell r="C52" t="str">
            <v>HU A</v>
          </cell>
          <cell r="AB52">
            <v>9667.1299999999992</v>
          </cell>
        </row>
        <row r="53">
          <cell r="C53" t="str">
            <v>M M</v>
          </cell>
          <cell r="AB53">
            <v>8838.3200000000015</v>
          </cell>
        </row>
        <row r="54">
          <cell r="C54" t="str">
            <v>N N</v>
          </cell>
          <cell r="AB54">
            <v>73435.38</v>
          </cell>
        </row>
        <row r="55">
          <cell r="C55" t="str">
            <v>GENERAL</v>
          </cell>
          <cell r="AB55">
            <v>15708.140000000001</v>
          </cell>
        </row>
        <row r="56">
          <cell r="C56" t="str">
            <v>101 G</v>
          </cell>
          <cell r="AB56">
            <v>57574.54</v>
          </cell>
        </row>
        <row r="57">
          <cell r="C57" t="str">
            <v>101 A</v>
          </cell>
          <cell r="AB57">
            <v>81167.75</v>
          </cell>
        </row>
        <row r="58">
          <cell r="C58" t="str">
            <v>M M</v>
          </cell>
          <cell r="AB58">
            <v>10824.5</v>
          </cell>
        </row>
        <row r="59">
          <cell r="C59" t="str">
            <v>GENERAL</v>
          </cell>
          <cell r="AB59">
            <v>32110.260000000002</v>
          </cell>
        </row>
        <row r="60">
          <cell r="C60" t="str">
            <v>101 G</v>
          </cell>
          <cell r="AB60">
            <v>7972.78</v>
          </cell>
        </row>
        <row r="61">
          <cell r="C61" t="str">
            <v>101 A</v>
          </cell>
          <cell r="AB61">
            <v>15266.730000000001</v>
          </cell>
        </row>
        <row r="62">
          <cell r="C62" t="str">
            <v>101 G</v>
          </cell>
          <cell r="AB62">
            <v>7979.91</v>
          </cell>
        </row>
        <row r="63">
          <cell r="C63" t="str">
            <v>N N</v>
          </cell>
          <cell r="AB63">
            <v>0</v>
          </cell>
        </row>
        <row r="64">
          <cell r="C64" t="str">
            <v>N N</v>
          </cell>
          <cell r="AB64">
            <v>0</v>
          </cell>
        </row>
        <row r="65">
          <cell r="C65" t="str">
            <v>N N</v>
          </cell>
          <cell r="AB65">
            <v>0</v>
          </cell>
        </row>
        <row r="66">
          <cell r="C66" t="str">
            <v>N N</v>
          </cell>
          <cell r="AB66">
            <v>0</v>
          </cell>
        </row>
        <row r="67">
          <cell r="C67" t="str">
            <v>101 A</v>
          </cell>
          <cell r="AB67">
            <v>0</v>
          </cell>
        </row>
        <row r="68">
          <cell r="C68" t="str">
            <v>101 G</v>
          </cell>
          <cell r="AB68">
            <v>0</v>
          </cell>
        </row>
        <row r="69">
          <cell r="C69" t="str">
            <v>H A</v>
          </cell>
          <cell r="AB69">
            <v>32811.31</v>
          </cell>
        </row>
        <row r="70">
          <cell r="C70" t="str">
            <v>H G</v>
          </cell>
          <cell r="AB70">
            <v>46921.11</v>
          </cell>
        </row>
        <row r="71">
          <cell r="C71" t="str">
            <v>H M O</v>
          </cell>
          <cell r="AB71">
            <v>6764.82</v>
          </cell>
        </row>
        <row r="72">
          <cell r="C72" t="str">
            <v>OFFICE</v>
          </cell>
          <cell r="AB72">
            <v>49048.25</v>
          </cell>
        </row>
        <row r="73">
          <cell r="C73" t="str">
            <v>GENERAL</v>
          </cell>
          <cell r="AB73">
            <v>22299.719999999998</v>
          </cell>
        </row>
        <row r="74">
          <cell r="C74" t="str">
            <v>TECHNICAL</v>
          </cell>
          <cell r="AB74">
            <v>8403.89</v>
          </cell>
        </row>
        <row r="75">
          <cell r="C75" t="str">
            <v>101 A</v>
          </cell>
          <cell r="AB75">
            <v>143022.35000000003</v>
          </cell>
        </row>
        <row r="76">
          <cell r="C76" t="str">
            <v>101 G</v>
          </cell>
          <cell r="AB76">
            <v>5385.79</v>
          </cell>
        </row>
        <row r="77">
          <cell r="C77" t="str">
            <v>101 G</v>
          </cell>
          <cell r="AB77">
            <v>33847.11</v>
          </cell>
        </row>
        <row r="78">
          <cell r="C78" t="str">
            <v>H A</v>
          </cell>
          <cell r="AB78">
            <v>0</v>
          </cell>
        </row>
        <row r="79">
          <cell r="C79" t="str">
            <v>H G</v>
          </cell>
          <cell r="AB79">
            <v>2391.9899999999998</v>
          </cell>
        </row>
        <row r="80">
          <cell r="C80" t="str">
            <v>HU A</v>
          </cell>
          <cell r="AB80">
            <v>1382.3799999999999</v>
          </cell>
        </row>
        <row r="81">
          <cell r="C81" t="str">
            <v>M M</v>
          </cell>
          <cell r="AB81">
            <v>25002.870000000003</v>
          </cell>
        </row>
        <row r="82">
          <cell r="C82" t="str">
            <v>N N</v>
          </cell>
          <cell r="AB82">
            <v>43483.229999999996</v>
          </cell>
        </row>
        <row r="83">
          <cell r="C83" t="str">
            <v>GENERAL</v>
          </cell>
          <cell r="AB83">
            <v>14977.740000000002</v>
          </cell>
        </row>
        <row r="84">
          <cell r="C84" t="str">
            <v>101 A</v>
          </cell>
          <cell r="AB84">
            <v>28051.700000000004</v>
          </cell>
        </row>
        <row r="85">
          <cell r="C85" t="str">
            <v>101 G</v>
          </cell>
          <cell r="AB85">
            <v>26607.770000000008</v>
          </cell>
        </row>
        <row r="86">
          <cell r="C86" t="str">
            <v>H G</v>
          </cell>
          <cell r="AB86">
            <v>67748.44</v>
          </cell>
        </row>
        <row r="87">
          <cell r="C87" t="str">
            <v>M M</v>
          </cell>
          <cell r="AB87">
            <v>20612.769999999997</v>
          </cell>
        </row>
        <row r="88">
          <cell r="C88" t="str">
            <v>GENERAL</v>
          </cell>
          <cell r="AB88">
            <v>6292.9</v>
          </cell>
        </row>
        <row r="89">
          <cell r="C89" t="str">
            <v>101 G</v>
          </cell>
          <cell r="AB89">
            <v>32372.360000000004</v>
          </cell>
        </row>
        <row r="90">
          <cell r="C90" t="str">
            <v>101 G</v>
          </cell>
          <cell r="AB90">
            <v>624.9</v>
          </cell>
        </row>
        <row r="91">
          <cell r="C91" t="str">
            <v>H G</v>
          </cell>
          <cell r="AB91">
            <v>0</v>
          </cell>
        </row>
        <row r="92">
          <cell r="C92" t="str">
            <v>H M O</v>
          </cell>
          <cell r="AB92">
            <v>4839.68</v>
          </cell>
        </row>
        <row r="93">
          <cell r="C93" t="str">
            <v>101 G</v>
          </cell>
          <cell r="AB93">
            <v>4730.55</v>
          </cell>
        </row>
        <row r="94">
          <cell r="C94" t="str">
            <v>H A</v>
          </cell>
          <cell r="AB94">
            <v>35721.61</v>
          </cell>
        </row>
        <row r="95">
          <cell r="C95" t="str">
            <v>H G</v>
          </cell>
          <cell r="AB95">
            <v>51969.649999999994</v>
          </cell>
        </row>
        <row r="96">
          <cell r="C96" t="str">
            <v>H M O</v>
          </cell>
          <cell r="AB96">
            <v>10341.83</v>
          </cell>
        </row>
        <row r="97">
          <cell r="C97" t="str">
            <v>OFFICE</v>
          </cell>
          <cell r="AB97">
            <v>47147.29</v>
          </cell>
        </row>
        <row r="98">
          <cell r="C98" t="str">
            <v>GENERAL</v>
          </cell>
          <cell r="AB98">
            <v>27458.26</v>
          </cell>
        </row>
        <row r="99">
          <cell r="C99" t="str">
            <v>TECHNICAL</v>
          </cell>
          <cell r="AB99">
            <v>12386.42</v>
          </cell>
        </row>
        <row r="100">
          <cell r="C100" t="str">
            <v>101 A</v>
          </cell>
          <cell r="AB100">
            <v>14771.47</v>
          </cell>
        </row>
        <row r="101">
          <cell r="C101" t="str">
            <v>101 G</v>
          </cell>
          <cell r="AB101">
            <v>27101.02</v>
          </cell>
        </row>
        <row r="102">
          <cell r="C102" t="str">
            <v>H G</v>
          </cell>
          <cell r="AB102">
            <v>76430.98</v>
          </cell>
        </row>
        <row r="103">
          <cell r="C103" t="str">
            <v>M M</v>
          </cell>
          <cell r="AB103">
            <v>22689.390000000003</v>
          </cell>
        </row>
        <row r="104">
          <cell r="C104" t="str">
            <v>N N</v>
          </cell>
          <cell r="AB104">
            <v>79189.069999999992</v>
          </cell>
        </row>
        <row r="105">
          <cell r="C105" t="str">
            <v>GENERAL</v>
          </cell>
          <cell r="AB105">
            <v>16126.25</v>
          </cell>
        </row>
        <row r="106">
          <cell r="C106" t="str">
            <v>101 A</v>
          </cell>
          <cell r="AB106">
            <v>0</v>
          </cell>
        </row>
        <row r="107">
          <cell r="C107" t="str">
            <v>101 G</v>
          </cell>
          <cell r="AB107">
            <v>3229.5299999999997</v>
          </cell>
        </row>
        <row r="108">
          <cell r="C108" t="str">
            <v>H G</v>
          </cell>
          <cell r="AB108">
            <v>103085.11000000002</v>
          </cell>
        </row>
        <row r="109">
          <cell r="C109" t="str">
            <v>M M</v>
          </cell>
          <cell r="AB109">
            <v>3714.13</v>
          </cell>
        </row>
        <row r="110">
          <cell r="C110" t="str">
            <v>GENERAL</v>
          </cell>
          <cell r="AB110">
            <v>12345.03</v>
          </cell>
        </row>
        <row r="111">
          <cell r="C111" t="str">
            <v>101 G</v>
          </cell>
          <cell r="AB111">
            <v>41347.409999999989</v>
          </cell>
        </row>
        <row r="112">
          <cell r="C112" t="str">
            <v>101 G</v>
          </cell>
          <cell r="AB112">
            <v>144.80000000000001</v>
          </cell>
        </row>
        <row r="113">
          <cell r="C113" t="str">
            <v>H G</v>
          </cell>
          <cell r="AB113">
            <v>0</v>
          </cell>
        </row>
        <row r="114">
          <cell r="C114" t="str">
            <v>101 G</v>
          </cell>
          <cell r="AB114">
            <v>25850.7</v>
          </cell>
        </row>
        <row r="115">
          <cell r="C115" t="str">
            <v>EFX</v>
          </cell>
          <cell r="AB115">
            <v>561.43000000000006</v>
          </cell>
        </row>
        <row r="116">
          <cell r="C116" t="str">
            <v>H A</v>
          </cell>
          <cell r="AB116">
            <v>67494.75</v>
          </cell>
        </row>
        <row r="117">
          <cell r="C117" t="str">
            <v>H G</v>
          </cell>
          <cell r="AB117">
            <v>12827.119999999999</v>
          </cell>
        </row>
        <row r="118">
          <cell r="C118" t="str">
            <v>H M O</v>
          </cell>
          <cell r="AB118">
            <v>1409.11</v>
          </cell>
        </row>
        <row r="119">
          <cell r="C119" t="str">
            <v>OFFICE</v>
          </cell>
          <cell r="AB119">
            <v>13839.5</v>
          </cell>
        </row>
        <row r="120">
          <cell r="C120" t="str">
            <v>GENERAL</v>
          </cell>
          <cell r="AB120">
            <v>29166.74</v>
          </cell>
        </row>
        <row r="121">
          <cell r="C121" t="str">
            <v>TECHNICAL</v>
          </cell>
          <cell r="AB121">
            <v>11388.59</v>
          </cell>
        </row>
        <row r="122">
          <cell r="C122" t="str">
            <v>101 A</v>
          </cell>
          <cell r="AB122">
            <v>667.81</v>
          </cell>
        </row>
        <row r="123">
          <cell r="C123" t="str">
            <v>HU A</v>
          </cell>
          <cell r="AB123">
            <v>746.53</v>
          </cell>
        </row>
        <row r="124">
          <cell r="C124" t="str">
            <v>101 G</v>
          </cell>
          <cell r="AB124">
            <v>5513.1399999999994</v>
          </cell>
        </row>
        <row r="125">
          <cell r="C125" t="str">
            <v>H G</v>
          </cell>
          <cell r="AB125">
            <v>280289.03000000003</v>
          </cell>
        </row>
        <row r="126">
          <cell r="C126" t="str">
            <v>M M</v>
          </cell>
          <cell r="AB126">
            <v>8275.2599999999984</v>
          </cell>
        </row>
        <row r="127">
          <cell r="C127" t="str">
            <v>N N</v>
          </cell>
          <cell r="AB127">
            <v>95645.58</v>
          </cell>
        </row>
        <row r="128">
          <cell r="C128" t="str">
            <v>GENERAL</v>
          </cell>
          <cell r="AB128">
            <v>23830.48</v>
          </cell>
        </row>
        <row r="129">
          <cell r="C129" t="str">
            <v>101 A</v>
          </cell>
          <cell r="AB129">
            <v>0</v>
          </cell>
        </row>
        <row r="130">
          <cell r="C130" t="str">
            <v>101 G</v>
          </cell>
          <cell r="AB130">
            <v>4897.1899999999996</v>
          </cell>
        </row>
        <row r="131">
          <cell r="C131" t="str">
            <v>H G</v>
          </cell>
          <cell r="AB131">
            <v>121015.14000000001</v>
          </cell>
        </row>
        <row r="132">
          <cell r="C132" t="str">
            <v>M M</v>
          </cell>
          <cell r="AB132">
            <v>150.71</v>
          </cell>
        </row>
        <row r="133">
          <cell r="C133" t="str">
            <v>GENERAL</v>
          </cell>
          <cell r="AB133">
            <v>6979.1799999999994</v>
          </cell>
        </row>
        <row r="134">
          <cell r="C134" t="str">
            <v>101 G</v>
          </cell>
          <cell r="AB134">
            <v>13969.26</v>
          </cell>
        </row>
        <row r="135">
          <cell r="C135" t="str">
            <v>101 G</v>
          </cell>
          <cell r="AB135">
            <v>0</v>
          </cell>
        </row>
        <row r="136">
          <cell r="C136" t="str">
            <v>H A</v>
          </cell>
          <cell r="AB136">
            <v>8315.15</v>
          </cell>
        </row>
        <row r="137">
          <cell r="C137" t="str">
            <v>H G</v>
          </cell>
          <cell r="AB137">
            <v>3499.33</v>
          </cell>
        </row>
        <row r="138">
          <cell r="C138" t="str">
            <v>101 G</v>
          </cell>
          <cell r="AB138">
            <v>148.86000000000001</v>
          </cell>
        </row>
        <row r="139">
          <cell r="C139" t="str">
            <v>EFX</v>
          </cell>
          <cell r="AB139">
            <v>0</v>
          </cell>
        </row>
        <row r="140">
          <cell r="C140" t="str">
            <v>H A</v>
          </cell>
          <cell r="AB140">
            <v>64361.87</v>
          </cell>
        </row>
        <row r="141">
          <cell r="C141" t="str">
            <v>H G</v>
          </cell>
          <cell r="AB141">
            <v>5625.1500000000005</v>
          </cell>
        </row>
        <row r="142">
          <cell r="C142" t="str">
            <v>H M O</v>
          </cell>
          <cell r="AB142">
            <v>0</v>
          </cell>
        </row>
        <row r="143">
          <cell r="C143" t="str">
            <v>OFFICE</v>
          </cell>
          <cell r="AB143">
            <v>636.07999999999993</v>
          </cell>
        </row>
        <row r="144">
          <cell r="C144" t="str">
            <v>GENERAL</v>
          </cell>
          <cell r="AB144">
            <v>25719.33</v>
          </cell>
        </row>
        <row r="145">
          <cell r="C145" t="str">
            <v>TECHNICAL</v>
          </cell>
          <cell r="AB145">
            <v>7548.42</v>
          </cell>
        </row>
        <row r="146">
          <cell r="C146" t="str">
            <v>HU A</v>
          </cell>
          <cell r="AB146">
            <v>0</v>
          </cell>
        </row>
        <row r="147">
          <cell r="C147" t="str">
            <v>101 A</v>
          </cell>
          <cell r="AB147">
            <v>106</v>
          </cell>
        </row>
        <row r="148">
          <cell r="C148" t="str">
            <v>101 G</v>
          </cell>
          <cell r="AB148">
            <v>4931.25</v>
          </cell>
        </row>
        <row r="149">
          <cell r="C149" t="str">
            <v>H G</v>
          </cell>
          <cell r="AB149">
            <v>270983.8</v>
          </cell>
        </row>
        <row r="150">
          <cell r="C150" t="str">
            <v>N N</v>
          </cell>
          <cell r="AB150">
            <v>85764.400000000009</v>
          </cell>
        </row>
        <row r="151">
          <cell r="C151" t="str">
            <v>GENERAL</v>
          </cell>
          <cell r="AB151">
            <v>11202.97</v>
          </cell>
        </row>
        <row r="152">
          <cell r="C152" t="str">
            <v>101 A</v>
          </cell>
          <cell r="AB152">
            <v>0</v>
          </cell>
        </row>
        <row r="153">
          <cell r="C153" t="str">
            <v>101 G</v>
          </cell>
          <cell r="AB153">
            <v>5498.7400000000007</v>
          </cell>
        </row>
        <row r="154">
          <cell r="C154" t="str">
            <v>H G</v>
          </cell>
          <cell r="AB154">
            <v>126280.86</v>
          </cell>
        </row>
        <row r="155">
          <cell r="C155" t="str">
            <v>M M</v>
          </cell>
          <cell r="AB155">
            <v>470.05999999999995</v>
          </cell>
        </row>
        <row r="156">
          <cell r="C156" t="str">
            <v>GENERAL</v>
          </cell>
          <cell r="AB156">
            <v>8375.1200000000008</v>
          </cell>
        </row>
        <row r="157">
          <cell r="C157" t="str">
            <v>101 G</v>
          </cell>
          <cell r="AB157">
            <v>27.75</v>
          </cell>
        </row>
        <row r="158">
          <cell r="C158" t="str">
            <v>A M Q</v>
          </cell>
          <cell r="AB158">
            <v>0</v>
          </cell>
        </row>
        <row r="159">
          <cell r="C159" t="str">
            <v>H A</v>
          </cell>
          <cell r="AB159">
            <v>21870.100000000002</v>
          </cell>
        </row>
        <row r="160">
          <cell r="C160" t="str">
            <v>H G</v>
          </cell>
          <cell r="AB160">
            <v>7235.01</v>
          </cell>
        </row>
        <row r="161">
          <cell r="C161" t="str">
            <v>A M Q</v>
          </cell>
          <cell r="AB161">
            <v>1285.6899999999998</v>
          </cell>
        </row>
        <row r="162">
          <cell r="C162" t="str">
            <v>H A</v>
          </cell>
          <cell r="AB162">
            <v>19307.55</v>
          </cell>
        </row>
        <row r="163">
          <cell r="C163" t="str">
            <v>H G</v>
          </cell>
          <cell r="AB163">
            <v>12236.619999999999</v>
          </cell>
        </row>
        <row r="164">
          <cell r="C164" t="str">
            <v>101 G</v>
          </cell>
          <cell r="AB164">
            <v>3096.7799999999997</v>
          </cell>
        </row>
        <row r="165">
          <cell r="C165" t="str">
            <v>OFFICE</v>
          </cell>
          <cell r="AB165">
            <v>84.13000000000001</v>
          </cell>
        </row>
        <row r="166">
          <cell r="C166" t="str">
            <v>GENERAL</v>
          </cell>
          <cell r="AB166">
            <v>29693.86</v>
          </cell>
        </row>
        <row r="167">
          <cell r="C167" t="str">
            <v>TECHNICAL</v>
          </cell>
          <cell r="AB167">
            <v>17832.679999999997</v>
          </cell>
        </row>
        <row r="168">
          <cell r="C168" t="str">
            <v>101 G</v>
          </cell>
          <cell r="AB168">
            <v>25296.17</v>
          </cell>
        </row>
        <row r="169">
          <cell r="C169" t="str">
            <v>A M Q</v>
          </cell>
          <cell r="AB169">
            <v>0</v>
          </cell>
        </row>
        <row r="170">
          <cell r="C170" t="str">
            <v>H A</v>
          </cell>
          <cell r="AB170">
            <v>81706.02</v>
          </cell>
        </row>
        <row r="171">
          <cell r="C171" t="str">
            <v>H G</v>
          </cell>
          <cell r="AB171">
            <v>347813.21000000008</v>
          </cell>
        </row>
        <row r="172">
          <cell r="C172" t="str">
            <v>N N</v>
          </cell>
          <cell r="AB172">
            <v>84709.43</v>
          </cell>
        </row>
        <row r="173">
          <cell r="C173" t="str">
            <v>N N</v>
          </cell>
          <cell r="AB173">
            <v>289.70999999999998</v>
          </cell>
        </row>
        <row r="174">
          <cell r="C174" t="str">
            <v>GENERAL</v>
          </cell>
          <cell r="AB174">
            <v>9534.06</v>
          </cell>
        </row>
        <row r="175">
          <cell r="C175" t="str">
            <v>H A</v>
          </cell>
          <cell r="AB175">
            <v>5256.29</v>
          </cell>
        </row>
        <row r="176">
          <cell r="C176" t="str">
            <v>H G</v>
          </cell>
          <cell r="AB176">
            <v>63898.34</v>
          </cell>
        </row>
        <row r="177">
          <cell r="C177" t="str">
            <v>GENERAL</v>
          </cell>
          <cell r="AB177">
            <v>34078.219999999994</v>
          </cell>
        </row>
        <row r="178">
          <cell r="C178" t="str">
            <v>GENERAL</v>
          </cell>
          <cell r="AB178">
            <v>11255.510000000002</v>
          </cell>
        </row>
        <row r="179">
          <cell r="C179" t="str">
            <v>H A</v>
          </cell>
          <cell r="AB179">
            <v>69450.789999999994</v>
          </cell>
        </row>
        <row r="180">
          <cell r="C180" t="str">
            <v>H G</v>
          </cell>
          <cell r="AB180">
            <v>22775.239999999998</v>
          </cell>
        </row>
        <row r="181">
          <cell r="C181" t="str">
            <v>GENERAL</v>
          </cell>
          <cell r="AB181">
            <v>4429.03</v>
          </cell>
        </row>
        <row r="182">
          <cell r="C182" t="str">
            <v>OFFICE</v>
          </cell>
          <cell r="AB182">
            <v>7218.55</v>
          </cell>
        </row>
        <row r="183">
          <cell r="C183" t="str">
            <v>GENERAL</v>
          </cell>
          <cell r="AB183">
            <v>24270.31</v>
          </cell>
        </row>
        <row r="184">
          <cell r="C184" t="str">
            <v>TECHNICAL</v>
          </cell>
          <cell r="AB184">
            <v>14573.48</v>
          </cell>
        </row>
        <row r="185">
          <cell r="C185" t="str">
            <v>N N</v>
          </cell>
          <cell r="AB185">
            <v>116000.08</v>
          </cell>
        </row>
        <row r="186">
          <cell r="C186" t="str">
            <v>N N</v>
          </cell>
          <cell r="AB186">
            <v>4336.13</v>
          </cell>
        </row>
        <row r="187">
          <cell r="C187" t="str">
            <v>101 G</v>
          </cell>
          <cell r="AB187">
            <v>10</v>
          </cell>
        </row>
        <row r="188">
          <cell r="C188" t="str">
            <v>101 G</v>
          </cell>
          <cell r="AB188">
            <v>18240.490000000002</v>
          </cell>
        </row>
        <row r="189">
          <cell r="C189" t="str">
            <v>101 G</v>
          </cell>
          <cell r="AB189">
            <v>0</v>
          </cell>
        </row>
        <row r="190">
          <cell r="C190" t="str">
            <v>H G</v>
          </cell>
          <cell r="AB190">
            <v>0</v>
          </cell>
        </row>
        <row r="191">
          <cell r="C191" t="str">
            <v>H G</v>
          </cell>
          <cell r="AB191">
            <v>71186.25</v>
          </cell>
        </row>
        <row r="192">
          <cell r="C192" t="str">
            <v>H G</v>
          </cell>
          <cell r="AB192">
            <v>0</v>
          </cell>
        </row>
        <row r="193">
          <cell r="C193" t="str">
            <v>H A</v>
          </cell>
          <cell r="AB193">
            <v>29993.070000000003</v>
          </cell>
        </row>
        <row r="194">
          <cell r="C194" t="str">
            <v>H A</v>
          </cell>
          <cell r="AB194">
            <v>360926.48</v>
          </cell>
        </row>
        <row r="195">
          <cell r="C195" t="str">
            <v>H A</v>
          </cell>
          <cell r="AB195">
            <v>35453.65</v>
          </cell>
        </row>
        <row r="196">
          <cell r="C196" t="str">
            <v>H A</v>
          </cell>
          <cell r="AB196">
            <v>6293.25</v>
          </cell>
        </row>
        <row r="197">
          <cell r="C197" t="str">
            <v>A M Q</v>
          </cell>
          <cell r="AB197">
            <v>4472.95</v>
          </cell>
        </row>
        <row r="198">
          <cell r="C198" t="str">
            <v>A M Q</v>
          </cell>
          <cell r="AB198">
            <v>0</v>
          </cell>
        </row>
        <row r="199">
          <cell r="C199" t="str">
            <v>A M Q</v>
          </cell>
          <cell r="AB199">
            <v>0</v>
          </cell>
        </row>
        <row r="200">
          <cell r="C200" t="str">
            <v>A M Q</v>
          </cell>
          <cell r="AB200">
            <v>0</v>
          </cell>
        </row>
        <row r="201">
          <cell r="C201" t="str">
            <v>A M Q</v>
          </cell>
          <cell r="AB201">
            <v>0</v>
          </cell>
        </row>
        <row r="202">
          <cell r="C202" t="str">
            <v>L M A</v>
          </cell>
          <cell r="AB202">
            <v>0</v>
          </cell>
        </row>
        <row r="203">
          <cell r="C203" t="str">
            <v>L M A</v>
          </cell>
          <cell r="AB203">
            <v>0</v>
          </cell>
        </row>
        <row r="204">
          <cell r="C204" t="str">
            <v>L M A</v>
          </cell>
          <cell r="AB204">
            <v>0</v>
          </cell>
        </row>
        <row r="205">
          <cell r="C205" t="str">
            <v>L M A</v>
          </cell>
          <cell r="AB205">
            <v>0</v>
          </cell>
        </row>
        <row r="206">
          <cell r="C206" t="str">
            <v>L M A</v>
          </cell>
          <cell r="AB206">
            <v>0</v>
          </cell>
        </row>
        <row r="207">
          <cell r="C207" t="str">
            <v>L M A</v>
          </cell>
          <cell r="AB207">
            <v>0</v>
          </cell>
        </row>
        <row r="208">
          <cell r="C208" t="str">
            <v>GENERAL</v>
          </cell>
          <cell r="AB208">
            <v>29523.373186526012</v>
          </cell>
        </row>
        <row r="209">
          <cell r="C209" t="str">
            <v>TECHNICAL</v>
          </cell>
          <cell r="AB209">
            <v>16163.327749848058</v>
          </cell>
        </row>
        <row r="210">
          <cell r="C210" t="str">
            <v>OFFICE</v>
          </cell>
          <cell r="AB210">
            <v>45965.581375374233</v>
          </cell>
        </row>
        <row r="211">
          <cell r="C211" t="str">
            <v>N N</v>
          </cell>
          <cell r="AB211">
            <v>41601.880079510534</v>
          </cell>
        </row>
        <row r="212">
          <cell r="C212" t="str">
            <v>N N</v>
          </cell>
          <cell r="AB212">
            <v>4798.2648604976312</v>
          </cell>
        </row>
        <row r="213">
          <cell r="C213" t="str">
            <v>N N</v>
          </cell>
          <cell r="AB213">
            <v>13632.24427915024</v>
          </cell>
        </row>
        <row r="214">
          <cell r="C214" t="str">
            <v>H G</v>
          </cell>
          <cell r="AB214">
            <v>1173.1971745599371</v>
          </cell>
        </row>
        <row r="215">
          <cell r="C215" t="str">
            <v>H A</v>
          </cell>
          <cell r="AB215">
            <v>403096.35028406035</v>
          </cell>
        </row>
        <row r="216">
          <cell r="C216" t="str">
            <v>H A</v>
          </cell>
          <cell r="AB216">
            <v>29914.480167358619</v>
          </cell>
        </row>
        <row r="217">
          <cell r="C217" t="str">
            <v>H A</v>
          </cell>
          <cell r="AB217">
            <v>13938.689182092596</v>
          </cell>
        </row>
        <row r="218">
          <cell r="C218" t="str">
            <v>A M Q</v>
          </cell>
          <cell r="AB218">
            <v>41312.336382884612</v>
          </cell>
        </row>
        <row r="219">
          <cell r="C219" t="str">
            <v>A M Q</v>
          </cell>
          <cell r="AB219">
            <v>30314.159983903632</v>
          </cell>
        </row>
        <row r="220">
          <cell r="C220" t="str">
            <v>A M Q</v>
          </cell>
          <cell r="AB220">
            <v>0</v>
          </cell>
        </row>
        <row r="221">
          <cell r="C221" t="str">
            <v>L M A</v>
          </cell>
          <cell r="AB221">
            <v>35099.736971656981</v>
          </cell>
        </row>
        <row r="222">
          <cell r="C222" t="str">
            <v>L M A</v>
          </cell>
          <cell r="AB222">
            <v>11491.307452416515</v>
          </cell>
        </row>
        <row r="223">
          <cell r="C223" t="str">
            <v>L M A</v>
          </cell>
          <cell r="AB223">
            <v>3161.0536367993191</v>
          </cell>
        </row>
        <row r="224">
          <cell r="C224" t="str">
            <v>L M A</v>
          </cell>
          <cell r="AB224">
            <v>1058.2145401368496</v>
          </cell>
        </row>
        <row r="225">
          <cell r="C225" t="str">
            <v>L M A</v>
          </cell>
          <cell r="AB225">
            <v>2170.3715604478648</v>
          </cell>
        </row>
        <row r="226">
          <cell r="C226" t="str">
            <v>H Q</v>
          </cell>
          <cell r="AB226">
            <v>8337.791646046071</v>
          </cell>
        </row>
        <row r="227">
          <cell r="C227" t="str">
            <v>H Q</v>
          </cell>
          <cell r="AB227">
            <v>96.35</v>
          </cell>
        </row>
        <row r="228">
          <cell r="C228" t="str">
            <v>H Q</v>
          </cell>
          <cell r="AB228">
            <v>1801.4251025171152</v>
          </cell>
        </row>
        <row r="229">
          <cell r="C229" t="str">
            <v>GENERAL</v>
          </cell>
          <cell r="AB229">
            <v>11319.119999999999</v>
          </cell>
        </row>
        <row r="230">
          <cell r="C230" t="str">
            <v>H A</v>
          </cell>
          <cell r="AB230">
            <v>57129.049999999996</v>
          </cell>
        </row>
        <row r="231">
          <cell r="C231" t="str">
            <v>H G</v>
          </cell>
          <cell r="AB231">
            <v>0</v>
          </cell>
        </row>
        <row r="232">
          <cell r="C232" t="str">
            <v>L M A</v>
          </cell>
          <cell r="AB232">
            <v>14005</v>
          </cell>
        </row>
        <row r="233">
          <cell r="C233" t="str">
            <v>OFFICE</v>
          </cell>
          <cell r="AB233">
            <v>17165.61</v>
          </cell>
        </row>
        <row r="234">
          <cell r="C234" t="str">
            <v>GENERAL</v>
          </cell>
          <cell r="AB234">
            <v>9480.34</v>
          </cell>
        </row>
        <row r="235">
          <cell r="C235" t="str">
            <v>H A</v>
          </cell>
          <cell r="AB235">
            <v>2414.17</v>
          </cell>
        </row>
        <row r="236">
          <cell r="C236" t="str">
            <v>L M A</v>
          </cell>
          <cell r="AB236">
            <v>13753.15</v>
          </cell>
        </row>
        <row r="237">
          <cell r="C237" t="str">
            <v>GENERAL</v>
          </cell>
          <cell r="AB237">
            <v>22479.306228912927</v>
          </cell>
        </row>
        <row r="238">
          <cell r="C238" t="str">
            <v>TECHNICAL</v>
          </cell>
          <cell r="AB238">
            <v>13432.579098870621</v>
          </cell>
        </row>
        <row r="239">
          <cell r="C239" t="str">
            <v>OFFICE</v>
          </cell>
          <cell r="AB239">
            <v>28286.798232827128</v>
          </cell>
        </row>
        <row r="240">
          <cell r="C240" t="str">
            <v>N N</v>
          </cell>
          <cell r="AB240">
            <v>24922.108571787063</v>
          </cell>
        </row>
        <row r="241">
          <cell r="C241" t="str">
            <v>N N</v>
          </cell>
          <cell r="AB241">
            <v>11494.933749269579</v>
          </cell>
        </row>
        <row r="242">
          <cell r="C242" t="str">
            <v>N N</v>
          </cell>
          <cell r="AB242">
            <v>4503.9765727013864</v>
          </cell>
        </row>
        <row r="243">
          <cell r="C243" t="str">
            <v>H G</v>
          </cell>
          <cell r="AB243">
            <v>4136.8155262445634</v>
          </cell>
        </row>
        <row r="244">
          <cell r="C244" t="str">
            <v>H A</v>
          </cell>
          <cell r="AB244">
            <v>28365.039357794052</v>
          </cell>
        </row>
        <row r="245">
          <cell r="C245" t="str">
            <v>H A</v>
          </cell>
          <cell r="AB245">
            <v>10776.465078286938</v>
          </cell>
        </row>
        <row r="246">
          <cell r="C246" t="str">
            <v>H A</v>
          </cell>
          <cell r="AB246">
            <v>10355.334335514035</v>
          </cell>
        </row>
        <row r="247">
          <cell r="C247" t="str">
            <v>A M Q</v>
          </cell>
          <cell r="AB247">
            <v>12432.987331015498</v>
          </cell>
        </row>
        <row r="248">
          <cell r="C248" t="str">
            <v>A M Q</v>
          </cell>
          <cell r="AB248">
            <v>210436.47165353937</v>
          </cell>
        </row>
        <row r="249">
          <cell r="C249" t="str">
            <v>A M Q</v>
          </cell>
          <cell r="AB249">
            <v>0</v>
          </cell>
        </row>
        <row r="250">
          <cell r="C250" t="str">
            <v>L M A</v>
          </cell>
          <cell r="AB250">
            <v>44254.856879476662</v>
          </cell>
        </row>
        <row r="251">
          <cell r="C251" t="str">
            <v>L M A</v>
          </cell>
          <cell r="AB251">
            <v>60994.430670959802</v>
          </cell>
        </row>
        <row r="252">
          <cell r="C252" t="str">
            <v>L M A</v>
          </cell>
          <cell r="AB252">
            <v>45861.02433127346</v>
          </cell>
        </row>
        <row r="253">
          <cell r="C253" t="str">
            <v>L M A</v>
          </cell>
          <cell r="AB253">
            <v>10257.898760254298</v>
          </cell>
        </row>
        <row r="254">
          <cell r="C254" t="str">
            <v>L M A</v>
          </cell>
          <cell r="AB254">
            <v>7865.059028131891</v>
          </cell>
        </row>
        <row r="255">
          <cell r="C255" t="str">
            <v>L M A</v>
          </cell>
          <cell r="AB255">
            <v>5389.6443549208861</v>
          </cell>
        </row>
        <row r="256">
          <cell r="C256" t="str">
            <v>H Q</v>
          </cell>
          <cell r="AB256">
            <v>8254.9580652179447</v>
          </cell>
        </row>
        <row r="257">
          <cell r="C257" t="str">
            <v>H Q</v>
          </cell>
          <cell r="AB257">
            <v>0</v>
          </cell>
        </row>
        <row r="258">
          <cell r="C258" t="str">
            <v>H Q</v>
          </cell>
          <cell r="AB258">
            <v>0</v>
          </cell>
        </row>
        <row r="259">
          <cell r="C259" t="str">
            <v>H Q</v>
          </cell>
          <cell r="AB259">
            <v>1592.4173400464003</v>
          </cell>
        </row>
        <row r="260">
          <cell r="C260" t="str">
            <v>GENERAL</v>
          </cell>
          <cell r="AB260">
            <v>29449.078885478059</v>
          </cell>
        </row>
        <row r="261">
          <cell r="C261" t="str">
            <v>TECHNICAL</v>
          </cell>
          <cell r="AB261">
            <v>15886.266326398909</v>
          </cell>
        </row>
        <row r="262">
          <cell r="C262" t="str">
            <v>OFFICE</v>
          </cell>
          <cell r="AB262">
            <v>61688.855849529988</v>
          </cell>
        </row>
        <row r="263">
          <cell r="C263" t="str">
            <v>N N</v>
          </cell>
          <cell r="AB263">
            <v>7662.5520158712961</v>
          </cell>
        </row>
        <row r="264">
          <cell r="C264" t="str">
            <v>N N</v>
          </cell>
          <cell r="AB264">
            <v>1570.3228004585239</v>
          </cell>
        </row>
        <row r="265">
          <cell r="C265" t="str">
            <v>N N</v>
          </cell>
          <cell r="AB265">
            <v>19555.014850306496</v>
          </cell>
        </row>
        <row r="266">
          <cell r="C266" t="str">
            <v>N N</v>
          </cell>
          <cell r="AB266">
            <v>5924.0290915599126</v>
          </cell>
        </row>
        <row r="267">
          <cell r="C267" t="str">
            <v>N N</v>
          </cell>
          <cell r="AB267">
            <v>1887.5443664903205</v>
          </cell>
        </row>
        <row r="268">
          <cell r="C268" t="str">
            <v>H G</v>
          </cell>
          <cell r="AB268">
            <v>198.12509331277732</v>
          </cell>
        </row>
        <row r="269">
          <cell r="C269" t="str">
            <v>H A</v>
          </cell>
          <cell r="AB269">
            <v>557.00523328194333</v>
          </cell>
        </row>
        <row r="270">
          <cell r="C270" t="str">
            <v>H A</v>
          </cell>
          <cell r="AB270">
            <v>0</v>
          </cell>
        </row>
        <row r="271">
          <cell r="C271" t="str">
            <v>H A</v>
          </cell>
          <cell r="AB271">
            <v>554.08000000000004</v>
          </cell>
        </row>
        <row r="272">
          <cell r="C272" t="str">
            <v>A M Q</v>
          </cell>
          <cell r="AB272">
            <v>35468.730784405147</v>
          </cell>
        </row>
        <row r="273">
          <cell r="C273" t="str">
            <v>A M Q</v>
          </cell>
          <cell r="AB273">
            <v>202229.32475364636</v>
          </cell>
        </row>
        <row r="274">
          <cell r="C274" t="str">
            <v>A M Q</v>
          </cell>
          <cell r="AB274">
            <v>97.67</v>
          </cell>
        </row>
        <row r="275">
          <cell r="C275" t="str">
            <v>A M Q</v>
          </cell>
          <cell r="AB275">
            <v>2242.0080113618301</v>
          </cell>
        </row>
        <row r="276">
          <cell r="C276" t="str">
            <v>L M A</v>
          </cell>
          <cell r="AB276">
            <v>71830.782417311857</v>
          </cell>
        </row>
        <row r="277">
          <cell r="C277" t="str">
            <v>L M A</v>
          </cell>
          <cell r="AB277">
            <v>159920.63335326492</v>
          </cell>
        </row>
        <row r="278">
          <cell r="C278" t="str">
            <v>L M A</v>
          </cell>
          <cell r="AB278">
            <v>8202.3845574766656</v>
          </cell>
        </row>
        <row r="279">
          <cell r="C279" t="str">
            <v>L M A</v>
          </cell>
          <cell r="AB279">
            <v>22786.666406166583</v>
          </cell>
        </row>
        <row r="280">
          <cell r="C280" t="str">
            <v>L M A</v>
          </cell>
          <cell r="AB280">
            <v>11916.90579969234</v>
          </cell>
        </row>
        <row r="281">
          <cell r="C281" t="str">
            <v>L M A</v>
          </cell>
          <cell r="AB281">
            <v>11557.790531797449</v>
          </cell>
        </row>
        <row r="282">
          <cell r="C282" t="str">
            <v>H Q</v>
          </cell>
          <cell r="AB282">
            <v>20076.729675640614</v>
          </cell>
        </row>
        <row r="283">
          <cell r="C283" t="str">
            <v>H Q</v>
          </cell>
          <cell r="AB283">
            <v>0</v>
          </cell>
        </row>
        <row r="284">
          <cell r="C284" t="str">
            <v>H Q</v>
          </cell>
          <cell r="AB284">
            <v>2299.0884731916208</v>
          </cell>
        </row>
        <row r="285">
          <cell r="C285" t="str">
            <v>H Q</v>
          </cell>
          <cell r="AB285">
            <v>0</v>
          </cell>
        </row>
        <row r="286">
          <cell r="C286" t="str">
            <v>T P A T</v>
          </cell>
          <cell r="AB286">
            <v>672.14890340854902</v>
          </cell>
        </row>
        <row r="287">
          <cell r="C287" t="str">
            <v>M S S</v>
          </cell>
          <cell r="AB287">
            <v>1507.5643396389373</v>
          </cell>
        </row>
        <row r="288">
          <cell r="C288" t="str">
            <v>A M Q</v>
          </cell>
          <cell r="AB288">
            <v>20322</v>
          </cell>
        </row>
        <row r="289">
          <cell r="C289" t="str">
            <v>H Q</v>
          </cell>
          <cell r="AB289">
            <v>1321</v>
          </cell>
        </row>
        <row r="290">
          <cell r="C290" t="str">
            <v>L M A</v>
          </cell>
          <cell r="AB290">
            <v>-35145</v>
          </cell>
        </row>
        <row r="291">
          <cell r="C291" t="str">
            <v>A M Q</v>
          </cell>
          <cell r="AB291">
            <v>1997</v>
          </cell>
        </row>
        <row r="292">
          <cell r="C292" t="str">
            <v>A M Q</v>
          </cell>
          <cell r="AB292">
            <v>11078</v>
          </cell>
        </row>
        <row r="293">
          <cell r="C293" t="str">
            <v>H A</v>
          </cell>
          <cell r="AB293">
            <v>172</v>
          </cell>
        </row>
        <row r="294">
          <cell r="C294" t="str">
            <v>H G</v>
          </cell>
          <cell r="AB294">
            <v>-452</v>
          </cell>
        </row>
        <row r="295">
          <cell r="C295" t="str">
            <v>H Q</v>
          </cell>
          <cell r="AB295">
            <v>6239</v>
          </cell>
        </row>
        <row r="296">
          <cell r="C296" t="str">
            <v>H Q</v>
          </cell>
          <cell r="AB296">
            <v>3422</v>
          </cell>
        </row>
        <row r="297">
          <cell r="C297" t="str">
            <v>H Q</v>
          </cell>
          <cell r="AB297">
            <v>16257</v>
          </cell>
        </row>
        <row r="298">
          <cell r="C298" t="str">
            <v>H Q</v>
          </cell>
          <cell r="AB298">
            <v>-12955</v>
          </cell>
        </row>
        <row r="299">
          <cell r="C299" t="str">
            <v>L M A</v>
          </cell>
          <cell r="AB299">
            <v>6125</v>
          </cell>
        </row>
        <row r="300">
          <cell r="C300" t="str">
            <v>L M A</v>
          </cell>
          <cell r="AB300">
            <v>16882</v>
          </cell>
        </row>
        <row r="301">
          <cell r="C301" t="str">
            <v>L M A</v>
          </cell>
          <cell r="AB301">
            <v>6877</v>
          </cell>
        </row>
        <row r="302">
          <cell r="C302" t="str">
            <v>L M A</v>
          </cell>
          <cell r="AB302">
            <v>5596</v>
          </cell>
        </row>
        <row r="303">
          <cell r="C303" t="str">
            <v>L M A</v>
          </cell>
          <cell r="AB303">
            <v>144</v>
          </cell>
        </row>
        <row r="304">
          <cell r="C304" t="str">
            <v>M</v>
          </cell>
          <cell r="AB304">
            <v>556</v>
          </cell>
        </row>
        <row r="305">
          <cell r="C305" t="str">
            <v>M S S</v>
          </cell>
          <cell r="AB305">
            <v>6175</v>
          </cell>
        </row>
        <row r="306">
          <cell r="C306" t="str">
            <v>N N</v>
          </cell>
          <cell r="AB306">
            <v>-4161</v>
          </cell>
        </row>
        <row r="307">
          <cell r="C307" t="str">
            <v>N N</v>
          </cell>
          <cell r="AB307">
            <v>-1594</v>
          </cell>
        </row>
        <row r="308">
          <cell r="C308" t="str">
            <v>T P A T</v>
          </cell>
          <cell r="AB308">
            <v>1008</v>
          </cell>
        </row>
        <row r="309">
          <cell r="C309" t="str">
            <v>GENERAL</v>
          </cell>
          <cell r="AB309">
            <v>5282.3188464630866</v>
          </cell>
        </row>
        <row r="310">
          <cell r="C310" t="str">
            <v>TECHNICAL</v>
          </cell>
          <cell r="AB310">
            <v>2998.9765705654813</v>
          </cell>
        </row>
        <row r="311">
          <cell r="C311" t="str">
            <v>OFFICE</v>
          </cell>
          <cell r="AB311">
            <v>2064.8832259033256</v>
          </cell>
        </row>
        <row r="312">
          <cell r="C312" t="str">
            <v>N N</v>
          </cell>
          <cell r="AB312">
            <v>2107.6550384252942</v>
          </cell>
        </row>
        <row r="313">
          <cell r="C313" t="str">
            <v>N N</v>
          </cell>
          <cell r="AB313">
            <v>3511.1892008993173</v>
          </cell>
        </row>
        <row r="314">
          <cell r="C314" t="str">
            <v>N N</v>
          </cell>
          <cell r="AB314">
            <v>901.16711917354621</v>
          </cell>
        </row>
        <row r="315">
          <cell r="C315" t="str">
            <v>H A</v>
          </cell>
          <cell r="AB315">
            <v>150.6428617125928</v>
          </cell>
        </row>
        <row r="316">
          <cell r="C316" t="str">
            <v>A M Q</v>
          </cell>
          <cell r="AB316">
            <v>15129.571084614483</v>
          </cell>
        </row>
        <row r="317">
          <cell r="C317" t="str">
            <v>A M Q</v>
          </cell>
          <cell r="AB317">
            <v>1049.1199297841285</v>
          </cell>
        </row>
        <row r="318">
          <cell r="C318" t="str">
            <v>L M A</v>
          </cell>
          <cell r="AB318">
            <v>13333.683829302523</v>
          </cell>
        </row>
        <row r="319">
          <cell r="C319" t="str">
            <v>L M A</v>
          </cell>
          <cell r="AB319">
            <v>42002.142937771554</v>
          </cell>
        </row>
        <row r="320">
          <cell r="C320" t="str">
            <v>L M A</v>
          </cell>
          <cell r="AB320">
            <v>0</v>
          </cell>
        </row>
        <row r="321">
          <cell r="C321" t="str">
            <v>L M A</v>
          </cell>
          <cell r="AB321">
            <v>2577.679056010873</v>
          </cell>
        </row>
        <row r="322">
          <cell r="C322" t="str">
            <v>L M A</v>
          </cell>
          <cell r="AB322">
            <v>2751.922277356829</v>
          </cell>
        </row>
        <row r="323">
          <cell r="C323" t="str">
            <v>L M A</v>
          </cell>
          <cell r="AB323">
            <v>2155.4168957414918</v>
          </cell>
        </row>
        <row r="324">
          <cell r="C324" t="str">
            <v>H Q</v>
          </cell>
          <cell r="AB324">
            <v>3870.1659215936556</v>
          </cell>
        </row>
        <row r="325">
          <cell r="C325" t="str">
            <v>H Q</v>
          </cell>
          <cell r="AB325">
            <v>0</v>
          </cell>
        </row>
        <row r="326">
          <cell r="C326" t="str">
            <v>H Q</v>
          </cell>
          <cell r="AB326">
            <v>2189.6508816084688</v>
          </cell>
        </row>
        <row r="327">
          <cell r="C327" t="str">
            <v>H Q</v>
          </cell>
          <cell r="AB327">
            <v>1366.2285337913402</v>
          </cell>
        </row>
        <row r="328">
          <cell r="C328" t="str">
            <v>M S S</v>
          </cell>
          <cell r="AB328">
            <v>407.54274195460374</v>
          </cell>
        </row>
        <row r="329">
          <cell r="C329" t="str">
            <v>T P A T</v>
          </cell>
          <cell r="AB329">
            <v>777.42476848105935</v>
          </cell>
        </row>
        <row r="330">
          <cell r="C330" t="str">
            <v>GENERAL</v>
          </cell>
          <cell r="AB330">
            <v>5250.3895122360182</v>
          </cell>
        </row>
        <row r="331">
          <cell r="C331" t="str">
            <v>TECHNICAL</v>
          </cell>
          <cell r="AB331">
            <v>2994.67367437139</v>
          </cell>
        </row>
        <row r="332">
          <cell r="C332" t="str">
            <v>OFFICE</v>
          </cell>
          <cell r="AB332">
            <v>12833.334506275212</v>
          </cell>
        </row>
        <row r="333">
          <cell r="C333" t="str">
            <v>N N</v>
          </cell>
          <cell r="AB333">
            <v>314.2843994666971</v>
          </cell>
        </row>
        <row r="334">
          <cell r="C334" t="str">
            <v>H G</v>
          </cell>
          <cell r="AB334">
            <v>54.798305548039501</v>
          </cell>
        </row>
        <row r="335">
          <cell r="C335" t="str">
            <v>A M Q</v>
          </cell>
          <cell r="AB335">
            <v>15000.928004766709</v>
          </cell>
        </row>
        <row r="336">
          <cell r="C336" t="str">
            <v>A M Q</v>
          </cell>
          <cell r="AB336">
            <v>1067.257439855659</v>
          </cell>
        </row>
        <row r="337">
          <cell r="C337" t="str">
            <v>L M A</v>
          </cell>
          <cell r="AB337">
            <v>7113.7437218404202</v>
          </cell>
        </row>
        <row r="338">
          <cell r="C338" t="str">
            <v>L M A</v>
          </cell>
          <cell r="AB338">
            <v>73530.856295695237</v>
          </cell>
        </row>
        <row r="339">
          <cell r="C339" t="str">
            <v>L M A</v>
          </cell>
          <cell r="AB339">
            <v>151.75907207068823</v>
          </cell>
        </row>
        <row r="340">
          <cell r="C340" t="str">
            <v>L M A</v>
          </cell>
          <cell r="AB340">
            <v>1984.6334554630846</v>
          </cell>
        </row>
        <row r="341">
          <cell r="C341" t="str">
            <v>L M A</v>
          </cell>
          <cell r="AB341">
            <v>2316.5715051288853</v>
          </cell>
        </row>
        <row r="342">
          <cell r="C342" t="str">
            <v>L M A</v>
          </cell>
          <cell r="AB342">
            <v>2779.5701786594718</v>
          </cell>
        </row>
        <row r="343">
          <cell r="C343" t="str">
            <v>H Q</v>
          </cell>
          <cell r="AB343">
            <v>3031.4189303231747</v>
          </cell>
        </row>
        <row r="344">
          <cell r="C344" t="str">
            <v>H Q</v>
          </cell>
          <cell r="AB344">
            <v>316.16473348060043</v>
          </cell>
        </row>
        <row r="345">
          <cell r="C345" t="str">
            <v>H Q</v>
          </cell>
          <cell r="AB345">
            <v>112.82004083419896</v>
          </cell>
        </row>
        <row r="346">
          <cell r="C346" t="str">
            <v>H Q</v>
          </cell>
          <cell r="AB346">
            <v>2679.8842709123874</v>
          </cell>
        </row>
        <row r="347">
          <cell r="C347" t="str">
            <v>H Q</v>
          </cell>
          <cell r="AB347">
            <v>2110.2720018892073</v>
          </cell>
        </row>
        <row r="348">
          <cell r="C348" t="str">
            <v>H Q</v>
          </cell>
          <cell r="AB348">
            <v>3132.3087518062162</v>
          </cell>
        </row>
        <row r="349">
          <cell r="C349" t="str">
            <v>M S S</v>
          </cell>
          <cell r="AB349">
            <v>0</v>
          </cell>
        </row>
        <row r="350">
          <cell r="C350" t="str">
            <v>T P A T</v>
          </cell>
          <cell r="AB350">
            <v>0</v>
          </cell>
        </row>
        <row r="351">
          <cell r="C351" t="str">
            <v>GENERAL</v>
          </cell>
          <cell r="AB351">
            <v>5530.3987524270842</v>
          </cell>
        </row>
        <row r="352">
          <cell r="C352" t="str">
            <v>TECHNICAL</v>
          </cell>
          <cell r="AB352">
            <v>2954.0303079676919</v>
          </cell>
        </row>
        <row r="353">
          <cell r="C353" t="str">
            <v>OFFICE</v>
          </cell>
          <cell r="AB353">
            <v>150.371960300507</v>
          </cell>
        </row>
        <row r="354">
          <cell r="C354" t="str">
            <v>N N</v>
          </cell>
          <cell r="AB354">
            <v>0</v>
          </cell>
        </row>
        <row r="355">
          <cell r="C355" t="str">
            <v>N N</v>
          </cell>
          <cell r="AB355">
            <v>0</v>
          </cell>
        </row>
        <row r="356">
          <cell r="C356" t="str">
            <v>H G</v>
          </cell>
          <cell r="AB356">
            <v>0</v>
          </cell>
        </row>
        <row r="357">
          <cell r="C357" t="str">
            <v>H A</v>
          </cell>
          <cell r="AB357">
            <v>324.4500651423337</v>
          </cell>
        </row>
        <row r="358">
          <cell r="C358" t="str">
            <v>H A</v>
          </cell>
          <cell r="AB358">
            <v>0</v>
          </cell>
        </row>
        <row r="359">
          <cell r="C359" t="str">
            <v>H A</v>
          </cell>
          <cell r="AB359">
            <v>0</v>
          </cell>
        </row>
        <row r="360">
          <cell r="C360" t="str">
            <v>A M Q</v>
          </cell>
          <cell r="AB360">
            <v>0</v>
          </cell>
        </row>
        <row r="361">
          <cell r="C361" t="str">
            <v>A M Q</v>
          </cell>
          <cell r="AB361">
            <v>15162.521670781085</v>
          </cell>
        </row>
        <row r="362">
          <cell r="C362" t="str">
            <v>A M Q</v>
          </cell>
          <cell r="AB362">
            <v>0</v>
          </cell>
        </row>
        <row r="363">
          <cell r="C363" t="str">
            <v>L M A</v>
          </cell>
          <cell r="AB363">
            <v>2129.3743663982509</v>
          </cell>
        </row>
        <row r="364">
          <cell r="C364" t="str">
            <v>L M A</v>
          </cell>
          <cell r="AB364">
            <v>57683.998648491906</v>
          </cell>
        </row>
        <row r="365">
          <cell r="C365" t="str">
            <v>L M A</v>
          </cell>
          <cell r="AB365">
            <v>8748.94</v>
          </cell>
        </row>
        <row r="366">
          <cell r="C366" t="str">
            <v>L M A</v>
          </cell>
          <cell r="AB366">
            <v>2347.5940519781057</v>
          </cell>
        </row>
        <row r="367">
          <cell r="C367" t="str">
            <v>L M A</v>
          </cell>
          <cell r="AB367">
            <v>1597.0307747986883</v>
          </cell>
        </row>
        <row r="368">
          <cell r="C368" t="str">
            <v>L M A</v>
          </cell>
          <cell r="AB368">
            <v>2927.7092676429861</v>
          </cell>
        </row>
        <row r="369">
          <cell r="C369" t="str">
            <v>H Q</v>
          </cell>
          <cell r="AB369">
            <v>5558.363184988365</v>
          </cell>
        </row>
        <row r="370">
          <cell r="C370" t="str">
            <v>H Q</v>
          </cell>
          <cell r="AB370">
            <v>1458.070972199559</v>
          </cell>
        </row>
        <row r="371">
          <cell r="C371" t="str">
            <v>H Q</v>
          </cell>
          <cell r="AB371">
            <v>1324.2775205221828</v>
          </cell>
        </row>
        <row r="372">
          <cell r="C372" t="str">
            <v>H Q</v>
          </cell>
          <cell r="AB372">
            <v>2629.255619854473</v>
          </cell>
        </row>
        <row r="373">
          <cell r="C373" t="str">
            <v>H Q</v>
          </cell>
          <cell r="AB373">
            <v>3159.4222944567241</v>
          </cell>
        </row>
        <row r="374">
          <cell r="C374" t="str">
            <v>H Q</v>
          </cell>
          <cell r="AB374">
            <v>470.55682719751519</v>
          </cell>
        </row>
        <row r="375">
          <cell r="C375" t="str">
            <v>M S S</v>
          </cell>
          <cell r="AB375">
            <v>96.736495037563373</v>
          </cell>
        </row>
        <row r="376">
          <cell r="C376" t="str">
            <v>T P A T</v>
          </cell>
          <cell r="AB376">
            <v>307.47922191152912</v>
          </cell>
        </row>
        <row r="377">
          <cell r="C377" t="str">
            <v>M</v>
          </cell>
          <cell r="AB377">
            <v>225.55794045076053</v>
          </cell>
        </row>
        <row r="378">
          <cell r="C378" t="str">
            <v>GENERAL</v>
          </cell>
          <cell r="AB378">
            <v>5301.78611484661</v>
          </cell>
        </row>
        <row r="379">
          <cell r="C379" t="str">
            <v>TECHNICAL</v>
          </cell>
          <cell r="AB379">
            <v>2955.0216832232159</v>
          </cell>
        </row>
        <row r="380">
          <cell r="C380" t="str">
            <v>OFFICE</v>
          </cell>
          <cell r="AB380">
            <v>9070.872552159075</v>
          </cell>
        </row>
        <row r="381">
          <cell r="C381" t="str">
            <v>N N</v>
          </cell>
          <cell r="AB381">
            <v>580.20078317278706</v>
          </cell>
        </row>
        <row r="382">
          <cell r="C382" t="str">
            <v>N N</v>
          </cell>
          <cell r="AB382">
            <v>1234.4040273474734</v>
          </cell>
        </row>
        <row r="383">
          <cell r="C383" t="str">
            <v>A M Q</v>
          </cell>
          <cell r="AB383">
            <v>10784.469570539277</v>
          </cell>
        </row>
        <row r="384">
          <cell r="C384" t="str">
            <v>A M Q</v>
          </cell>
          <cell r="AB384">
            <v>1047.5847473953099</v>
          </cell>
        </row>
        <row r="385">
          <cell r="C385" t="str">
            <v>L M A</v>
          </cell>
          <cell r="AB385">
            <v>4412.0132943595618</v>
          </cell>
        </row>
        <row r="386">
          <cell r="C386" t="str">
            <v>L M A</v>
          </cell>
          <cell r="AB386">
            <v>76299.624996572049</v>
          </cell>
        </row>
        <row r="387">
          <cell r="C387" t="str">
            <v>L M A</v>
          </cell>
          <cell r="AB387">
            <v>711.72370515089972</v>
          </cell>
        </row>
        <row r="388">
          <cell r="C388" t="str">
            <v>L M A</v>
          </cell>
          <cell r="AB388">
            <v>2995.823766076895</v>
          </cell>
        </row>
        <row r="389">
          <cell r="C389" t="str">
            <v>L M A</v>
          </cell>
          <cell r="AB389">
            <v>2283.1975263743934</v>
          </cell>
        </row>
        <row r="390">
          <cell r="C390" t="str">
            <v>L M A</v>
          </cell>
          <cell r="AB390">
            <v>3246.6061532017534</v>
          </cell>
        </row>
        <row r="391">
          <cell r="C391" t="str">
            <v>H Q</v>
          </cell>
          <cell r="AB391">
            <v>6239.0543664498582</v>
          </cell>
        </row>
        <row r="392">
          <cell r="C392" t="str">
            <v>H Q</v>
          </cell>
          <cell r="AB392">
            <v>11517.447557714571</v>
          </cell>
        </row>
        <row r="393">
          <cell r="C393" t="str">
            <v>H Q</v>
          </cell>
          <cell r="AB393">
            <v>2528.1174680859426</v>
          </cell>
        </row>
        <row r="394">
          <cell r="C394" t="str">
            <v>H Q</v>
          </cell>
          <cell r="AB394">
            <v>4559.9483773802003</v>
          </cell>
        </row>
        <row r="395">
          <cell r="C395" t="str">
            <v>M S S</v>
          </cell>
          <cell r="AB395">
            <v>45.66395052748787</v>
          </cell>
        </row>
        <row r="396">
          <cell r="C396" t="str">
            <v>T P A T</v>
          </cell>
          <cell r="AB396">
            <v>96.700130528797843</v>
          </cell>
        </row>
        <row r="397">
          <cell r="C397" t="str">
            <v>M</v>
          </cell>
          <cell r="AB397">
            <v>0</v>
          </cell>
        </row>
        <row r="398">
          <cell r="C398" t="str">
            <v>GENERAL</v>
          </cell>
          <cell r="AB398">
            <v>5064.2756539598322</v>
          </cell>
        </row>
        <row r="399">
          <cell r="C399" t="str">
            <v>TECHNICAL</v>
          </cell>
          <cell r="AB399">
            <v>2954.0086371568136</v>
          </cell>
        </row>
        <row r="400">
          <cell r="C400" t="str">
            <v>OFFICE</v>
          </cell>
          <cell r="AB400">
            <v>1194.9112757222299</v>
          </cell>
        </row>
        <row r="401">
          <cell r="C401" t="str">
            <v>N N</v>
          </cell>
          <cell r="AB401">
            <v>794.81738789613496</v>
          </cell>
        </row>
        <row r="402">
          <cell r="C402" t="str">
            <v>A M Q</v>
          </cell>
          <cell r="AB402">
            <v>725.00234706742037</v>
          </cell>
        </row>
        <row r="403">
          <cell r="C403" t="str">
            <v>L M A</v>
          </cell>
          <cell r="AB403">
            <v>33692.695740835596</v>
          </cell>
        </row>
        <row r="404">
          <cell r="C404" t="str">
            <v>L M A</v>
          </cell>
          <cell r="AB404">
            <v>766.89137156464903</v>
          </cell>
        </row>
        <row r="405">
          <cell r="C405" t="str">
            <v>L M A</v>
          </cell>
          <cell r="AB405">
            <v>2930.3665791383332</v>
          </cell>
        </row>
        <row r="406">
          <cell r="C406" t="str">
            <v>L M A</v>
          </cell>
          <cell r="AB406">
            <v>4081.494694601774</v>
          </cell>
        </row>
        <row r="407">
          <cell r="C407" t="str">
            <v>L M A</v>
          </cell>
          <cell r="AB407">
            <v>3905.0438918918931</v>
          </cell>
        </row>
        <row r="408">
          <cell r="C408" t="str">
            <v>H Q</v>
          </cell>
          <cell r="AB408">
            <v>4995.9137728173109</v>
          </cell>
        </row>
        <row r="409">
          <cell r="C409" t="str">
            <v>H Q</v>
          </cell>
          <cell r="AB409">
            <v>26216.130912627854</v>
          </cell>
        </row>
        <row r="410">
          <cell r="C410" t="str">
            <v>H Q</v>
          </cell>
          <cell r="AB410">
            <v>5148.1551024219862</v>
          </cell>
        </row>
        <row r="411">
          <cell r="C411" t="str">
            <v>H Q</v>
          </cell>
          <cell r="AB411">
            <v>5555.6661336388615</v>
          </cell>
        </row>
        <row r="412">
          <cell r="C412" t="str">
            <v>M S S</v>
          </cell>
          <cell r="AB412">
            <v>0</v>
          </cell>
        </row>
        <row r="413">
          <cell r="C413" t="str">
            <v>T P A T</v>
          </cell>
          <cell r="AB413">
            <v>0</v>
          </cell>
        </row>
        <row r="414">
          <cell r="C414" t="str">
            <v>M</v>
          </cell>
          <cell r="AB414">
            <v>225.55628575430856</v>
          </cell>
        </row>
        <row r="415">
          <cell r="C415" t="str">
            <v>M P</v>
          </cell>
          <cell r="AB415">
            <v>247.7091352480353</v>
          </cell>
        </row>
        <row r="416">
          <cell r="C416" t="str">
            <v>GENERAL</v>
          </cell>
          <cell r="AB416">
            <v>5237.7849862476369</v>
          </cell>
        </row>
        <row r="417">
          <cell r="C417" t="str">
            <v>TECHNICAL</v>
          </cell>
          <cell r="AB417">
            <v>3028.2358103378147</v>
          </cell>
        </row>
        <row r="418">
          <cell r="C418" t="str">
            <v>OFFICE</v>
          </cell>
          <cell r="AB418">
            <v>4897.5238445097675</v>
          </cell>
        </row>
        <row r="419">
          <cell r="C419" t="str">
            <v>N N</v>
          </cell>
          <cell r="AB419">
            <v>294.42964540476032</v>
          </cell>
        </row>
        <row r="420">
          <cell r="C420" t="str">
            <v>A M Q</v>
          </cell>
          <cell r="AB420">
            <v>886.95595143723267</v>
          </cell>
        </row>
        <row r="421">
          <cell r="C421" t="str">
            <v>A M Q</v>
          </cell>
          <cell r="AB421">
            <v>122.5</v>
          </cell>
        </row>
        <row r="422">
          <cell r="C422" t="str">
            <v>L M A</v>
          </cell>
          <cell r="AB422">
            <v>39521.581730173566</v>
          </cell>
        </row>
        <row r="423">
          <cell r="C423" t="str">
            <v>L M A</v>
          </cell>
          <cell r="AB423">
            <v>9349.9916068137445</v>
          </cell>
        </row>
        <row r="424">
          <cell r="C424" t="str">
            <v>L M A</v>
          </cell>
          <cell r="AB424">
            <v>3762.0199273578978</v>
          </cell>
        </row>
        <row r="425">
          <cell r="C425" t="str">
            <v>L M A</v>
          </cell>
          <cell r="AB425">
            <v>6260.560324344573</v>
          </cell>
        </row>
        <row r="426">
          <cell r="C426" t="str">
            <v>H Q</v>
          </cell>
          <cell r="AB426">
            <v>10802.882117514584</v>
          </cell>
        </row>
        <row r="427">
          <cell r="C427" t="str">
            <v>H Q</v>
          </cell>
          <cell r="AB427">
            <v>26419.286488136066</v>
          </cell>
        </row>
        <row r="428">
          <cell r="C428" t="str">
            <v>H Q</v>
          </cell>
          <cell r="AB428">
            <v>2306.3595356074861</v>
          </cell>
        </row>
        <row r="429">
          <cell r="C429" t="str">
            <v>H Q</v>
          </cell>
          <cell r="AB429">
            <v>5712.5976533245494</v>
          </cell>
        </row>
        <row r="430">
          <cell r="C430" t="str">
            <v>M S S</v>
          </cell>
          <cell r="AB430">
            <v>0</v>
          </cell>
        </row>
        <row r="431">
          <cell r="C431" t="str">
            <v>T P A T</v>
          </cell>
          <cell r="AB431">
            <v>386.56675849564618</v>
          </cell>
        </row>
        <row r="432">
          <cell r="C432" t="str">
            <v>M</v>
          </cell>
          <cell r="AB432">
            <v>0</v>
          </cell>
        </row>
        <row r="433">
          <cell r="C433" t="str">
            <v>M P</v>
          </cell>
          <cell r="AB433">
            <v>4252.9108352794756</v>
          </cell>
        </row>
        <row r="434">
          <cell r="C434" t="str">
            <v>A M Q</v>
          </cell>
          <cell r="AB434">
            <v>0</v>
          </cell>
        </row>
        <row r="435">
          <cell r="C435" t="str">
            <v>A M Q</v>
          </cell>
          <cell r="AB435">
            <v>1909.2195539769696</v>
          </cell>
        </row>
        <row r="436">
          <cell r="C436" t="str">
            <v>A M Q</v>
          </cell>
          <cell r="AB436">
            <v>41.97</v>
          </cell>
        </row>
        <row r="437">
          <cell r="C437" t="str">
            <v>H Q</v>
          </cell>
          <cell r="AB437">
            <v>6325.8181362951764</v>
          </cell>
        </row>
        <row r="438">
          <cell r="C438" t="str">
            <v>H Q</v>
          </cell>
          <cell r="AB438">
            <v>8403.8882437501925</v>
          </cell>
        </row>
        <row r="439">
          <cell r="C439" t="str">
            <v>H Q</v>
          </cell>
          <cell r="AB439">
            <v>20933.904109668103</v>
          </cell>
        </row>
        <row r="440">
          <cell r="C440" t="str">
            <v>H Q</v>
          </cell>
          <cell r="AB440">
            <v>64027.335253503858</v>
          </cell>
        </row>
        <row r="441">
          <cell r="C441" t="str">
            <v>H Q</v>
          </cell>
          <cell r="AB441">
            <v>1268</v>
          </cell>
        </row>
        <row r="442">
          <cell r="C442" t="str">
            <v>L M A</v>
          </cell>
          <cell r="AB442">
            <v>7528.0684935037698</v>
          </cell>
        </row>
        <row r="443">
          <cell r="C443" t="str">
            <v>L M A</v>
          </cell>
          <cell r="AB443">
            <v>8653.1957837635327</v>
          </cell>
        </row>
        <row r="444">
          <cell r="C444" t="str">
            <v>L M A</v>
          </cell>
          <cell r="AB444">
            <v>781.28030539822612</v>
          </cell>
        </row>
        <row r="445">
          <cell r="C445" t="str">
            <v>L M A</v>
          </cell>
          <cell r="AB445">
            <v>29787.425028990823</v>
          </cell>
        </row>
        <row r="446">
          <cell r="C446" t="str">
            <v>L M A</v>
          </cell>
          <cell r="AB446">
            <v>20826.112021621608</v>
          </cell>
        </row>
        <row r="447">
          <cell r="C447" t="str">
            <v>M</v>
          </cell>
          <cell r="AB447">
            <v>1647.3212363470541</v>
          </cell>
        </row>
        <row r="448">
          <cell r="C448" t="str">
            <v>M P</v>
          </cell>
          <cell r="AB448">
            <v>7789.3108365626995</v>
          </cell>
        </row>
        <row r="449">
          <cell r="C449" t="str">
            <v>N N</v>
          </cell>
          <cell r="AB449">
            <v>-302.62964540476031</v>
          </cell>
        </row>
        <row r="450">
          <cell r="C450" t="str">
            <v>N N</v>
          </cell>
          <cell r="AB450">
            <v>-833.76738789613501</v>
          </cell>
        </row>
        <row r="451">
          <cell r="C451" t="str">
            <v>T P A T</v>
          </cell>
          <cell r="AB451">
            <v>24.233241504353828</v>
          </cell>
        </row>
        <row r="452">
          <cell r="C452" t="str">
            <v>A M Q</v>
          </cell>
          <cell r="AB452">
            <v>-150</v>
          </cell>
        </row>
        <row r="453">
          <cell r="C453" t="str">
            <v>H Q</v>
          </cell>
          <cell r="AB453">
            <v>517.14852062348655</v>
          </cell>
        </row>
        <row r="454">
          <cell r="C454" t="str">
            <v>H Q</v>
          </cell>
          <cell r="AB454">
            <v>-618.36485783998796</v>
          </cell>
        </row>
        <row r="455">
          <cell r="C455" t="str">
            <v>H Q</v>
          </cell>
          <cell r="AB455">
            <v>-3523.7547472557017</v>
          </cell>
        </row>
        <row r="456">
          <cell r="C456" t="str">
            <v>H Q</v>
          </cell>
          <cell r="AB456">
            <v>612.61808294269213</v>
          </cell>
        </row>
        <row r="457">
          <cell r="C457" t="str">
            <v>H Q</v>
          </cell>
          <cell r="AB457">
            <v>8871.4875445928774</v>
          </cell>
        </row>
        <row r="458">
          <cell r="C458" t="str">
            <v>L M A</v>
          </cell>
          <cell r="AB458">
            <v>-1291.8558020409873</v>
          </cell>
        </row>
        <row r="459">
          <cell r="C459" t="str">
            <v>L M A</v>
          </cell>
          <cell r="AB459">
            <v>-891.57723495799883</v>
          </cell>
        </row>
        <row r="460">
          <cell r="C460" t="str">
            <v>L M A</v>
          </cell>
          <cell r="AB460">
            <v>-6496.4395196774058</v>
          </cell>
        </row>
        <row r="461">
          <cell r="C461" t="str">
            <v>M</v>
          </cell>
          <cell r="AB461">
            <v>303.06700413220096</v>
          </cell>
        </row>
        <row r="462">
          <cell r="C462" t="str">
            <v>M P</v>
          </cell>
          <cell r="AB462">
            <v>-2944.783477658656</v>
          </cell>
        </row>
        <row r="463">
          <cell r="C463" t="str">
            <v>N N</v>
          </cell>
          <cell r="AB463">
            <v>-1320.5880070419566</v>
          </cell>
        </row>
        <row r="464">
          <cell r="C464" t="str">
            <v>T P A T</v>
          </cell>
          <cell r="AB464">
            <v>613.44924403610457</v>
          </cell>
        </row>
        <row r="465">
          <cell r="C465" t="str">
            <v>GENERAL</v>
          </cell>
          <cell r="AB465">
            <v>5247.6506261040222</v>
          </cell>
        </row>
        <row r="466">
          <cell r="C466" t="str">
            <v>TECHNICAL</v>
          </cell>
          <cell r="AB466">
            <v>2943.6773986096396</v>
          </cell>
        </row>
        <row r="467">
          <cell r="C467" t="str">
            <v>OFFICE</v>
          </cell>
          <cell r="AB467">
            <v>1766.0298361821658</v>
          </cell>
        </row>
        <row r="468">
          <cell r="C468" t="str">
            <v>A M Q</v>
          </cell>
          <cell r="AB468">
            <v>821.00464751837796</v>
          </cell>
        </row>
        <row r="469">
          <cell r="C469" t="str">
            <v>L M A</v>
          </cell>
          <cell r="AB469">
            <v>0</v>
          </cell>
        </row>
        <row r="470">
          <cell r="C470" t="str">
            <v>L M A</v>
          </cell>
          <cell r="AB470">
            <v>0</v>
          </cell>
        </row>
        <row r="471">
          <cell r="C471" t="str">
            <v>L M A</v>
          </cell>
          <cell r="AB471">
            <v>0</v>
          </cell>
        </row>
        <row r="472">
          <cell r="C472" t="str">
            <v>L M A</v>
          </cell>
          <cell r="AB472">
            <v>41.97</v>
          </cell>
        </row>
        <row r="473">
          <cell r="C473" t="str">
            <v>L M A</v>
          </cell>
          <cell r="AB473">
            <v>0</v>
          </cell>
        </row>
        <row r="474">
          <cell r="C474" t="str">
            <v>L M A</v>
          </cell>
          <cell r="AB474">
            <v>0</v>
          </cell>
        </row>
        <row r="475">
          <cell r="C475" t="str">
            <v>H Q</v>
          </cell>
          <cell r="AB475">
            <v>0</v>
          </cell>
        </row>
        <row r="476">
          <cell r="C476" t="str">
            <v>H Q</v>
          </cell>
          <cell r="AB476">
            <v>39569.997345732234</v>
          </cell>
        </row>
        <row r="477">
          <cell r="C477" t="str">
            <v>H Q</v>
          </cell>
          <cell r="AB477">
            <v>2140.6422256753526</v>
          </cell>
        </row>
        <row r="478">
          <cell r="C478" t="str">
            <v>H Q</v>
          </cell>
          <cell r="AB478">
            <v>5067.970469286397</v>
          </cell>
        </row>
        <row r="479">
          <cell r="C479" t="str">
            <v>T P A T</v>
          </cell>
          <cell r="AB479">
            <v>0</v>
          </cell>
        </row>
        <row r="480">
          <cell r="C480" t="str">
            <v>M</v>
          </cell>
          <cell r="AB480">
            <v>74.922477898637339</v>
          </cell>
        </row>
        <row r="481">
          <cell r="C481" t="str">
            <v>M P</v>
          </cell>
          <cell r="AB481">
            <v>4841.39419290979</v>
          </cell>
        </row>
        <row r="482">
          <cell r="C482" t="str">
            <v>GENERAL</v>
          </cell>
          <cell r="AB482">
            <v>5313.703447988386</v>
          </cell>
        </row>
        <row r="483">
          <cell r="C483" t="str">
            <v>TECHNICAL</v>
          </cell>
          <cell r="AB483">
            <v>2949.8270831119607</v>
          </cell>
        </row>
        <row r="484">
          <cell r="C484" t="str">
            <v>OFFICE</v>
          </cell>
          <cell r="AB484">
            <v>1769.519397927384</v>
          </cell>
        </row>
        <row r="485">
          <cell r="C485" t="str">
            <v>OFFICE</v>
          </cell>
          <cell r="AB485">
            <v>1931.2938886480551</v>
          </cell>
        </row>
        <row r="486">
          <cell r="C486" t="str">
            <v>N N</v>
          </cell>
          <cell r="AB486">
            <v>1339.2537179360818</v>
          </cell>
        </row>
        <row r="487">
          <cell r="C487" t="str">
            <v>A M Q</v>
          </cell>
          <cell r="AB487">
            <v>150</v>
          </cell>
        </row>
        <row r="488">
          <cell r="C488" t="str">
            <v>L M A</v>
          </cell>
          <cell r="AB488">
            <v>6874.4260098387031</v>
          </cell>
        </row>
        <row r="489">
          <cell r="C489" t="str">
            <v>L M A</v>
          </cell>
          <cell r="AB489">
            <v>1715.9279010204937</v>
          </cell>
        </row>
        <row r="490">
          <cell r="C490" t="str">
            <v>L M A</v>
          </cell>
          <cell r="AB490">
            <v>911.38361747899933</v>
          </cell>
        </row>
        <row r="491">
          <cell r="C491" t="str">
            <v>H Q</v>
          </cell>
          <cell r="AB491">
            <v>7607.3332846052681</v>
          </cell>
        </row>
        <row r="492">
          <cell r="C492" t="str">
            <v>H Q</v>
          </cell>
          <cell r="AB492">
            <v>50665.6441373165</v>
          </cell>
        </row>
        <row r="493">
          <cell r="C493" t="str">
            <v>H Q</v>
          </cell>
          <cell r="AB493">
            <v>6015.9020652238814</v>
          </cell>
        </row>
        <row r="494">
          <cell r="C494" t="str">
            <v>H Q</v>
          </cell>
          <cell r="AB494">
            <v>4419.939345127771</v>
          </cell>
        </row>
        <row r="495">
          <cell r="C495" t="str">
            <v>H Q</v>
          </cell>
          <cell r="AB495">
            <v>1130.9709036013796</v>
          </cell>
        </row>
        <row r="496">
          <cell r="C496" t="str">
            <v>T P A T</v>
          </cell>
          <cell r="AB496">
            <v>0</v>
          </cell>
        </row>
        <row r="497">
          <cell r="C497" t="str">
            <v>M</v>
          </cell>
          <cell r="AB497">
            <v>614.32809706842977</v>
          </cell>
        </row>
        <row r="498">
          <cell r="C498" t="str">
            <v>M P</v>
          </cell>
          <cell r="AB498">
            <v>2982.2517388293277</v>
          </cell>
        </row>
        <row r="499">
          <cell r="C499" t="str">
            <v>TEST</v>
          </cell>
          <cell r="AB499">
            <v>4898.1809550217677</v>
          </cell>
        </row>
        <row r="500">
          <cell r="C500" t="str">
            <v>GENERAL</v>
          </cell>
          <cell r="AB500">
            <v>5368.841239149875</v>
          </cell>
        </row>
        <row r="501">
          <cell r="C501" t="str">
            <v>TECHNICAL</v>
          </cell>
          <cell r="AB501">
            <v>3092.911673533365</v>
          </cell>
        </row>
        <row r="502">
          <cell r="C502" t="str">
            <v>OFFICE</v>
          </cell>
          <cell r="AB502">
            <v>2050.5704470753117</v>
          </cell>
        </row>
        <row r="503">
          <cell r="C503" t="str">
            <v>OFFICE</v>
          </cell>
          <cell r="AB503">
            <v>1602.4798896868367</v>
          </cell>
        </row>
        <row r="504">
          <cell r="C504" t="str">
            <v>L M A</v>
          </cell>
          <cell r="AB504">
            <v>0</v>
          </cell>
        </row>
        <row r="505">
          <cell r="C505" t="str">
            <v>H Q</v>
          </cell>
          <cell r="AB505">
            <v>7343.8520721628465</v>
          </cell>
        </row>
        <row r="506">
          <cell r="C506" t="str">
            <v>H Q</v>
          </cell>
          <cell r="AB506">
            <v>83140.297104774887</v>
          </cell>
        </row>
        <row r="507">
          <cell r="C507" t="str">
            <v>H Q</v>
          </cell>
          <cell r="AB507">
            <v>4895.4453305270008</v>
          </cell>
        </row>
        <row r="508">
          <cell r="C508" t="str">
            <v>H Q</v>
          </cell>
          <cell r="AB508">
            <v>5130.8547234703756</v>
          </cell>
        </row>
        <row r="509">
          <cell r="C509" t="str">
            <v>H Q</v>
          </cell>
          <cell r="AB509">
            <v>1924.2042766382904</v>
          </cell>
        </row>
        <row r="510">
          <cell r="C510" t="str">
            <v>T P A T</v>
          </cell>
          <cell r="AB510">
            <v>2359.4441429097346</v>
          </cell>
        </row>
        <row r="511">
          <cell r="C511" t="str">
            <v>M</v>
          </cell>
          <cell r="AB511">
            <v>2782.1110075126126</v>
          </cell>
        </row>
        <row r="512">
          <cell r="C512" t="str">
            <v>M P</v>
          </cell>
          <cell r="AB512">
            <v>0</v>
          </cell>
        </row>
        <row r="513">
          <cell r="C513" t="str">
            <v>TEST</v>
          </cell>
          <cell r="AB513">
            <v>7099.7332826331476</v>
          </cell>
        </row>
        <row r="514">
          <cell r="C514" t="str">
            <v>GENERAL</v>
          </cell>
          <cell r="AB514">
            <v>5211.1227054318297</v>
          </cell>
        </row>
        <row r="515">
          <cell r="C515" t="str">
            <v>TECHNICAL</v>
          </cell>
          <cell r="AB515">
            <v>2942.9200202631464</v>
          </cell>
        </row>
        <row r="516">
          <cell r="C516" t="str">
            <v>OFFICE</v>
          </cell>
          <cell r="AB516">
            <v>1765.5754546124269</v>
          </cell>
        </row>
        <row r="517">
          <cell r="C517" t="str">
            <v>OFFICE</v>
          </cell>
          <cell r="AB517">
            <v>1391.0594490885787</v>
          </cell>
        </row>
        <row r="518">
          <cell r="C518" t="str">
            <v>L M A</v>
          </cell>
          <cell r="AB518">
            <v>383.21</v>
          </cell>
        </row>
        <row r="519">
          <cell r="C519" t="str">
            <v>H Q</v>
          </cell>
          <cell r="AB519">
            <v>6028.5340602891974</v>
          </cell>
        </row>
        <row r="520">
          <cell r="C520" t="str">
            <v>H Q</v>
          </cell>
          <cell r="AB520">
            <v>56441.098649492451</v>
          </cell>
        </row>
        <row r="521">
          <cell r="C521" t="str">
            <v>H Q</v>
          </cell>
          <cell r="AB521">
            <v>4935.4592150617291</v>
          </cell>
        </row>
        <row r="522">
          <cell r="C522" t="str">
            <v>H Q</v>
          </cell>
          <cell r="AB522">
            <v>5179.0213335297858</v>
          </cell>
        </row>
        <row r="523">
          <cell r="C523" t="str">
            <v>H Q</v>
          </cell>
          <cell r="AB523">
            <v>2513.2699084975379</v>
          </cell>
        </row>
        <row r="524">
          <cell r="C524" t="str">
            <v>T P A T</v>
          </cell>
          <cell r="AB524">
            <v>1926.0823141226476</v>
          </cell>
        </row>
        <row r="525">
          <cell r="C525" t="str">
            <v>M</v>
          </cell>
          <cell r="AB525">
            <v>2915.9174162648774</v>
          </cell>
        </row>
        <row r="526">
          <cell r="C526" t="str">
            <v>TEST</v>
          </cell>
          <cell r="AB526">
            <v>4578.0729510662195</v>
          </cell>
        </row>
        <row r="527">
          <cell r="C527" t="str">
            <v>GENERAL</v>
          </cell>
          <cell r="AB527">
            <v>5182.7624761946972</v>
          </cell>
        </row>
        <row r="528">
          <cell r="C528" t="str">
            <v>TECHNICAL</v>
          </cell>
          <cell r="AB528">
            <v>2937.610813378612</v>
          </cell>
        </row>
        <row r="529">
          <cell r="C529" t="str">
            <v>OFFICE</v>
          </cell>
          <cell r="AB529">
            <v>2047.3902490022672</v>
          </cell>
        </row>
        <row r="530">
          <cell r="C530" t="str">
            <v>OFFICE</v>
          </cell>
          <cell r="AB530">
            <v>9.0789800706177406</v>
          </cell>
        </row>
        <row r="531">
          <cell r="C531" t="str">
            <v>N N</v>
          </cell>
          <cell r="AB531">
            <v>74.76807116979316</v>
          </cell>
        </row>
        <row r="532">
          <cell r="C532" t="str">
            <v>H Q</v>
          </cell>
          <cell r="AB532">
            <v>92372.942563823206</v>
          </cell>
        </row>
        <row r="533">
          <cell r="C533" t="str">
            <v>H Q</v>
          </cell>
          <cell r="AB533">
            <v>9556.8448685638996</v>
          </cell>
        </row>
        <row r="534">
          <cell r="C534" t="str">
            <v>H Q</v>
          </cell>
          <cell r="AB534">
            <v>3599.3488655013994</v>
          </cell>
        </row>
        <row r="535">
          <cell r="C535" t="str">
            <v>T P A T</v>
          </cell>
          <cell r="AB535">
            <v>3845.1242989315133</v>
          </cell>
        </row>
        <row r="536">
          <cell r="C536" t="str">
            <v>M</v>
          </cell>
          <cell r="AB536">
            <v>7867.1733779534479</v>
          </cell>
        </row>
        <row r="537">
          <cell r="C537" t="str">
            <v>M P</v>
          </cell>
          <cell r="AB537">
            <v>0</v>
          </cell>
        </row>
        <row r="538">
          <cell r="C538" t="str">
            <v>TEST</v>
          </cell>
          <cell r="AB538">
            <v>7586.812540698812</v>
          </cell>
        </row>
        <row r="539">
          <cell r="C539" t="str">
            <v>GENERAL</v>
          </cell>
          <cell r="AB539">
            <v>5285.9237013075235</v>
          </cell>
        </row>
        <row r="540">
          <cell r="C540" t="str">
            <v>TECHNICAL</v>
          </cell>
          <cell r="AB540">
            <v>2935.9170601160808</v>
          </cell>
        </row>
        <row r="541">
          <cell r="C541" t="str">
            <v>OFFICE</v>
          </cell>
          <cell r="AB541">
            <v>2348.4987982130438</v>
          </cell>
        </row>
        <row r="542">
          <cell r="C542" t="str">
            <v>OFFICE</v>
          </cell>
          <cell r="AB542">
            <v>153.41568399326709</v>
          </cell>
        </row>
        <row r="543">
          <cell r="C543" t="str">
            <v>N N</v>
          </cell>
          <cell r="AB543">
            <v>715.8918211598284</v>
          </cell>
        </row>
        <row r="544">
          <cell r="C544" t="str">
            <v>H Q</v>
          </cell>
          <cell r="AB544">
            <v>48818.071774058342</v>
          </cell>
        </row>
        <row r="545">
          <cell r="C545" t="str">
            <v>H Q</v>
          </cell>
          <cell r="AB545">
            <v>5978.9350060508978</v>
          </cell>
        </row>
        <row r="546">
          <cell r="C546" t="str">
            <v>H Q</v>
          </cell>
          <cell r="AB546">
            <v>0</v>
          </cell>
        </row>
        <row r="547">
          <cell r="C547" t="str">
            <v>H Q</v>
          </cell>
          <cell r="AB547">
            <v>4119.9000393222623</v>
          </cell>
        </row>
        <row r="548">
          <cell r="C548" t="str">
            <v>T P A T</v>
          </cell>
          <cell r="AB548">
            <v>3242.6470156545111</v>
          </cell>
        </row>
        <row r="549">
          <cell r="C549" t="str">
            <v>T P A T</v>
          </cell>
          <cell r="AB549">
            <v>8046.2771325140084</v>
          </cell>
        </row>
        <row r="550">
          <cell r="C550" t="str">
            <v>T P A T</v>
          </cell>
          <cell r="AB550">
            <v>621.81843179959003</v>
          </cell>
        </row>
        <row r="551">
          <cell r="C551" t="str">
            <v>T P A T</v>
          </cell>
          <cell r="AB551">
            <v>256.19986889596839</v>
          </cell>
        </row>
        <row r="552">
          <cell r="C552" t="str">
            <v>M</v>
          </cell>
          <cell r="AB552">
            <v>4064.0451453240603</v>
          </cell>
        </row>
        <row r="553">
          <cell r="C553" t="str">
            <v>M</v>
          </cell>
          <cell r="AB553">
            <v>1732.0178636821199</v>
          </cell>
        </row>
        <row r="554">
          <cell r="C554" t="str">
            <v>TEST</v>
          </cell>
          <cell r="AB554">
            <v>8716.200292197178</v>
          </cell>
        </row>
        <row r="555">
          <cell r="C555" t="str">
            <v>GENERAL</v>
          </cell>
          <cell r="AB555">
            <v>5187.3259710093726</v>
          </cell>
        </row>
        <row r="556">
          <cell r="C556" t="str">
            <v>TECHNICAL</v>
          </cell>
          <cell r="AB556">
            <v>2931.4750402440677</v>
          </cell>
        </row>
        <row r="557">
          <cell r="C557" t="str">
            <v>OFFICE</v>
          </cell>
          <cell r="AB557">
            <v>2735.6496358790623</v>
          </cell>
        </row>
        <row r="558">
          <cell r="C558" t="str">
            <v>OFFICE</v>
          </cell>
          <cell r="AB558">
            <v>2430.109696031288</v>
          </cell>
        </row>
        <row r="559">
          <cell r="C559" t="str">
            <v>N N</v>
          </cell>
          <cell r="AB559">
            <v>0</v>
          </cell>
        </row>
        <row r="560">
          <cell r="C560" t="str">
            <v>H Q</v>
          </cell>
          <cell r="AB560">
            <v>67090.039252087663</v>
          </cell>
        </row>
        <row r="561">
          <cell r="C561" t="str">
            <v>H Q</v>
          </cell>
          <cell r="AB561">
            <v>6415.4618845298828</v>
          </cell>
        </row>
        <row r="562">
          <cell r="C562" t="str">
            <v>H Q</v>
          </cell>
          <cell r="AB562">
            <v>0</v>
          </cell>
        </row>
        <row r="563">
          <cell r="C563" t="str">
            <v>H Q</v>
          </cell>
          <cell r="AB563">
            <v>2836.3768398493526</v>
          </cell>
        </row>
        <row r="564">
          <cell r="C564" t="str">
            <v>T P A T</v>
          </cell>
          <cell r="AB564">
            <v>3320.2297044332918</v>
          </cell>
        </row>
        <row r="565">
          <cell r="C565" t="str">
            <v>T P A T</v>
          </cell>
          <cell r="AB565">
            <v>4263.5373411663459</v>
          </cell>
        </row>
        <row r="566">
          <cell r="C566" t="str">
            <v>T P A T</v>
          </cell>
          <cell r="AB566">
            <v>7061.7501923905829</v>
          </cell>
        </row>
        <row r="567">
          <cell r="C567" t="str">
            <v>T P A T</v>
          </cell>
          <cell r="AB567">
            <v>468.98910752829806</v>
          </cell>
        </row>
        <row r="568">
          <cell r="C568" t="str">
            <v>M</v>
          </cell>
          <cell r="AB568">
            <v>9041.3607883394416</v>
          </cell>
        </row>
        <row r="569">
          <cell r="C569" t="str">
            <v>M</v>
          </cell>
          <cell r="AB569">
            <v>1875.9564301131923</v>
          </cell>
        </row>
        <row r="570">
          <cell r="C570" t="str">
            <v>TEST</v>
          </cell>
          <cell r="AB570">
            <v>1847.9769663117879</v>
          </cell>
        </row>
        <row r="571">
          <cell r="C571" t="str">
            <v>GENERAL</v>
          </cell>
          <cell r="AB571">
            <v>5185.4058360739955</v>
          </cell>
        </row>
        <row r="572">
          <cell r="C572" t="str">
            <v>TECHNICAL</v>
          </cell>
          <cell r="AB572">
            <v>2186.1488137178389</v>
          </cell>
        </row>
        <row r="573">
          <cell r="C573" t="str">
            <v>OFFICE</v>
          </cell>
          <cell r="AB573">
            <v>11177.322248407389</v>
          </cell>
        </row>
        <row r="574">
          <cell r="C574" t="str">
            <v>OFFICE</v>
          </cell>
          <cell r="AB574">
            <v>10505.230101524558</v>
          </cell>
        </row>
        <row r="575">
          <cell r="C575" t="str">
            <v>H Q</v>
          </cell>
          <cell r="AB575">
            <v>30087.838956453343</v>
          </cell>
        </row>
        <row r="576">
          <cell r="C576" t="str">
            <v>H Q</v>
          </cell>
          <cell r="AB576">
            <v>6361.1598601540454</v>
          </cell>
        </row>
        <row r="577">
          <cell r="C577" t="str">
            <v>H Q</v>
          </cell>
          <cell r="AB577">
            <v>6779.1918510599071</v>
          </cell>
        </row>
        <row r="578">
          <cell r="C578" t="str">
            <v>T P A T</v>
          </cell>
          <cell r="AB578">
            <v>3905.7557169593442</v>
          </cell>
        </row>
        <row r="579">
          <cell r="C579" t="str">
            <v>T P A T</v>
          </cell>
          <cell r="AB579">
            <v>4422.4129764149429</v>
          </cell>
        </row>
        <row r="580">
          <cell r="C580" t="str">
            <v>T P A T</v>
          </cell>
          <cell r="AB580">
            <v>6996.2257938598705</v>
          </cell>
        </row>
        <row r="581">
          <cell r="C581" t="str">
            <v>T P A T</v>
          </cell>
          <cell r="AB581">
            <v>175.93686343784586</v>
          </cell>
        </row>
        <row r="582">
          <cell r="C582" t="str">
            <v>M</v>
          </cell>
          <cell r="AB582">
            <v>11006.794436358707</v>
          </cell>
        </row>
        <row r="583">
          <cell r="C583" t="str">
            <v>M</v>
          </cell>
          <cell r="AB583">
            <v>5843.2364341781531</v>
          </cell>
        </row>
        <row r="584">
          <cell r="C584" t="str">
            <v>GENERAL</v>
          </cell>
          <cell r="AB584">
            <v>5221.8528385958025</v>
          </cell>
        </row>
        <row r="585">
          <cell r="C585" t="str">
            <v>TECHNICAL</v>
          </cell>
          <cell r="AB585">
            <v>2034.4454712281356</v>
          </cell>
        </row>
        <row r="586">
          <cell r="C586" t="str">
            <v>OFFICE</v>
          </cell>
          <cell r="AB586">
            <v>17248.491549630817</v>
          </cell>
        </row>
        <row r="587">
          <cell r="C587" t="str">
            <v>OFFICE</v>
          </cell>
          <cell r="AB587">
            <v>8841.8184008029784</v>
          </cell>
        </row>
        <row r="588">
          <cell r="C588" t="str">
            <v>A R</v>
          </cell>
          <cell r="AB588">
            <v>73.249909107150017</v>
          </cell>
        </row>
        <row r="589">
          <cell r="C589" t="str">
            <v>H Q</v>
          </cell>
          <cell r="AB589">
            <v>5552.1779650723483</v>
          </cell>
        </row>
        <row r="590">
          <cell r="C590" t="str">
            <v>H Q</v>
          </cell>
          <cell r="AB590">
            <v>5745.2138537853098</v>
          </cell>
        </row>
        <row r="591">
          <cell r="C591" t="str">
            <v>H Q</v>
          </cell>
          <cell r="AB591">
            <v>0</v>
          </cell>
        </row>
        <row r="592">
          <cell r="C592" t="str">
            <v>T P A T</v>
          </cell>
          <cell r="AB592">
            <v>3308.6318035435052</v>
          </cell>
        </row>
        <row r="593">
          <cell r="C593" t="str">
            <v>T P A T</v>
          </cell>
          <cell r="AB593">
            <v>2341.3334583703586</v>
          </cell>
        </row>
        <row r="594">
          <cell r="C594" t="str">
            <v>T P A T</v>
          </cell>
          <cell r="AB594">
            <v>23511.774537065885</v>
          </cell>
        </row>
        <row r="595">
          <cell r="C595" t="str">
            <v>T P A T</v>
          </cell>
          <cell r="AB595">
            <v>1278.5438680520729</v>
          </cell>
        </row>
        <row r="596">
          <cell r="C596" t="str">
            <v>M</v>
          </cell>
          <cell r="AB596">
            <v>11571.463629061991</v>
          </cell>
        </row>
        <row r="597">
          <cell r="C597" t="str">
            <v>M</v>
          </cell>
          <cell r="AB597">
            <v>7583.6296806897026</v>
          </cell>
        </row>
        <row r="598">
          <cell r="C598" t="str">
            <v>M</v>
          </cell>
          <cell r="AB598">
            <v>2168.5116182725365</v>
          </cell>
        </row>
        <row r="599">
          <cell r="C599" t="str">
            <v>GENERAL</v>
          </cell>
          <cell r="AB599">
            <v>5189.4749189213162</v>
          </cell>
        </row>
        <row r="600">
          <cell r="C600" t="str">
            <v>TECHNICAL</v>
          </cell>
          <cell r="AB600">
            <v>2261.766163630708</v>
          </cell>
        </row>
        <row r="601">
          <cell r="C601" t="str">
            <v>OFFICE</v>
          </cell>
          <cell r="AB601">
            <v>7044.724315807367</v>
          </cell>
        </row>
        <row r="602">
          <cell r="C602" t="str">
            <v>OFFICE</v>
          </cell>
          <cell r="AB602">
            <v>7134.2209834889218</v>
          </cell>
        </row>
        <row r="603">
          <cell r="C603" t="str">
            <v>LIBRARY</v>
          </cell>
          <cell r="AB603">
            <v>749.69790441923749</v>
          </cell>
        </row>
        <row r="604">
          <cell r="C604" t="str">
            <v>H Q</v>
          </cell>
          <cell r="AB604">
            <v>958.42061644504793</v>
          </cell>
        </row>
        <row r="605">
          <cell r="C605" t="str">
            <v>H Q</v>
          </cell>
          <cell r="AB605">
            <v>7633.9821177145704</v>
          </cell>
        </row>
        <row r="606">
          <cell r="C606" t="str">
            <v>T P A T</v>
          </cell>
          <cell r="AB606">
            <v>2714.4601681315858</v>
          </cell>
        </row>
        <row r="607">
          <cell r="C607" t="str">
            <v>T P A T</v>
          </cell>
          <cell r="AB607">
            <v>1341.7888630230671</v>
          </cell>
        </row>
        <row r="608">
          <cell r="C608" t="str">
            <v>T P A T</v>
          </cell>
          <cell r="AB608">
            <v>17814.601918459775</v>
          </cell>
        </row>
        <row r="609">
          <cell r="C609" t="str">
            <v>T P A T</v>
          </cell>
          <cell r="AB609">
            <v>0</v>
          </cell>
        </row>
        <row r="610">
          <cell r="C610" t="str">
            <v>M</v>
          </cell>
          <cell r="AB610">
            <v>9189.0230686597188</v>
          </cell>
        </row>
        <row r="611">
          <cell r="C611" t="str">
            <v>M</v>
          </cell>
          <cell r="AB611">
            <v>3518.3407847338499</v>
          </cell>
        </row>
        <row r="612">
          <cell r="C612" t="str">
            <v>M</v>
          </cell>
          <cell r="AB612">
            <v>5923.5718655284209</v>
          </cell>
        </row>
        <row r="613">
          <cell r="C613" t="str">
            <v>M</v>
          </cell>
          <cell r="AB613">
            <v>4029.8235921001065</v>
          </cell>
        </row>
        <row r="614">
          <cell r="C614" t="str">
            <v>M G</v>
          </cell>
          <cell r="AB614">
            <v>21030.803483748608</v>
          </cell>
        </row>
        <row r="615">
          <cell r="C615" t="str">
            <v>GENERAL</v>
          </cell>
          <cell r="AB615">
            <v>5420.8128777768125</v>
          </cell>
        </row>
        <row r="616">
          <cell r="C616" t="str">
            <v>TECHNICAL</v>
          </cell>
          <cell r="AB616">
            <v>2404.5810211576613</v>
          </cell>
        </row>
        <row r="617">
          <cell r="C617" t="str">
            <v>OFFICE</v>
          </cell>
          <cell r="AB617">
            <v>5215.8875734076082</v>
          </cell>
        </row>
        <row r="618">
          <cell r="C618" t="str">
            <v>OFFICE</v>
          </cell>
          <cell r="AB618">
            <v>5705.5938896565349</v>
          </cell>
        </row>
        <row r="619">
          <cell r="C619" t="str">
            <v>LIBRARY</v>
          </cell>
          <cell r="AB619">
            <v>778.21082489849755</v>
          </cell>
        </row>
        <row r="620">
          <cell r="C620" t="str">
            <v>H Q</v>
          </cell>
          <cell r="AB620">
            <v>635.37974158794168</v>
          </cell>
        </row>
        <row r="621">
          <cell r="C621" t="str">
            <v>H Q</v>
          </cell>
          <cell r="AB621">
            <v>818.57087024311386</v>
          </cell>
        </row>
        <row r="622">
          <cell r="C622" t="str">
            <v>T P A T</v>
          </cell>
          <cell r="AB622">
            <v>3507.4009751705184</v>
          </cell>
        </row>
        <row r="623">
          <cell r="C623" t="str">
            <v>T P A T</v>
          </cell>
          <cell r="AB623">
            <v>297.87974158794168</v>
          </cell>
        </row>
        <row r="624">
          <cell r="C624" t="str">
            <v>T P A T</v>
          </cell>
          <cell r="AB624">
            <v>21814.019825255578</v>
          </cell>
        </row>
        <row r="625">
          <cell r="C625" t="str">
            <v>T P A T</v>
          </cell>
          <cell r="AB625">
            <v>2643.6827065929824</v>
          </cell>
        </row>
        <row r="626">
          <cell r="C626" t="str">
            <v>M</v>
          </cell>
          <cell r="AB626">
            <v>8134.0665271506159</v>
          </cell>
        </row>
        <row r="627">
          <cell r="C627" t="str">
            <v>M</v>
          </cell>
          <cell r="AB627">
            <v>7515.9846155627492</v>
          </cell>
        </row>
        <row r="628">
          <cell r="C628" t="str">
            <v>M</v>
          </cell>
          <cell r="AB628">
            <v>4518.7292942670792</v>
          </cell>
        </row>
        <row r="629">
          <cell r="C629" t="str">
            <v>M</v>
          </cell>
          <cell r="AB629">
            <v>2928.7536192926427</v>
          </cell>
        </row>
        <row r="630">
          <cell r="C630" t="str">
            <v>M G</v>
          </cell>
          <cell r="AB630">
            <v>14839.647470976515</v>
          </cell>
        </row>
        <row r="631">
          <cell r="C631" t="str">
            <v>M G</v>
          </cell>
          <cell r="AB631">
            <v>0</v>
          </cell>
        </row>
        <row r="632">
          <cell r="C632" t="str">
            <v>M G</v>
          </cell>
          <cell r="AB632">
            <v>3016.0323835779095</v>
          </cell>
        </row>
        <row r="633">
          <cell r="C633" t="str">
            <v>M G</v>
          </cell>
          <cell r="AB633">
            <v>983.40209332269137</v>
          </cell>
        </row>
        <row r="634">
          <cell r="C634" t="str">
            <v>M G</v>
          </cell>
          <cell r="AB634">
            <v>0</v>
          </cell>
        </row>
        <row r="635">
          <cell r="C635" t="str">
            <v>M G</v>
          </cell>
          <cell r="AB635">
            <v>0</v>
          </cell>
        </row>
        <row r="636">
          <cell r="C636" t="str">
            <v>GENERAL</v>
          </cell>
          <cell r="AB636">
            <v>5391.3210232518595</v>
          </cell>
        </row>
        <row r="637">
          <cell r="C637" t="str">
            <v>TECHNICAL</v>
          </cell>
          <cell r="AB637">
            <v>2178.5235008592299</v>
          </cell>
        </row>
        <row r="638">
          <cell r="C638" t="str">
            <v>OFFICE</v>
          </cell>
          <cell r="AB638">
            <v>3243.8472143830486</v>
          </cell>
        </row>
        <row r="639">
          <cell r="C639" t="str">
            <v>OFFICE</v>
          </cell>
          <cell r="AB639">
            <v>10114.267618685799</v>
          </cell>
        </row>
        <row r="640">
          <cell r="C640" t="str">
            <v>LIBRARY</v>
          </cell>
          <cell r="AB640">
            <v>1280.3905955543821</v>
          </cell>
        </row>
        <row r="641">
          <cell r="C641" t="str">
            <v>A R</v>
          </cell>
          <cell r="AB641">
            <v>211.84885891174685</v>
          </cell>
        </row>
        <row r="642">
          <cell r="C642" t="str">
            <v>L M A</v>
          </cell>
          <cell r="AB642">
            <v>203.61398163743442</v>
          </cell>
        </row>
        <row r="643">
          <cell r="C643" t="str">
            <v>H Q</v>
          </cell>
          <cell r="AB643">
            <v>191.2616657259658</v>
          </cell>
        </row>
        <row r="644">
          <cell r="C644" t="str">
            <v>T P A T</v>
          </cell>
          <cell r="AB644">
            <v>0</v>
          </cell>
        </row>
        <row r="645">
          <cell r="C645" t="str">
            <v>T P A T</v>
          </cell>
          <cell r="AB645">
            <v>29041.037681140555</v>
          </cell>
        </row>
        <row r="646">
          <cell r="C646" t="str">
            <v>T P A T</v>
          </cell>
          <cell r="AB646">
            <v>1036.0006893489815</v>
          </cell>
        </row>
        <row r="647">
          <cell r="C647" t="str">
            <v>M</v>
          </cell>
          <cell r="AB647">
            <v>9010.5715878441351</v>
          </cell>
        </row>
        <row r="648">
          <cell r="C648" t="str">
            <v>M</v>
          </cell>
          <cell r="AB648">
            <v>7704.9188252708136</v>
          </cell>
        </row>
        <row r="649">
          <cell r="C649" t="str">
            <v>M</v>
          </cell>
          <cell r="AB649">
            <v>5840.3874759042837</v>
          </cell>
        </row>
        <row r="650">
          <cell r="C650" t="str">
            <v>M</v>
          </cell>
          <cell r="AB650">
            <v>3228.8156868971791</v>
          </cell>
        </row>
        <row r="651">
          <cell r="C651" t="str">
            <v>M G</v>
          </cell>
          <cell r="AB651">
            <v>22.73</v>
          </cell>
        </row>
        <row r="652">
          <cell r="C652" t="str">
            <v>M G</v>
          </cell>
          <cell r="AB652">
            <v>3187.6944287660967</v>
          </cell>
        </row>
        <row r="653">
          <cell r="C653" t="str">
            <v>M G</v>
          </cell>
          <cell r="AB653">
            <v>4724.5948103852506</v>
          </cell>
        </row>
        <row r="654">
          <cell r="C654" t="str">
            <v>M G</v>
          </cell>
          <cell r="AB654">
            <v>9920.2644470415307</v>
          </cell>
        </row>
        <row r="655">
          <cell r="C655" t="str">
            <v>M G</v>
          </cell>
          <cell r="AB655">
            <v>9149.838549789125</v>
          </cell>
        </row>
        <row r="656">
          <cell r="C656" t="str">
            <v>M G</v>
          </cell>
          <cell r="AB656">
            <v>0</v>
          </cell>
        </row>
        <row r="657">
          <cell r="C657" t="str">
            <v>M G</v>
          </cell>
          <cell r="AB657">
            <v>0</v>
          </cell>
        </row>
        <row r="658">
          <cell r="C658" t="str">
            <v>GENERAL</v>
          </cell>
          <cell r="AB658">
            <v>5558.5553746733158</v>
          </cell>
        </row>
        <row r="659">
          <cell r="C659" t="str">
            <v>TECHNICAL</v>
          </cell>
          <cell r="AB659">
            <v>2177.7221161909383</v>
          </cell>
        </row>
        <row r="660">
          <cell r="C660" t="str">
            <v>OFFICE</v>
          </cell>
          <cell r="AB660">
            <v>1500</v>
          </cell>
        </row>
        <row r="661">
          <cell r="C661" t="str">
            <v>OFFICE</v>
          </cell>
          <cell r="AB661">
            <v>5767.7691263153929</v>
          </cell>
        </row>
        <row r="662">
          <cell r="C662" t="str">
            <v>LIBRARY</v>
          </cell>
          <cell r="AB662">
            <v>94.416641340427987</v>
          </cell>
        </row>
        <row r="663">
          <cell r="C663" t="str">
            <v>A R</v>
          </cell>
          <cell r="AB663">
            <v>131.4440248158169</v>
          </cell>
        </row>
        <row r="664">
          <cell r="C664" t="str">
            <v>L M A</v>
          </cell>
          <cell r="AB664">
            <v>102.23424152341315</v>
          </cell>
        </row>
        <row r="665">
          <cell r="C665" t="str">
            <v>H Q</v>
          </cell>
          <cell r="AB665">
            <v>87.629349877211268</v>
          </cell>
        </row>
        <row r="666">
          <cell r="C666" t="str">
            <v>T P A T</v>
          </cell>
          <cell r="AB666">
            <v>1645.6791906940275</v>
          </cell>
        </row>
        <row r="667">
          <cell r="C667" t="str">
            <v>T P A T</v>
          </cell>
          <cell r="AB667">
            <v>19742.896862235862</v>
          </cell>
        </row>
        <row r="668">
          <cell r="C668" t="str">
            <v>T P A T</v>
          </cell>
          <cell r="AB668">
            <v>1890.6696094719521</v>
          </cell>
        </row>
        <row r="669">
          <cell r="C669" t="str">
            <v>M</v>
          </cell>
          <cell r="AB669">
            <v>7642.9955473019645</v>
          </cell>
        </row>
        <row r="670">
          <cell r="C670" t="str">
            <v>M</v>
          </cell>
          <cell r="AB670">
            <v>21635.664197121168</v>
          </cell>
        </row>
        <row r="671">
          <cell r="C671" t="str">
            <v>M</v>
          </cell>
          <cell r="AB671">
            <v>5645.4544799682171</v>
          </cell>
        </row>
        <row r="672">
          <cell r="C672" t="str">
            <v>M</v>
          </cell>
          <cell r="AB672">
            <v>3195.1259861679241</v>
          </cell>
        </row>
        <row r="673">
          <cell r="C673" t="str">
            <v>M G</v>
          </cell>
          <cell r="AB673">
            <v>718.75</v>
          </cell>
        </row>
        <row r="674">
          <cell r="C674" t="str">
            <v>M G</v>
          </cell>
          <cell r="AB674">
            <v>261.76</v>
          </cell>
        </row>
        <row r="675">
          <cell r="C675" t="str">
            <v>M G</v>
          </cell>
          <cell r="AB675">
            <v>4955.8712437185713</v>
          </cell>
        </row>
        <row r="676">
          <cell r="C676" t="str">
            <v>M G</v>
          </cell>
          <cell r="AB676">
            <v>22284.509676284149</v>
          </cell>
        </row>
        <row r="677">
          <cell r="C677" t="str">
            <v>M G</v>
          </cell>
          <cell r="AB677">
            <v>10694.644342718906</v>
          </cell>
        </row>
        <row r="678">
          <cell r="C678" t="str">
            <v>M G</v>
          </cell>
          <cell r="AB678">
            <v>191.19130882300641</v>
          </cell>
        </row>
        <row r="679">
          <cell r="C679" t="str">
            <v>M G</v>
          </cell>
          <cell r="AB679">
            <v>0</v>
          </cell>
        </row>
        <row r="680">
          <cell r="C680" t="str">
            <v>GENERAL</v>
          </cell>
          <cell r="AB680">
            <v>5915.3030309640972</v>
          </cell>
        </row>
        <row r="681">
          <cell r="C681" t="str">
            <v>TECHNICAL</v>
          </cell>
          <cell r="AB681">
            <v>2172.1408988282851</v>
          </cell>
        </row>
        <row r="682">
          <cell r="C682" t="str">
            <v>OFFICE</v>
          </cell>
          <cell r="AB682">
            <v>2610.2241870445978</v>
          </cell>
        </row>
        <row r="683">
          <cell r="C683" t="str">
            <v>LIBRARY</v>
          </cell>
          <cell r="AB683">
            <v>298.06614826306532</v>
          </cell>
        </row>
        <row r="684">
          <cell r="C684" t="str">
            <v>A R</v>
          </cell>
          <cell r="AB684">
            <v>538.99606500616505</v>
          </cell>
        </row>
        <row r="685">
          <cell r="C685" t="str">
            <v>L M A</v>
          </cell>
          <cell r="AB685">
            <v>3061.6766965765137</v>
          </cell>
        </row>
        <row r="686">
          <cell r="C686" t="str">
            <v>T P A T</v>
          </cell>
          <cell r="AB686">
            <v>2923.7067672604039</v>
          </cell>
        </row>
        <row r="687">
          <cell r="C687" t="str">
            <v>T P A T</v>
          </cell>
          <cell r="AB687">
            <v>10185.860231719209</v>
          </cell>
        </row>
        <row r="688">
          <cell r="C688" t="str">
            <v>T P A T</v>
          </cell>
          <cell r="AB688">
            <v>1609.5929765126557</v>
          </cell>
        </row>
        <row r="689">
          <cell r="C689" t="str">
            <v>M</v>
          </cell>
          <cell r="AB689">
            <v>9370.5950551100541</v>
          </cell>
        </row>
        <row r="690">
          <cell r="C690" t="str">
            <v>M</v>
          </cell>
          <cell r="AB690">
            <v>11261.879070113606</v>
          </cell>
        </row>
        <row r="691">
          <cell r="C691" t="str">
            <v>M</v>
          </cell>
          <cell r="AB691">
            <v>6719.7171195349429</v>
          </cell>
        </row>
        <row r="692">
          <cell r="C692" t="str">
            <v>M</v>
          </cell>
          <cell r="AB692">
            <v>2118.903449655686</v>
          </cell>
        </row>
        <row r="693">
          <cell r="C693" t="str">
            <v>M G</v>
          </cell>
          <cell r="AB693">
            <v>123.2</v>
          </cell>
        </row>
        <row r="694">
          <cell r="C694" t="str">
            <v>M G</v>
          </cell>
          <cell r="AB694">
            <v>2629.7578282211111</v>
          </cell>
        </row>
        <row r="695">
          <cell r="C695" t="str">
            <v>M G</v>
          </cell>
          <cell r="AB695">
            <v>33463.507295068419</v>
          </cell>
        </row>
        <row r="696">
          <cell r="C696" t="str">
            <v>M G</v>
          </cell>
          <cell r="AB696">
            <v>11466.196628571119</v>
          </cell>
        </row>
        <row r="697">
          <cell r="C697" t="str">
            <v>M G</v>
          </cell>
          <cell r="AB697">
            <v>2352.3607051839754</v>
          </cell>
        </row>
        <row r="698">
          <cell r="C698" t="str">
            <v>GENERAL</v>
          </cell>
          <cell r="AB698">
            <v>6376.9179967405271</v>
          </cell>
        </row>
        <row r="699">
          <cell r="C699" t="str">
            <v>TECHNICAL</v>
          </cell>
          <cell r="AB699">
            <v>2169.6037242612488</v>
          </cell>
        </row>
        <row r="700">
          <cell r="C700" t="str">
            <v>OFFICE</v>
          </cell>
          <cell r="AB700">
            <v>1035</v>
          </cell>
        </row>
        <row r="701">
          <cell r="C701" t="str">
            <v>OFFICE</v>
          </cell>
          <cell r="AB701">
            <v>3834.1610157590549</v>
          </cell>
        </row>
        <row r="702">
          <cell r="C702" t="str">
            <v>LIBRARY</v>
          </cell>
          <cell r="AB702">
            <v>141.21339787052426</v>
          </cell>
        </row>
        <row r="703">
          <cell r="C703" t="str">
            <v>A R</v>
          </cell>
          <cell r="AB703">
            <v>832.02093803214586</v>
          </cell>
        </row>
        <row r="704">
          <cell r="C704" t="str">
            <v>L M A</v>
          </cell>
          <cell r="AB704">
            <v>1762.4279199862567</v>
          </cell>
        </row>
        <row r="705">
          <cell r="C705" t="str">
            <v>T P A T</v>
          </cell>
          <cell r="AB705">
            <v>436.51336971479827</v>
          </cell>
        </row>
        <row r="706">
          <cell r="C706" t="str">
            <v>T P A T</v>
          </cell>
          <cell r="AB706">
            <v>13972.102497188233</v>
          </cell>
        </row>
        <row r="707">
          <cell r="C707" t="str">
            <v>T P A T</v>
          </cell>
          <cell r="AB707">
            <v>539.68925710193241</v>
          </cell>
        </row>
        <row r="708">
          <cell r="C708" t="str">
            <v>M</v>
          </cell>
          <cell r="AB708">
            <v>6148.5211402163377</v>
          </cell>
        </row>
        <row r="709">
          <cell r="C709" t="str">
            <v>M</v>
          </cell>
          <cell r="AB709">
            <v>23127.379132341266</v>
          </cell>
        </row>
        <row r="710">
          <cell r="C710" t="str">
            <v>M</v>
          </cell>
          <cell r="AB710">
            <v>6979.9810585183259</v>
          </cell>
        </row>
        <row r="711">
          <cell r="C711" t="str">
            <v>M</v>
          </cell>
          <cell r="AB711">
            <v>11760.823760630472</v>
          </cell>
        </row>
        <row r="712">
          <cell r="C712" t="str">
            <v>M</v>
          </cell>
          <cell r="AB712">
            <v>1058.2142296116322</v>
          </cell>
        </row>
        <row r="713">
          <cell r="C713" t="str">
            <v>M G</v>
          </cell>
          <cell r="AB713">
            <v>0</v>
          </cell>
        </row>
        <row r="714">
          <cell r="C714" t="str">
            <v>M G</v>
          </cell>
          <cell r="AB714">
            <v>2519.2112503691919</v>
          </cell>
        </row>
        <row r="715">
          <cell r="C715" t="str">
            <v>M G</v>
          </cell>
          <cell r="AB715">
            <v>89074.525094099838</v>
          </cell>
        </row>
        <row r="716">
          <cell r="C716" t="str">
            <v>M G</v>
          </cell>
          <cell r="AB716">
            <v>13986.615887944996</v>
          </cell>
        </row>
        <row r="717">
          <cell r="C717" t="str">
            <v>M G</v>
          </cell>
          <cell r="AB717">
            <v>12014.760028394838</v>
          </cell>
        </row>
        <row r="718">
          <cell r="C718" t="str">
            <v>M G</v>
          </cell>
          <cell r="AB718">
            <v>0</v>
          </cell>
        </row>
        <row r="719">
          <cell r="C719" t="str">
            <v>GENERAL</v>
          </cell>
          <cell r="AB719">
            <v>5484.1554209058813</v>
          </cell>
        </row>
        <row r="720">
          <cell r="C720" t="str">
            <v>TECHNICAL</v>
          </cell>
          <cell r="AB720">
            <v>3560.8861705078061</v>
          </cell>
        </row>
        <row r="721">
          <cell r="C721" t="str">
            <v>OFFICE</v>
          </cell>
          <cell r="AB721">
            <v>0</v>
          </cell>
        </row>
        <row r="722">
          <cell r="C722" t="str">
            <v>OFFICE</v>
          </cell>
          <cell r="AB722">
            <v>1147.0466806331581</v>
          </cell>
        </row>
        <row r="723">
          <cell r="C723" t="str">
            <v>LIBRARY</v>
          </cell>
          <cell r="AB723">
            <v>0</v>
          </cell>
        </row>
        <row r="724">
          <cell r="C724" t="str">
            <v>A R</v>
          </cell>
          <cell r="AB724">
            <v>997.95049164271302</v>
          </cell>
        </row>
        <row r="725">
          <cell r="C725" t="str">
            <v>L M A</v>
          </cell>
          <cell r="AB725">
            <v>4903.8539690428779</v>
          </cell>
        </row>
        <row r="726">
          <cell r="C726" t="str">
            <v>T P A T</v>
          </cell>
          <cell r="AB726">
            <v>233.25270455394087</v>
          </cell>
        </row>
        <row r="727">
          <cell r="C727" t="str">
            <v>T P A T</v>
          </cell>
          <cell r="AB727">
            <v>8165.0692360868397</v>
          </cell>
        </row>
        <row r="728">
          <cell r="C728" t="str">
            <v>T P A T</v>
          </cell>
          <cell r="AB728">
            <v>237.75872271009658</v>
          </cell>
        </row>
        <row r="729">
          <cell r="C729" t="str">
            <v>M</v>
          </cell>
          <cell r="AB729">
            <v>5646.163868004558</v>
          </cell>
        </row>
        <row r="730">
          <cell r="C730" t="str">
            <v>M</v>
          </cell>
          <cell r="AB730">
            <v>14543.835027283996</v>
          </cell>
        </row>
        <row r="731">
          <cell r="C731" t="str">
            <v>M</v>
          </cell>
          <cell r="AB731">
            <v>6557.5817166642018</v>
          </cell>
        </row>
        <row r="732">
          <cell r="C732" t="str">
            <v>M</v>
          </cell>
          <cell r="AB732">
            <v>2853.6236495778326</v>
          </cell>
        </row>
        <row r="733">
          <cell r="C733" t="str">
            <v>M</v>
          </cell>
          <cell r="AB733">
            <v>685.97499930181709</v>
          </cell>
        </row>
        <row r="734">
          <cell r="C734" t="str">
            <v>M G</v>
          </cell>
          <cell r="AB734">
            <v>0</v>
          </cell>
        </row>
        <row r="735">
          <cell r="C735" t="str">
            <v>M G</v>
          </cell>
          <cell r="AB735">
            <v>0</v>
          </cell>
        </row>
        <row r="736">
          <cell r="C736" t="str">
            <v>M G</v>
          </cell>
          <cell r="AB736">
            <v>0</v>
          </cell>
        </row>
        <row r="737">
          <cell r="C737" t="str">
            <v>M G</v>
          </cell>
          <cell r="AB737">
            <v>34823.451658216385</v>
          </cell>
        </row>
        <row r="738">
          <cell r="C738" t="str">
            <v>M G</v>
          </cell>
          <cell r="AB738">
            <v>13787.414956745813</v>
          </cell>
        </row>
        <row r="739">
          <cell r="C739" t="str">
            <v>M G</v>
          </cell>
          <cell r="AB739">
            <v>3283.4488306953963</v>
          </cell>
        </row>
        <row r="740">
          <cell r="C740" t="str">
            <v>M G</v>
          </cell>
          <cell r="AB740">
            <v>0</v>
          </cell>
        </row>
        <row r="741">
          <cell r="C741" t="str">
            <v>FOX</v>
          </cell>
          <cell r="AB741">
            <v>542.04747819637396</v>
          </cell>
        </row>
        <row r="742">
          <cell r="C742" t="str">
            <v>DREAMWORKS</v>
          </cell>
          <cell r="AB742">
            <v>0</v>
          </cell>
        </row>
        <row r="743">
          <cell r="C743" t="str">
            <v>DREAMWORKS</v>
          </cell>
          <cell r="AB743">
            <v>517.52943822905638</v>
          </cell>
        </row>
        <row r="744">
          <cell r="C744" t="str">
            <v>GENERAL</v>
          </cell>
          <cell r="AB744">
            <v>5171.2057788095672</v>
          </cell>
        </row>
        <row r="745">
          <cell r="C745" t="str">
            <v>TECHNICAL</v>
          </cell>
          <cell r="AB745">
            <v>2616.2695301638278</v>
          </cell>
        </row>
        <row r="746">
          <cell r="C746" t="str">
            <v>OFFICE</v>
          </cell>
          <cell r="AB746">
            <v>0</v>
          </cell>
        </row>
        <row r="747">
          <cell r="C747" t="str">
            <v>OFFICE</v>
          </cell>
          <cell r="AB747">
            <v>0</v>
          </cell>
        </row>
        <row r="748">
          <cell r="C748" t="str">
            <v>LIBRARY</v>
          </cell>
          <cell r="AB748">
            <v>132.11576249320086</v>
          </cell>
        </row>
        <row r="749">
          <cell r="C749" t="str">
            <v>A R</v>
          </cell>
          <cell r="AB749">
            <v>290.56169774176448</v>
          </cell>
        </row>
        <row r="750">
          <cell r="C750" t="str">
            <v>L M A</v>
          </cell>
          <cell r="AB750">
            <v>10079.482382583103</v>
          </cell>
        </row>
        <row r="751">
          <cell r="C751" t="str">
            <v>T P A T</v>
          </cell>
          <cell r="AB751">
            <v>0</v>
          </cell>
        </row>
        <row r="752">
          <cell r="C752" t="str">
            <v>T P A T</v>
          </cell>
          <cell r="AB752">
            <v>20644.313154318137</v>
          </cell>
        </row>
        <row r="753">
          <cell r="C753" t="str">
            <v>T P A T</v>
          </cell>
          <cell r="AB753">
            <v>337.31571637839386</v>
          </cell>
        </row>
        <row r="754">
          <cell r="C754" t="str">
            <v>M</v>
          </cell>
          <cell r="AB754">
            <v>9356.6533685899794</v>
          </cell>
        </row>
        <row r="755">
          <cell r="C755" t="str">
            <v>M</v>
          </cell>
          <cell r="AB755">
            <v>26073.366907773368</v>
          </cell>
        </row>
        <row r="756">
          <cell r="C756" t="str">
            <v>M</v>
          </cell>
          <cell r="AB756">
            <v>6364.3577685364307</v>
          </cell>
        </row>
        <row r="757">
          <cell r="C757" t="str">
            <v>M</v>
          </cell>
          <cell r="AB757">
            <v>3389.8502404685496</v>
          </cell>
        </row>
        <row r="758">
          <cell r="C758" t="str">
            <v>M</v>
          </cell>
          <cell r="AB758">
            <v>779.29968069330971</v>
          </cell>
        </row>
        <row r="759">
          <cell r="C759" t="str">
            <v>M G</v>
          </cell>
          <cell r="AB759">
            <v>0</v>
          </cell>
        </row>
        <row r="760">
          <cell r="C760" t="str">
            <v>M G</v>
          </cell>
          <cell r="AB760">
            <v>3169.7639753647036</v>
          </cell>
        </row>
        <row r="761">
          <cell r="C761" t="str">
            <v>M G</v>
          </cell>
          <cell r="AB761">
            <v>0</v>
          </cell>
        </row>
        <row r="762">
          <cell r="C762" t="str">
            <v>M G</v>
          </cell>
          <cell r="AB762">
            <v>41175.256328163807</v>
          </cell>
        </row>
        <row r="763">
          <cell r="C763" t="str">
            <v>M G</v>
          </cell>
          <cell r="AB763">
            <v>29613.096583701295</v>
          </cell>
        </row>
        <row r="764">
          <cell r="C764" t="str">
            <v>M G</v>
          </cell>
          <cell r="AB764">
            <v>9500.3414448709773</v>
          </cell>
        </row>
        <row r="765">
          <cell r="C765" t="str">
            <v>M G</v>
          </cell>
          <cell r="AB765">
            <v>0</v>
          </cell>
        </row>
        <row r="766">
          <cell r="C766" t="str">
            <v>GENERAL</v>
          </cell>
          <cell r="AB766">
            <v>5838.7560000000003</v>
          </cell>
        </row>
        <row r="767">
          <cell r="C767" t="str">
            <v>TECHNICAL</v>
          </cell>
          <cell r="AB767">
            <v>2048.4023999999999</v>
          </cell>
        </row>
        <row r="768">
          <cell r="C768" t="str">
            <v>OFFICE</v>
          </cell>
          <cell r="AB768">
            <v>0</v>
          </cell>
        </row>
        <row r="769">
          <cell r="C769" t="str">
            <v>OFFICE</v>
          </cell>
          <cell r="AB769">
            <v>500</v>
          </cell>
        </row>
        <row r="770">
          <cell r="C770" t="str">
            <v>LIBRARY</v>
          </cell>
          <cell r="AB770">
            <v>0</v>
          </cell>
        </row>
        <row r="771">
          <cell r="C771" t="str">
            <v>A R</v>
          </cell>
          <cell r="AB771">
            <v>538.428</v>
          </cell>
        </row>
        <row r="772">
          <cell r="C772" t="str">
            <v>L M A</v>
          </cell>
          <cell r="AB772">
            <v>0</v>
          </cell>
        </row>
        <row r="773">
          <cell r="C773" t="str">
            <v>H Q</v>
          </cell>
          <cell r="AB773">
            <v>0</v>
          </cell>
        </row>
        <row r="774">
          <cell r="C774" t="str">
            <v>T P A T</v>
          </cell>
          <cell r="AB774">
            <v>0</v>
          </cell>
        </row>
        <row r="775">
          <cell r="C775" t="str">
            <v>T P A T</v>
          </cell>
          <cell r="AB775">
            <v>8347.0833600000005</v>
          </cell>
        </row>
        <row r="776">
          <cell r="C776" t="str">
            <v>T P A T</v>
          </cell>
          <cell r="AB776">
            <v>717.81600000000003</v>
          </cell>
        </row>
        <row r="777">
          <cell r="C777" t="str">
            <v>M</v>
          </cell>
          <cell r="AB777">
            <v>4752.2</v>
          </cell>
        </row>
        <row r="778">
          <cell r="C778" t="str">
            <v>M</v>
          </cell>
          <cell r="AB778">
            <v>35523.176160000003</v>
          </cell>
        </row>
        <row r="779">
          <cell r="C779" t="str">
            <v>M</v>
          </cell>
          <cell r="AB779">
            <v>6253.8630000000003</v>
          </cell>
        </row>
        <row r="780">
          <cell r="C780" t="str">
            <v>M</v>
          </cell>
          <cell r="AB780">
            <v>4416.6223200000004</v>
          </cell>
        </row>
        <row r="781">
          <cell r="C781" t="str">
            <v>M</v>
          </cell>
          <cell r="AB781">
            <v>544.10400000000004</v>
          </cell>
        </row>
        <row r="782">
          <cell r="C782" t="str">
            <v>M G</v>
          </cell>
          <cell r="AB782">
            <v>0</v>
          </cell>
        </row>
        <row r="783">
          <cell r="C783" t="str">
            <v>M G</v>
          </cell>
          <cell r="AB783">
            <v>7668.29</v>
          </cell>
        </row>
        <row r="784">
          <cell r="C784" t="str">
            <v>M G</v>
          </cell>
          <cell r="AB784">
            <v>0</v>
          </cell>
        </row>
        <row r="785">
          <cell r="C785" t="str">
            <v>M G</v>
          </cell>
          <cell r="AB785">
            <v>23491.868119999996</v>
          </cell>
        </row>
        <row r="786">
          <cell r="C786" t="str">
            <v>M G</v>
          </cell>
          <cell r="AB786">
            <v>26819.853799999997</v>
          </cell>
        </row>
        <row r="787">
          <cell r="C787" t="str">
            <v>M G</v>
          </cell>
          <cell r="AB787">
            <v>32010.630999999998</v>
          </cell>
        </row>
        <row r="788">
          <cell r="C788" t="str">
            <v>M G</v>
          </cell>
          <cell r="AB788">
            <v>0</v>
          </cell>
        </row>
        <row r="789">
          <cell r="C789" t="str">
            <v>GENERAL</v>
          </cell>
          <cell r="AB789">
            <v>7547.9894441991673</v>
          </cell>
        </row>
        <row r="790">
          <cell r="C790" t="str">
            <v>TECHNICAL</v>
          </cell>
          <cell r="AB790">
            <v>4164.0344222376107</v>
          </cell>
        </row>
        <row r="791">
          <cell r="C791" t="str">
            <v>OFFICE</v>
          </cell>
          <cell r="AB791">
            <v>0</v>
          </cell>
        </row>
        <row r="792">
          <cell r="C792" t="str">
            <v>OFFICE</v>
          </cell>
          <cell r="AB792">
            <v>229.46</v>
          </cell>
        </row>
        <row r="793">
          <cell r="C793" t="str">
            <v>LIBRARY</v>
          </cell>
          <cell r="AB793">
            <v>16.18</v>
          </cell>
        </row>
        <row r="794">
          <cell r="C794" t="str">
            <v>A R</v>
          </cell>
          <cell r="AB794">
            <v>3811.8902351647635</v>
          </cell>
        </row>
        <row r="795">
          <cell r="C795" t="str">
            <v>L M A</v>
          </cell>
          <cell r="AB795">
            <v>431.76</v>
          </cell>
        </row>
        <row r="796">
          <cell r="C796" t="str">
            <v>T P A T</v>
          </cell>
          <cell r="AB796">
            <v>1234.04</v>
          </cell>
        </row>
        <row r="797">
          <cell r="C797" t="str">
            <v>T P A T</v>
          </cell>
          <cell r="AB797">
            <v>39.590000000000003</v>
          </cell>
        </row>
        <row r="798">
          <cell r="C798" t="str">
            <v>T P A T</v>
          </cell>
          <cell r="AB798">
            <v>32682.494301663006</v>
          </cell>
        </row>
        <row r="799">
          <cell r="C799" t="str">
            <v>T P A T</v>
          </cell>
          <cell r="AB799">
            <v>108.5</v>
          </cell>
        </row>
        <row r="800">
          <cell r="C800" t="str">
            <v>M</v>
          </cell>
          <cell r="AB800">
            <v>4369.4293274061238</v>
          </cell>
        </row>
        <row r="801">
          <cell r="C801" t="str">
            <v>M</v>
          </cell>
          <cell r="AB801">
            <v>59728.420139398542</v>
          </cell>
        </row>
        <row r="802">
          <cell r="C802" t="str">
            <v>M</v>
          </cell>
          <cell r="AB802">
            <v>8169.9910821798203</v>
          </cell>
        </row>
        <row r="803">
          <cell r="C803" t="str">
            <v>M</v>
          </cell>
          <cell r="AB803">
            <v>4103.2123961016732</v>
          </cell>
        </row>
        <row r="804">
          <cell r="C804" t="str">
            <v>M</v>
          </cell>
          <cell r="AB804">
            <v>6153.9949996507221</v>
          </cell>
        </row>
        <row r="805">
          <cell r="C805" t="str">
            <v>M G</v>
          </cell>
          <cell r="AB805">
            <v>375.6</v>
          </cell>
        </row>
        <row r="806">
          <cell r="C806" t="str">
            <v>M G</v>
          </cell>
          <cell r="AB806">
            <v>149.03</v>
          </cell>
        </row>
        <row r="807">
          <cell r="C807" t="str">
            <v>M G</v>
          </cell>
          <cell r="AB807">
            <v>11555.05403296469</v>
          </cell>
        </row>
        <row r="808">
          <cell r="C808" t="str">
            <v>M G</v>
          </cell>
          <cell r="AB808">
            <v>24498.455059528114</v>
          </cell>
        </row>
        <row r="809">
          <cell r="C809" t="str">
            <v>M G</v>
          </cell>
          <cell r="AB809">
            <v>51678.910480346327</v>
          </cell>
        </row>
        <row r="810">
          <cell r="C810" t="str">
            <v>M G</v>
          </cell>
          <cell r="AB810">
            <v>19241.46</v>
          </cell>
        </row>
        <row r="811">
          <cell r="C811" t="str">
            <v>GENERAL</v>
          </cell>
          <cell r="AB811">
            <v>6215.5177855589418</v>
          </cell>
        </row>
        <row r="812">
          <cell r="C812" t="str">
            <v>TECHNICAL</v>
          </cell>
          <cell r="AB812">
            <v>3755.4338925050483</v>
          </cell>
        </row>
        <row r="813">
          <cell r="C813" t="str">
            <v>A R</v>
          </cell>
          <cell r="AB813">
            <v>4795.8108051516547</v>
          </cell>
        </row>
        <row r="814">
          <cell r="C814" t="str">
            <v>T P A T</v>
          </cell>
          <cell r="AB814">
            <v>17154.384788268926</v>
          </cell>
        </row>
        <row r="815">
          <cell r="C815" t="str">
            <v>T P A T</v>
          </cell>
          <cell r="AB815">
            <v>408.58565245698412</v>
          </cell>
        </row>
        <row r="816">
          <cell r="C816" t="str">
            <v>M</v>
          </cell>
          <cell r="AB816">
            <v>3171.8219691285494</v>
          </cell>
        </row>
        <row r="817">
          <cell r="C817" t="str">
            <v>M</v>
          </cell>
          <cell r="AB817">
            <v>52118.971286023581</v>
          </cell>
        </row>
        <row r="818">
          <cell r="C818" t="str">
            <v>M</v>
          </cell>
          <cell r="AB818">
            <v>9065.8585596767025</v>
          </cell>
        </row>
        <row r="819">
          <cell r="C819" t="str">
            <v>M</v>
          </cell>
          <cell r="AB819">
            <v>4361.6002877476894</v>
          </cell>
        </row>
        <row r="820">
          <cell r="C820" t="str">
            <v>M</v>
          </cell>
          <cell r="AB820">
            <v>4560.0967664744667</v>
          </cell>
        </row>
        <row r="821">
          <cell r="C821" t="str">
            <v>M G</v>
          </cell>
          <cell r="AB821">
            <v>0</v>
          </cell>
        </row>
        <row r="822">
          <cell r="C822" t="str">
            <v>M G</v>
          </cell>
          <cell r="AB822">
            <v>552.57000000000005</v>
          </cell>
        </row>
        <row r="823">
          <cell r="C823" t="str">
            <v>M G</v>
          </cell>
          <cell r="AB823">
            <v>0</v>
          </cell>
        </row>
        <row r="824">
          <cell r="C824" t="str">
            <v>M G</v>
          </cell>
          <cell r="AB824">
            <v>56.25</v>
          </cell>
        </row>
        <row r="825">
          <cell r="C825" t="str">
            <v>M G</v>
          </cell>
          <cell r="AB825">
            <v>0</v>
          </cell>
        </row>
        <row r="826">
          <cell r="C826" t="str">
            <v>M G</v>
          </cell>
          <cell r="AB826">
            <v>158.04</v>
          </cell>
        </row>
        <row r="827">
          <cell r="C827" t="str">
            <v>M G</v>
          </cell>
          <cell r="AB827">
            <v>7384.5657070074512</v>
          </cell>
        </row>
        <row r="828">
          <cell r="C828" t="str">
            <v>GENERAL</v>
          </cell>
          <cell r="AB828">
            <v>6121.451978567884</v>
          </cell>
        </row>
        <row r="829">
          <cell r="C829" t="str">
            <v>TECHNICAL</v>
          </cell>
          <cell r="AB829">
            <v>1753.7688141701874</v>
          </cell>
        </row>
        <row r="830">
          <cell r="C830" t="str">
            <v>OFFICE</v>
          </cell>
          <cell r="AB830">
            <v>4080</v>
          </cell>
        </row>
        <row r="831">
          <cell r="C831" t="str">
            <v>OFFICE</v>
          </cell>
          <cell r="AB831">
            <v>7511.4888472029179</v>
          </cell>
        </row>
        <row r="832">
          <cell r="C832" t="str">
            <v>LIBRARY</v>
          </cell>
          <cell r="AB832">
            <v>0</v>
          </cell>
        </row>
        <row r="833">
          <cell r="C833" t="str">
            <v>A R</v>
          </cell>
          <cell r="AB833">
            <v>7296.8222339423992</v>
          </cell>
        </row>
        <row r="834">
          <cell r="C834" t="str">
            <v>T P A T</v>
          </cell>
          <cell r="AB834">
            <v>5992.2445301249036</v>
          </cell>
        </row>
        <row r="835">
          <cell r="C835" t="str">
            <v>T P A T</v>
          </cell>
          <cell r="AB835">
            <v>493.77302279847299</v>
          </cell>
        </row>
        <row r="836">
          <cell r="C836" t="str">
            <v>M</v>
          </cell>
          <cell r="AB836">
            <v>0</v>
          </cell>
        </row>
        <row r="837">
          <cell r="C837" t="str">
            <v>M</v>
          </cell>
          <cell r="AB837">
            <v>78051.258042499583</v>
          </cell>
        </row>
        <row r="838">
          <cell r="C838" t="str">
            <v>M</v>
          </cell>
          <cell r="AB838">
            <v>5260.5872972916013</v>
          </cell>
        </row>
        <row r="839">
          <cell r="C839" t="str">
            <v>M</v>
          </cell>
          <cell r="AB839">
            <v>6632.6172618533492</v>
          </cell>
        </row>
        <row r="840">
          <cell r="C840" t="str">
            <v>M</v>
          </cell>
          <cell r="AB840">
            <v>5918.3717871539193</v>
          </cell>
        </row>
        <row r="841">
          <cell r="C841" t="str">
            <v>M G</v>
          </cell>
          <cell r="AB841">
            <v>1085.83368439479</v>
          </cell>
        </row>
        <row r="842">
          <cell r="C842" t="str">
            <v>GENERAL</v>
          </cell>
          <cell r="AB842">
            <v>5980.7897752087229</v>
          </cell>
        </row>
        <row r="843">
          <cell r="C843" t="str">
            <v>TECHNICAL</v>
          </cell>
          <cell r="AB843">
            <v>1542.1997886856361</v>
          </cell>
        </row>
        <row r="844">
          <cell r="C844" t="str">
            <v>OFFICE</v>
          </cell>
          <cell r="AB844">
            <v>1027.9429154227532</v>
          </cell>
        </row>
        <row r="845">
          <cell r="C845" t="str">
            <v>A R</v>
          </cell>
          <cell r="AB845">
            <v>7580.3578149922232</v>
          </cell>
        </row>
        <row r="846">
          <cell r="C846" t="str">
            <v>T P A T</v>
          </cell>
          <cell r="AB846">
            <v>5405.2637400146441</v>
          </cell>
        </row>
        <row r="847">
          <cell r="C847" t="str">
            <v>M</v>
          </cell>
          <cell r="AB847">
            <v>50090.5836619771</v>
          </cell>
        </row>
        <row r="848">
          <cell r="C848" t="str">
            <v>M</v>
          </cell>
          <cell r="AB848">
            <v>3534.9846276482458</v>
          </cell>
        </row>
        <row r="849">
          <cell r="C849" t="str">
            <v>M</v>
          </cell>
          <cell r="AB849">
            <v>4250.2004970612761</v>
          </cell>
        </row>
        <row r="850">
          <cell r="C850" t="str">
            <v>M</v>
          </cell>
          <cell r="AB850">
            <v>5151.1323491740186</v>
          </cell>
        </row>
        <row r="851">
          <cell r="C851" t="str">
            <v>M G</v>
          </cell>
          <cell r="AB851">
            <v>2050.1797598153803</v>
          </cell>
        </row>
        <row r="852">
          <cell r="C852" t="str">
            <v>Office</v>
          </cell>
          <cell r="AB852">
            <v>5904.8287144352807</v>
          </cell>
        </row>
        <row r="853">
          <cell r="C853" t="str">
            <v>GENERAL</v>
          </cell>
          <cell r="AB853">
            <v>1536.2247541746124</v>
          </cell>
        </row>
        <row r="854">
          <cell r="C854" t="str">
            <v>TECHNICAL</v>
          </cell>
          <cell r="AB854">
            <v>0</v>
          </cell>
        </row>
        <row r="855">
          <cell r="C855" t="str">
            <v>OFFICE</v>
          </cell>
          <cell r="AB855">
            <v>1023.9618579945574</v>
          </cell>
        </row>
        <row r="856">
          <cell r="C856" t="str">
            <v>LIBRARY</v>
          </cell>
          <cell r="AB856">
            <v>0</v>
          </cell>
        </row>
        <row r="857">
          <cell r="C857" t="str">
            <v>A R</v>
          </cell>
          <cell r="AB857">
            <v>9139.5535128706906</v>
          </cell>
        </row>
        <row r="858">
          <cell r="C858" t="str">
            <v>A R</v>
          </cell>
          <cell r="AB858">
            <v>13766.561646371272</v>
          </cell>
        </row>
        <row r="859">
          <cell r="C859" t="str">
            <v>T P A T</v>
          </cell>
          <cell r="AB859">
            <v>5168.7176454103046</v>
          </cell>
        </row>
        <row r="860">
          <cell r="C860" t="str">
            <v>T P A T</v>
          </cell>
          <cell r="AB860">
            <v>126.65</v>
          </cell>
        </row>
        <row r="861">
          <cell r="C861" t="str">
            <v>M</v>
          </cell>
          <cell r="AB861">
            <v>0</v>
          </cell>
        </row>
        <row r="862">
          <cell r="C862" t="str">
            <v>M</v>
          </cell>
          <cell r="AB862">
            <v>55194.291211957396</v>
          </cell>
        </row>
        <row r="863">
          <cell r="C863" t="str">
            <v>M</v>
          </cell>
          <cell r="AB863">
            <v>3521.2837227701721</v>
          </cell>
        </row>
        <row r="864">
          <cell r="C864" t="str">
            <v>M</v>
          </cell>
          <cell r="AB864">
            <v>4165.8727196226755</v>
          </cell>
        </row>
        <row r="865">
          <cell r="C865" t="str">
            <v>M</v>
          </cell>
          <cell r="AB865">
            <v>7794.7154394939644</v>
          </cell>
        </row>
        <row r="866">
          <cell r="C866" t="str">
            <v>M G</v>
          </cell>
          <cell r="AB866">
            <v>2264.0887748990767</v>
          </cell>
        </row>
        <row r="867">
          <cell r="C867" t="str">
            <v>M G</v>
          </cell>
          <cell r="AB867">
            <v>0</v>
          </cell>
        </row>
        <row r="868">
          <cell r="C868" t="str">
            <v>M G</v>
          </cell>
          <cell r="AB868">
            <v>0</v>
          </cell>
        </row>
        <row r="869">
          <cell r="C869" t="str">
            <v>M G</v>
          </cell>
          <cell r="AB869">
            <v>341.48</v>
          </cell>
        </row>
        <row r="870">
          <cell r="C870" t="str">
            <v>M G</v>
          </cell>
          <cell r="AB870">
            <v>0</v>
          </cell>
        </row>
        <row r="871">
          <cell r="C871" t="str">
            <v>M G</v>
          </cell>
          <cell r="AB871">
            <v>0</v>
          </cell>
        </row>
        <row r="872">
          <cell r="C872" t="str">
            <v>M G</v>
          </cell>
          <cell r="AB872">
            <v>0</v>
          </cell>
        </row>
        <row r="873">
          <cell r="C873" t="str">
            <v>A R</v>
          </cell>
          <cell r="AB873">
            <v>8312.7412962716899</v>
          </cell>
        </row>
        <row r="874">
          <cell r="C874" t="str">
            <v>A R</v>
          </cell>
          <cell r="AB874">
            <v>9716.0672998159644</v>
          </cell>
        </row>
        <row r="875">
          <cell r="C875" t="str">
            <v>GENERAL</v>
          </cell>
          <cell r="AB875">
            <v>6246.4557864135177</v>
          </cell>
        </row>
        <row r="876">
          <cell r="C876" t="str">
            <v>LIBRARY</v>
          </cell>
          <cell r="AB876">
            <v>0</v>
          </cell>
        </row>
        <row r="877">
          <cell r="C877" t="str">
            <v>M</v>
          </cell>
          <cell r="AB877">
            <v>5353.0308531267046</v>
          </cell>
        </row>
        <row r="878">
          <cell r="C878" t="str">
            <v>M</v>
          </cell>
          <cell r="AB878">
            <v>5916.2481425527667</v>
          </cell>
        </row>
        <row r="879">
          <cell r="C879" t="str">
            <v>M</v>
          </cell>
          <cell r="AB879">
            <v>3682.8661540505427</v>
          </cell>
        </row>
        <row r="880">
          <cell r="C880" t="str">
            <v>M</v>
          </cell>
          <cell r="AB880">
            <v>0</v>
          </cell>
        </row>
        <row r="881">
          <cell r="C881" t="str">
            <v>M</v>
          </cell>
          <cell r="AB881">
            <v>45205.842433777463</v>
          </cell>
        </row>
        <row r="882">
          <cell r="C882" t="str">
            <v>M G</v>
          </cell>
          <cell r="AB882">
            <v>0</v>
          </cell>
        </row>
        <row r="883">
          <cell r="C883" t="str">
            <v>M G</v>
          </cell>
          <cell r="AB883">
            <v>0</v>
          </cell>
        </row>
        <row r="884">
          <cell r="C884" t="str">
            <v>M G</v>
          </cell>
          <cell r="AB884">
            <v>0</v>
          </cell>
        </row>
        <row r="885">
          <cell r="C885" t="str">
            <v>M G</v>
          </cell>
          <cell r="AB885">
            <v>3093.851437974608</v>
          </cell>
        </row>
        <row r="886">
          <cell r="C886" t="str">
            <v>M G</v>
          </cell>
          <cell r="AB886">
            <v>0</v>
          </cell>
        </row>
        <row r="887">
          <cell r="C887" t="str">
            <v>M G</v>
          </cell>
          <cell r="AB887">
            <v>0</v>
          </cell>
        </row>
        <row r="888">
          <cell r="C888" t="str">
            <v>M G</v>
          </cell>
          <cell r="AB888">
            <v>0</v>
          </cell>
        </row>
        <row r="889">
          <cell r="C889" t="str">
            <v>OFFICE</v>
          </cell>
          <cell r="AB889">
            <v>0</v>
          </cell>
        </row>
        <row r="890">
          <cell r="C890" t="str">
            <v>OFFICE</v>
          </cell>
          <cell r="AB890">
            <v>1380.3377184809788</v>
          </cell>
        </row>
        <row r="891">
          <cell r="C891" t="str">
            <v>T P A T</v>
          </cell>
          <cell r="AB891">
            <v>0</v>
          </cell>
        </row>
        <row r="892">
          <cell r="C892" t="str">
            <v>T P A T</v>
          </cell>
          <cell r="AB892">
            <v>5761.0321797953011</v>
          </cell>
        </row>
        <row r="893">
          <cell r="C893" t="str">
            <v>TECHNICAL</v>
          </cell>
          <cell r="AB893">
            <v>1606.7206977404669</v>
          </cell>
        </row>
        <row r="894">
          <cell r="C894" t="str">
            <v>A R</v>
          </cell>
          <cell r="AB894">
            <v>801.84420868081759</v>
          </cell>
        </row>
        <row r="895">
          <cell r="C895" t="str">
            <v>A R</v>
          </cell>
          <cell r="AB895">
            <v>10587.837213681856</v>
          </cell>
        </row>
        <row r="896">
          <cell r="C896" t="str">
            <v>A R</v>
          </cell>
          <cell r="AB896">
            <v>9053.3883709758247</v>
          </cell>
        </row>
        <row r="897">
          <cell r="C897" t="str">
            <v>GENERAL</v>
          </cell>
          <cell r="AB897">
            <v>7601.9847946672162</v>
          </cell>
        </row>
        <row r="898">
          <cell r="C898" t="str">
            <v>M</v>
          </cell>
          <cell r="AB898">
            <v>5854.0286852399731</v>
          </cell>
        </row>
        <row r="899">
          <cell r="C899" t="str">
            <v>M</v>
          </cell>
          <cell r="AB899">
            <v>4034.1565521186021</v>
          </cell>
        </row>
        <row r="900">
          <cell r="C900" t="str">
            <v>M</v>
          </cell>
          <cell r="AB900">
            <v>3087.3865309058447</v>
          </cell>
        </row>
        <row r="901">
          <cell r="C901" t="str">
            <v>M</v>
          </cell>
          <cell r="AB901">
            <v>0</v>
          </cell>
        </row>
        <row r="902">
          <cell r="C902" t="str">
            <v>M</v>
          </cell>
          <cell r="AB902">
            <v>48920.601251614651</v>
          </cell>
        </row>
        <row r="903">
          <cell r="C903" t="str">
            <v>M G</v>
          </cell>
          <cell r="AB903">
            <v>0</v>
          </cell>
        </row>
        <row r="904">
          <cell r="C904" t="str">
            <v>M G</v>
          </cell>
          <cell r="AB904">
            <v>0</v>
          </cell>
        </row>
        <row r="905">
          <cell r="C905" t="str">
            <v>M G</v>
          </cell>
          <cell r="AB905">
            <v>0</v>
          </cell>
        </row>
        <row r="906">
          <cell r="C906" t="str">
            <v>M G</v>
          </cell>
          <cell r="AB906">
            <v>5939.5696939319832</v>
          </cell>
        </row>
        <row r="907">
          <cell r="C907" t="str">
            <v>M G</v>
          </cell>
          <cell r="AB907">
            <v>0</v>
          </cell>
        </row>
        <row r="908">
          <cell r="C908" t="str">
            <v>M G</v>
          </cell>
          <cell r="AB908">
            <v>0</v>
          </cell>
        </row>
        <row r="909">
          <cell r="C909" t="str">
            <v>M G</v>
          </cell>
          <cell r="AB909">
            <v>0</v>
          </cell>
        </row>
        <row r="910">
          <cell r="C910" t="str">
            <v>OFFICE</v>
          </cell>
          <cell r="AB910">
            <v>0</v>
          </cell>
        </row>
        <row r="911">
          <cell r="C911" t="str">
            <v>OFFICE</v>
          </cell>
          <cell r="AB911">
            <v>2043.213094712602</v>
          </cell>
        </row>
        <row r="912">
          <cell r="C912" t="str">
            <v>T P A T</v>
          </cell>
          <cell r="AB912">
            <v>0</v>
          </cell>
        </row>
        <row r="913">
          <cell r="C913" t="str">
            <v>T P A T</v>
          </cell>
          <cell r="AB913">
            <v>2986.1178586243041</v>
          </cell>
        </row>
        <row r="914">
          <cell r="C914" t="str">
            <v>TECHNICAL</v>
          </cell>
          <cell r="AB914">
            <v>1603.985744846332</v>
          </cell>
        </row>
        <row r="915">
          <cell r="C915" t="str">
            <v>A R</v>
          </cell>
          <cell r="AB915">
            <v>292.66999999999996</v>
          </cell>
        </row>
        <row r="916">
          <cell r="C916" t="str">
            <v>A R</v>
          </cell>
          <cell r="AB916">
            <v>9408.36</v>
          </cell>
        </row>
        <row r="917">
          <cell r="C917" t="str">
            <v>A R</v>
          </cell>
          <cell r="AB917">
            <v>8833.15</v>
          </cell>
        </row>
        <row r="918">
          <cell r="C918" t="str">
            <v>GENERAL</v>
          </cell>
          <cell r="AB918">
            <v>7007.3</v>
          </cell>
        </row>
        <row r="919">
          <cell r="C919" t="str">
            <v>M</v>
          </cell>
          <cell r="AB919">
            <v>2379.48</v>
          </cell>
        </row>
        <row r="920">
          <cell r="C920" t="str">
            <v>M</v>
          </cell>
          <cell r="AB920">
            <v>5484.9299999999994</v>
          </cell>
        </row>
        <row r="921">
          <cell r="C921" t="str">
            <v>M</v>
          </cell>
          <cell r="AB921">
            <v>0</v>
          </cell>
        </row>
        <row r="922">
          <cell r="C922" t="str">
            <v>M</v>
          </cell>
          <cell r="AB922">
            <v>0</v>
          </cell>
        </row>
        <row r="923">
          <cell r="C923" t="str">
            <v>M</v>
          </cell>
          <cell r="AB923">
            <v>44505.210000000006</v>
          </cell>
        </row>
        <row r="924">
          <cell r="C924" t="str">
            <v>M G</v>
          </cell>
          <cell r="AB924">
            <v>15546.370000000003</v>
          </cell>
        </row>
        <row r="925">
          <cell r="C925" t="str">
            <v>M P S</v>
          </cell>
          <cell r="AB925">
            <v>1223.6499999999999</v>
          </cell>
        </row>
        <row r="926">
          <cell r="C926" t="str">
            <v>OFFICE</v>
          </cell>
          <cell r="AB926">
            <v>8076.3389999999999</v>
          </cell>
        </row>
        <row r="927">
          <cell r="C927" t="str">
            <v>T P A T</v>
          </cell>
          <cell r="AB927">
            <v>0</v>
          </cell>
        </row>
        <row r="928">
          <cell r="C928" t="str">
            <v>T P A T</v>
          </cell>
          <cell r="AB928">
            <v>3158.7599999999998</v>
          </cell>
        </row>
        <row r="929">
          <cell r="C929" t="str">
            <v>TECHNICAL</v>
          </cell>
          <cell r="AB929">
            <v>1606.44</v>
          </cell>
        </row>
        <row r="930">
          <cell r="C930" t="str">
            <v>A R</v>
          </cell>
          <cell r="AB930">
            <v>0</v>
          </cell>
        </row>
        <row r="931">
          <cell r="C931" t="str">
            <v>A R</v>
          </cell>
          <cell r="AB931">
            <v>5200.1400000000003</v>
          </cell>
        </row>
        <row r="932">
          <cell r="C932" t="str">
            <v>A R</v>
          </cell>
          <cell r="AB932">
            <v>21842.210000000003</v>
          </cell>
        </row>
        <row r="933">
          <cell r="C933" t="str">
            <v>GENERAL</v>
          </cell>
          <cell r="AB933">
            <v>6678.5899999999992</v>
          </cell>
        </row>
        <row r="934">
          <cell r="C934" t="str">
            <v>M</v>
          </cell>
          <cell r="AB934">
            <v>2369.6999999999998</v>
          </cell>
        </row>
        <row r="935">
          <cell r="C935" t="str">
            <v>M</v>
          </cell>
          <cell r="AB935">
            <v>6509.42</v>
          </cell>
        </row>
        <row r="936">
          <cell r="C936" t="str">
            <v>M</v>
          </cell>
          <cell r="AB936">
            <v>0</v>
          </cell>
        </row>
        <row r="937">
          <cell r="C937" t="str">
            <v>M</v>
          </cell>
          <cell r="AB937">
            <v>0</v>
          </cell>
        </row>
        <row r="938">
          <cell r="C938" t="str">
            <v>M</v>
          </cell>
          <cell r="AB938">
            <v>29245.01</v>
          </cell>
        </row>
        <row r="939">
          <cell r="C939" t="str">
            <v>M G</v>
          </cell>
          <cell r="AB939">
            <v>25509.05</v>
          </cell>
        </row>
        <row r="940">
          <cell r="C940" t="str">
            <v>M P S</v>
          </cell>
          <cell r="AB940">
            <v>1937.24</v>
          </cell>
        </row>
        <row r="941">
          <cell r="C941" t="str">
            <v>OFFICE</v>
          </cell>
          <cell r="AB941">
            <v>0</v>
          </cell>
        </row>
        <row r="942">
          <cell r="C942" t="str">
            <v>T P A T</v>
          </cell>
          <cell r="AB942">
            <v>0</v>
          </cell>
        </row>
        <row r="943">
          <cell r="C943" t="str">
            <v>T P A T</v>
          </cell>
          <cell r="AB943">
            <v>3080.61</v>
          </cell>
        </row>
        <row r="944">
          <cell r="C944" t="str">
            <v>TECHNICAL</v>
          </cell>
          <cell r="AB944">
            <v>1599.84</v>
          </cell>
        </row>
        <row r="945">
          <cell r="C945" t="str">
            <v>A R</v>
          </cell>
          <cell r="AB945">
            <v>471.27</v>
          </cell>
        </row>
        <row r="946">
          <cell r="C946" t="str">
            <v>A R</v>
          </cell>
          <cell r="AB946">
            <v>0</v>
          </cell>
        </row>
        <row r="947">
          <cell r="C947" t="str">
            <v>A R</v>
          </cell>
          <cell r="AB947">
            <v>6759.9699999999993</v>
          </cell>
        </row>
        <row r="948">
          <cell r="C948" t="str">
            <v>A R</v>
          </cell>
          <cell r="AB948">
            <v>41587.759999999995</v>
          </cell>
        </row>
        <row r="949">
          <cell r="C949" t="str">
            <v>GENERAL</v>
          </cell>
          <cell r="AB949">
            <v>6617.27</v>
          </cell>
        </row>
        <row r="950">
          <cell r="C950" t="str">
            <v>LIBRARY</v>
          </cell>
          <cell r="AB950">
            <v>1625.85</v>
          </cell>
        </row>
        <row r="951">
          <cell r="C951" t="str">
            <v>M</v>
          </cell>
          <cell r="AB951">
            <v>88.74</v>
          </cell>
        </row>
        <row r="952">
          <cell r="C952" t="str">
            <v>M</v>
          </cell>
          <cell r="AB952">
            <v>9767.18</v>
          </cell>
        </row>
        <row r="953">
          <cell r="C953" t="str">
            <v>M</v>
          </cell>
          <cell r="AB953">
            <v>7847.06</v>
          </cell>
        </row>
        <row r="954">
          <cell r="C954" t="str">
            <v>M G</v>
          </cell>
          <cell r="AB954">
            <v>1531.6000000000001</v>
          </cell>
        </row>
        <row r="955">
          <cell r="C955" t="str">
            <v>M P S</v>
          </cell>
          <cell r="AB955">
            <v>5687.23</v>
          </cell>
        </row>
        <row r="956">
          <cell r="C956" t="str">
            <v>OFFICE</v>
          </cell>
          <cell r="AB956">
            <v>8294.2199999999993</v>
          </cell>
        </row>
        <row r="957">
          <cell r="C957" t="str">
            <v>T P A T</v>
          </cell>
          <cell r="AB957">
            <v>4647</v>
          </cell>
        </row>
        <row r="958">
          <cell r="C958" t="str">
            <v>TECHNICAL</v>
          </cell>
          <cell r="AB958">
            <v>1590.81</v>
          </cell>
        </row>
        <row r="959">
          <cell r="C959" t="str">
            <v>A R</v>
          </cell>
          <cell r="AB959">
            <v>5686.46</v>
          </cell>
        </row>
        <row r="960">
          <cell r="C960" t="str">
            <v>A R</v>
          </cell>
          <cell r="AB960">
            <v>0</v>
          </cell>
        </row>
        <row r="961">
          <cell r="C961" t="str">
            <v>A R</v>
          </cell>
          <cell r="AB961">
            <v>7663.95</v>
          </cell>
        </row>
        <row r="962">
          <cell r="C962" t="str">
            <v>A R</v>
          </cell>
          <cell r="AB962">
            <v>50466.85</v>
          </cell>
        </row>
        <row r="963">
          <cell r="C963" t="str">
            <v>GENERAL</v>
          </cell>
          <cell r="AB963">
            <v>6409.26</v>
          </cell>
        </row>
        <row r="964">
          <cell r="C964" t="str">
            <v>LIBRARY</v>
          </cell>
          <cell r="AB964">
            <v>1720.47</v>
          </cell>
        </row>
        <row r="965">
          <cell r="C965" t="str">
            <v>M</v>
          </cell>
          <cell r="AB965">
            <v>0</v>
          </cell>
        </row>
        <row r="966">
          <cell r="C966" t="str">
            <v>M</v>
          </cell>
          <cell r="AB966">
            <v>3831.6400000000003</v>
          </cell>
        </row>
        <row r="967">
          <cell r="C967" t="str">
            <v>M</v>
          </cell>
          <cell r="AB967">
            <v>0</v>
          </cell>
        </row>
        <row r="968">
          <cell r="C968" t="str">
            <v>M</v>
          </cell>
          <cell r="AB968">
            <v>0</v>
          </cell>
        </row>
        <row r="969">
          <cell r="C969" t="str">
            <v>M</v>
          </cell>
          <cell r="AB969">
            <v>4541.6100000000006</v>
          </cell>
        </row>
        <row r="970">
          <cell r="C970" t="str">
            <v>M G</v>
          </cell>
          <cell r="AB970">
            <v>1400.88</v>
          </cell>
        </row>
        <row r="971">
          <cell r="C971" t="str">
            <v>M P S</v>
          </cell>
          <cell r="AB971">
            <v>4335.4500000000007</v>
          </cell>
        </row>
        <row r="972">
          <cell r="C972" t="str">
            <v>OFFICE</v>
          </cell>
          <cell r="AB972">
            <v>10915.24</v>
          </cell>
        </row>
        <row r="973">
          <cell r="C973" t="str">
            <v>OFFICE</v>
          </cell>
          <cell r="AB973">
            <v>2323.3489999999997</v>
          </cell>
        </row>
        <row r="974">
          <cell r="C974" t="str">
            <v>S P</v>
          </cell>
          <cell r="AB974">
            <v>228.07999999999998</v>
          </cell>
        </row>
        <row r="975">
          <cell r="C975" t="str">
            <v>T G</v>
          </cell>
          <cell r="AB975">
            <v>87.564000000000007</v>
          </cell>
        </row>
        <row r="976">
          <cell r="C976" t="str">
            <v>T P A T</v>
          </cell>
          <cell r="AB976">
            <v>0</v>
          </cell>
        </row>
        <row r="977">
          <cell r="C977" t="str">
            <v>T P A T</v>
          </cell>
          <cell r="AB977">
            <v>2650</v>
          </cell>
        </row>
        <row r="978">
          <cell r="C978" t="str">
            <v>TECHNICAL</v>
          </cell>
          <cell r="AB978">
            <v>1576.29</v>
          </cell>
        </row>
        <row r="979">
          <cell r="C979" t="str">
            <v>A R</v>
          </cell>
          <cell r="AB979">
            <v>9930.14</v>
          </cell>
        </row>
        <row r="980">
          <cell r="C980" t="str">
            <v>A R</v>
          </cell>
          <cell r="AB980">
            <v>0</v>
          </cell>
        </row>
        <row r="981">
          <cell r="C981" t="str">
            <v>A R</v>
          </cell>
          <cell r="AB981">
            <v>6475.67</v>
          </cell>
        </row>
        <row r="982">
          <cell r="C982" t="str">
            <v>A R</v>
          </cell>
          <cell r="AB982">
            <v>57351.87</v>
          </cell>
        </row>
        <row r="983">
          <cell r="C983" t="str">
            <v>GENERAL</v>
          </cell>
          <cell r="AB983">
            <v>6718.73</v>
          </cell>
        </row>
        <row r="984">
          <cell r="C984" t="str">
            <v>LIBRARY</v>
          </cell>
          <cell r="AB984">
            <v>1128.9000000000001</v>
          </cell>
        </row>
        <row r="985">
          <cell r="C985" t="str">
            <v>M</v>
          </cell>
          <cell r="AB985">
            <v>1000</v>
          </cell>
        </row>
        <row r="986">
          <cell r="C986" t="str">
            <v>M</v>
          </cell>
          <cell r="AB986">
            <v>4508.5599999999995</v>
          </cell>
        </row>
        <row r="987">
          <cell r="C987" t="str">
            <v>M</v>
          </cell>
          <cell r="AB987">
            <v>0</v>
          </cell>
        </row>
        <row r="988">
          <cell r="C988" t="str">
            <v>M</v>
          </cell>
          <cell r="AB988">
            <v>0</v>
          </cell>
        </row>
        <row r="989">
          <cell r="C989" t="str">
            <v>M</v>
          </cell>
          <cell r="AB989">
            <v>2132.15</v>
          </cell>
        </row>
        <row r="990">
          <cell r="C990" t="str">
            <v>M G</v>
          </cell>
          <cell r="AB990">
            <v>14107.99</v>
          </cell>
        </row>
        <row r="991">
          <cell r="C991" t="str">
            <v>M P S</v>
          </cell>
          <cell r="AB991">
            <v>15346.91</v>
          </cell>
        </row>
        <row r="992">
          <cell r="C992" t="str">
            <v>M V O K</v>
          </cell>
          <cell r="AB992">
            <v>57.889999999999993</v>
          </cell>
        </row>
        <row r="993">
          <cell r="C993" t="str">
            <v>OFFICE</v>
          </cell>
          <cell r="AB993">
            <v>3574.95</v>
          </cell>
        </row>
        <row r="994">
          <cell r="C994" t="str">
            <v>OFFICE</v>
          </cell>
          <cell r="AB994">
            <v>2748.15</v>
          </cell>
        </row>
        <row r="995">
          <cell r="C995" t="str">
            <v>S P</v>
          </cell>
          <cell r="AB995">
            <v>0</v>
          </cell>
        </row>
        <row r="996">
          <cell r="C996" t="str">
            <v>T G</v>
          </cell>
          <cell r="AB996">
            <v>382.09000000000003</v>
          </cell>
        </row>
        <row r="997">
          <cell r="C997" t="str">
            <v>T P A T</v>
          </cell>
          <cell r="AB997">
            <v>0</v>
          </cell>
        </row>
        <row r="998">
          <cell r="C998" t="str">
            <v>T P A T</v>
          </cell>
          <cell r="AB998">
            <v>4271.59</v>
          </cell>
        </row>
        <row r="999">
          <cell r="C999" t="str">
            <v>TECHNICAL</v>
          </cell>
          <cell r="AB999">
            <v>1560.38</v>
          </cell>
        </row>
        <row r="1000">
          <cell r="C1000" t="str">
            <v>A R</v>
          </cell>
          <cell r="AB1000">
            <v>10463.530000000001</v>
          </cell>
        </row>
        <row r="1001">
          <cell r="C1001" t="str">
            <v>A R</v>
          </cell>
          <cell r="AB1001">
            <v>0</v>
          </cell>
        </row>
        <row r="1002">
          <cell r="C1002" t="str">
            <v>A R</v>
          </cell>
          <cell r="AB1002">
            <v>3833.6</v>
          </cell>
        </row>
        <row r="1003">
          <cell r="C1003" t="str">
            <v>A R</v>
          </cell>
          <cell r="AB1003">
            <v>62224.24</v>
          </cell>
        </row>
        <row r="1004">
          <cell r="C1004" t="str">
            <v>GENERAL</v>
          </cell>
          <cell r="AB1004">
            <v>6091.96</v>
          </cell>
        </row>
        <row r="1005">
          <cell r="C1005" t="str">
            <v>LIBRARY</v>
          </cell>
          <cell r="AB1005">
            <v>0</v>
          </cell>
        </row>
        <row r="1006">
          <cell r="C1006" t="str">
            <v>M</v>
          </cell>
          <cell r="AB1006">
            <v>0</v>
          </cell>
        </row>
        <row r="1007">
          <cell r="C1007" t="str">
            <v>M</v>
          </cell>
          <cell r="AB1007">
            <v>5790.18</v>
          </cell>
        </row>
        <row r="1008">
          <cell r="C1008" t="str">
            <v>M</v>
          </cell>
          <cell r="AB1008">
            <v>0</v>
          </cell>
        </row>
        <row r="1009">
          <cell r="C1009" t="str">
            <v>M</v>
          </cell>
          <cell r="AB1009">
            <v>0</v>
          </cell>
        </row>
        <row r="1010">
          <cell r="C1010" t="str">
            <v>M</v>
          </cell>
          <cell r="AB1010">
            <v>4688.2799999999988</v>
          </cell>
        </row>
        <row r="1011">
          <cell r="C1011" t="str">
            <v>M G</v>
          </cell>
          <cell r="AB1011">
            <v>0</v>
          </cell>
        </row>
        <row r="1012">
          <cell r="C1012" t="str">
            <v>M P S</v>
          </cell>
          <cell r="AB1012">
            <v>4518.8600000000006</v>
          </cell>
        </row>
        <row r="1013">
          <cell r="C1013" t="str">
            <v>M V O K</v>
          </cell>
          <cell r="AB1013">
            <v>0</v>
          </cell>
        </row>
        <row r="1014">
          <cell r="C1014" t="str">
            <v>OFFICE</v>
          </cell>
          <cell r="AB1014">
            <v>6341.29</v>
          </cell>
        </row>
        <row r="1015">
          <cell r="C1015" t="str">
            <v>OFFICE</v>
          </cell>
          <cell r="AB1015">
            <v>34.589999999999996</v>
          </cell>
        </row>
        <row r="1016">
          <cell r="C1016" t="str">
            <v>S P</v>
          </cell>
          <cell r="AB1016">
            <v>207.24</v>
          </cell>
        </row>
        <row r="1017">
          <cell r="C1017" t="str">
            <v>T G</v>
          </cell>
          <cell r="AB1017">
            <v>1112.6500000000001</v>
          </cell>
        </row>
        <row r="1018">
          <cell r="C1018" t="str">
            <v>T P A T</v>
          </cell>
          <cell r="AB1018">
            <v>0</v>
          </cell>
        </row>
        <row r="1019">
          <cell r="C1019" t="str">
            <v>T P A T</v>
          </cell>
          <cell r="AB1019">
            <v>3203.8</v>
          </cell>
        </row>
        <row r="1020">
          <cell r="C1020" t="str">
            <v>TECHNICAL</v>
          </cell>
          <cell r="AB1020">
            <v>1556.8</v>
          </cell>
        </row>
        <row r="1021">
          <cell r="C1021" t="str">
            <v>GENERAL</v>
          </cell>
          <cell r="AB1021">
            <v>5914.09</v>
          </cell>
        </row>
        <row r="1022">
          <cell r="C1022" t="str">
            <v>TECHNICAL</v>
          </cell>
          <cell r="AB1022">
            <v>2591.67</v>
          </cell>
        </row>
        <row r="1023">
          <cell r="C1023" t="str">
            <v>OFFICE</v>
          </cell>
          <cell r="AB1023">
            <v>12482.039999999999</v>
          </cell>
        </row>
        <row r="1024">
          <cell r="C1024" t="str">
            <v>OFFICE</v>
          </cell>
          <cell r="AB1024">
            <v>3494.68</v>
          </cell>
        </row>
        <row r="1025">
          <cell r="C1025" t="str">
            <v>LIBRARY</v>
          </cell>
          <cell r="AB1025">
            <v>0</v>
          </cell>
        </row>
        <row r="1026">
          <cell r="C1026" t="str">
            <v>A R</v>
          </cell>
          <cell r="AB1026">
            <v>0</v>
          </cell>
        </row>
        <row r="1027">
          <cell r="C1027" t="str">
            <v>A R</v>
          </cell>
          <cell r="AB1027">
            <v>0</v>
          </cell>
        </row>
        <row r="1028">
          <cell r="C1028" t="str">
            <v>A R</v>
          </cell>
          <cell r="AB1028">
            <v>44992.68</v>
          </cell>
        </row>
        <row r="1029">
          <cell r="C1029" t="str">
            <v>A R</v>
          </cell>
          <cell r="AB1029">
            <v>11409.089999999998</v>
          </cell>
        </row>
        <row r="1030">
          <cell r="C1030" t="str">
            <v>T P A T</v>
          </cell>
          <cell r="AB1030">
            <v>4286.6499999999996</v>
          </cell>
        </row>
        <row r="1031">
          <cell r="C1031" t="str">
            <v>T P A T</v>
          </cell>
          <cell r="AB1031">
            <v>0</v>
          </cell>
        </row>
        <row r="1032">
          <cell r="C1032" t="str">
            <v>M</v>
          </cell>
          <cell r="AB1032">
            <v>0</v>
          </cell>
        </row>
        <row r="1033">
          <cell r="C1033" t="str">
            <v>M</v>
          </cell>
          <cell r="AB1033">
            <v>2642.9500000000003</v>
          </cell>
        </row>
        <row r="1034">
          <cell r="C1034" t="str">
            <v>M</v>
          </cell>
          <cell r="AB1034">
            <v>0</v>
          </cell>
        </row>
        <row r="1035">
          <cell r="C1035" t="str">
            <v>M</v>
          </cell>
          <cell r="AB1035">
            <v>0</v>
          </cell>
        </row>
        <row r="1036">
          <cell r="C1036" t="str">
            <v>M</v>
          </cell>
          <cell r="AB1036">
            <v>2447.2599999999998</v>
          </cell>
        </row>
        <row r="1037">
          <cell r="C1037" t="str">
            <v>M P S</v>
          </cell>
          <cell r="AB1037">
            <v>4726.3599999999997</v>
          </cell>
        </row>
        <row r="1038">
          <cell r="C1038" t="str">
            <v>M G</v>
          </cell>
          <cell r="AB1038">
            <v>0</v>
          </cell>
        </row>
        <row r="1039">
          <cell r="C1039" t="str">
            <v>T G</v>
          </cell>
          <cell r="AB1039">
            <v>1938.27</v>
          </cell>
        </row>
        <row r="1040">
          <cell r="C1040" t="str">
            <v>S P</v>
          </cell>
          <cell r="AB1040">
            <v>0</v>
          </cell>
        </row>
        <row r="1041">
          <cell r="C1041" t="str">
            <v>M V O K</v>
          </cell>
          <cell r="AB1041">
            <v>1154.5900000000001</v>
          </cell>
        </row>
        <row r="1042">
          <cell r="C1042" t="str">
            <v>GENERAL</v>
          </cell>
          <cell r="AB1042">
            <v>6099.78</v>
          </cell>
        </row>
        <row r="1043">
          <cell r="C1043" t="str">
            <v>GENERAL</v>
          </cell>
          <cell r="AB1043">
            <v>1672.56</v>
          </cell>
        </row>
        <row r="1044">
          <cell r="C1044" t="str">
            <v>OFFICE</v>
          </cell>
          <cell r="AB1044">
            <v>37077.899999999994</v>
          </cell>
        </row>
        <row r="1045">
          <cell r="C1045" t="str">
            <v>OFFICE</v>
          </cell>
          <cell r="AB1045">
            <v>11.739999999999998</v>
          </cell>
        </row>
        <row r="1046">
          <cell r="C1046" t="str">
            <v>LIBRARY</v>
          </cell>
          <cell r="AB1046">
            <v>0</v>
          </cell>
        </row>
        <row r="1047">
          <cell r="C1047" t="str">
            <v>A R</v>
          </cell>
          <cell r="AB1047">
            <v>0</v>
          </cell>
        </row>
        <row r="1048">
          <cell r="C1048" t="str">
            <v>A R</v>
          </cell>
          <cell r="AB1048">
            <v>0</v>
          </cell>
        </row>
        <row r="1049">
          <cell r="C1049" t="str">
            <v>A R</v>
          </cell>
          <cell r="AB1049">
            <v>34894.630000000005</v>
          </cell>
        </row>
        <row r="1050">
          <cell r="C1050" t="str">
            <v>A R</v>
          </cell>
          <cell r="AB1050">
            <v>8203</v>
          </cell>
        </row>
        <row r="1051">
          <cell r="C1051" t="str">
            <v>T P A T</v>
          </cell>
          <cell r="AB1051">
            <v>3396.06</v>
          </cell>
        </row>
        <row r="1052">
          <cell r="C1052" t="str">
            <v>T P A T</v>
          </cell>
          <cell r="AB1052">
            <v>0</v>
          </cell>
        </row>
        <row r="1053">
          <cell r="C1053" t="str">
            <v>M</v>
          </cell>
          <cell r="AB1053">
            <v>0</v>
          </cell>
        </row>
        <row r="1054">
          <cell r="C1054" t="str">
            <v>M</v>
          </cell>
          <cell r="AB1054">
            <v>251.66</v>
          </cell>
        </row>
        <row r="1055">
          <cell r="C1055" t="str">
            <v>M</v>
          </cell>
          <cell r="AB1055">
            <v>0</v>
          </cell>
        </row>
        <row r="1056">
          <cell r="C1056" t="str">
            <v>M</v>
          </cell>
          <cell r="AB1056">
            <v>0</v>
          </cell>
        </row>
        <row r="1057">
          <cell r="C1057" t="str">
            <v>M</v>
          </cell>
          <cell r="AB1057">
            <v>0</v>
          </cell>
        </row>
        <row r="1058">
          <cell r="C1058" t="str">
            <v>M P S</v>
          </cell>
          <cell r="AB1058">
            <v>1513.69</v>
          </cell>
        </row>
        <row r="1059">
          <cell r="C1059" t="str">
            <v>M G</v>
          </cell>
          <cell r="AB1059">
            <v>0</v>
          </cell>
        </row>
        <row r="1060">
          <cell r="C1060" t="str">
            <v>T G</v>
          </cell>
          <cell r="AB1060">
            <v>306.13</v>
          </cell>
        </row>
        <row r="1061">
          <cell r="C1061" t="str">
            <v>S P</v>
          </cell>
          <cell r="AB1061">
            <v>0</v>
          </cell>
        </row>
        <row r="1062">
          <cell r="C1062" t="str">
            <v>DISNEY</v>
          </cell>
          <cell r="AB1062">
            <v>88.02</v>
          </cell>
        </row>
        <row r="1063">
          <cell r="C1063" t="str">
            <v>M V O K</v>
          </cell>
          <cell r="AB1063">
            <v>3481.1499999999996</v>
          </cell>
        </row>
        <row r="1064">
          <cell r="C1064" t="str">
            <v>GENERAL</v>
          </cell>
          <cell r="AB1064">
            <v>6266.7999999999993</v>
          </cell>
        </row>
        <row r="1065">
          <cell r="C1065" t="str">
            <v>GENERAL</v>
          </cell>
          <cell r="AB1065">
            <v>1690.58</v>
          </cell>
        </row>
        <row r="1066">
          <cell r="C1066" t="str">
            <v>OFFICE</v>
          </cell>
          <cell r="AB1066">
            <v>34119.08</v>
          </cell>
        </row>
        <row r="1067">
          <cell r="C1067" t="str">
            <v>OFFICE</v>
          </cell>
          <cell r="AB1067">
            <v>0</v>
          </cell>
        </row>
        <row r="1068">
          <cell r="C1068" t="str">
            <v>LIBRARY</v>
          </cell>
          <cell r="AB1068">
            <v>0</v>
          </cell>
        </row>
        <row r="1069">
          <cell r="C1069" t="str">
            <v>A R</v>
          </cell>
          <cell r="AB1069">
            <v>0</v>
          </cell>
        </row>
        <row r="1070">
          <cell r="C1070" t="str">
            <v>A R</v>
          </cell>
          <cell r="AB1070">
            <v>0</v>
          </cell>
        </row>
        <row r="1071">
          <cell r="C1071" t="str">
            <v>A R</v>
          </cell>
          <cell r="AB1071">
            <v>21570.5</v>
          </cell>
        </row>
        <row r="1072">
          <cell r="C1072" t="str">
            <v>A R</v>
          </cell>
          <cell r="AB1072">
            <v>5637.24</v>
          </cell>
        </row>
        <row r="1073">
          <cell r="C1073" t="str">
            <v>T P A T</v>
          </cell>
          <cell r="AB1073">
            <v>3899.23</v>
          </cell>
        </row>
        <row r="1074">
          <cell r="C1074" t="str">
            <v>T P A T</v>
          </cell>
          <cell r="AB1074">
            <v>0</v>
          </cell>
        </row>
        <row r="1075">
          <cell r="C1075" t="str">
            <v>M</v>
          </cell>
          <cell r="AB1075">
            <v>0</v>
          </cell>
        </row>
        <row r="1076">
          <cell r="C1076" t="str">
            <v>M</v>
          </cell>
          <cell r="AB1076">
            <v>0</v>
          </cell>
        </row>
        <row r="1077">
          <cell r="C1077" t="str">
            <v>M</v>
          </cell>
          <cell r="AB1077">
            <v>0</v>
          </cell>
        </row>
        <row r="1078">
          <cell r="C1078" t="str">
            <v>M</v>
          </cell>
          <cell r="AB1078">
            <v>0</v>
          </cell>
        </row>
        <row r="1079">
          <cell r="C1079" t="str">
            <v>M</v>
          </cell>
          <cell r="AB1079">
            <v>0</v>
          </cell>
        </row>
        <row r="1080">
          <cell r="C1080" t="str">
            <v>M P S</v>
          </cell>
          <cell r="AB1080">
            <v>338.48</v>
          </cell>
        </row>
        <row r="1081">
          <cell r="C1081" t="str">
            <v>M G</v>
          </cell>
          <cell r="AB1081">
            <v>0</v>
          </cell>
        </row>
        <row r="1082">
          <cell r="C1082" t="str">
            <v>T G</v>
          </cell>
          <cell r="AB1082">
            <v>8009.13</v>
          </cell>
        </row>
        <row r="1083">
          <cell r="C1083" t="str">
            <v>M V O K</v>
          </cell>
          <cell r="AB1083">
            <v>4421.8200000000006</v>
          </cell>
        </row>
        <row r="1084">
          <cell r="C1084" t="str">
            <v>GENERAL</v>
          </cell>
          <cell r="AB1084">
            <v>7459.56</v>
          </cell>
        </row>
        <row r="1085">
          <cell r="C1085" t="str">
            <v>GENERAL</v>
          </cell>
          <cell r="AB1085">
            <v>1684.4699999999998</v>
          </cell>
        </row>
        <row r="1086">
          <cell r="C1086" t="str">
            <v>OFFICE</v>
          </cell>
          <cell r="AB1086">
            <v>56751.99</v>
          </cell>
        </row>
        <row r="1087">
          <cell r="C1087" t="str">
            <v>OFFICE</v>
          </cell>
          <cell r="AB1087">
            <v>8286.8200000000015</v>
          </cell>
        </row>
        <row r="1088">
          <cell r="C1088" t="str">
            <v>LIBRARY</v>
          </cell>
          <cell r="AB1088">
            <v>0</v>
          </cell>
        </row>
        <row r="1089">
          <cell r="C1089" t="str">
            <v>A R</v>
          </cell>
          <cell r="AB1089">
            <v>0</v>
          </cell>
        </row>
        <row r="1090">
          <cell r="C1090" t="str">
            <v>A R</v>
          </cell>
          <cell r="AB1090">
            <v>0</v>
          </cell>
        </row>
        <row r="1091">
          <cell r="C1091" t="str">
            <v>A R</v>
          </cell>
          <cell r="AB1091">
            <v>6935.3899999999994</v>
          </cell>
        </row>
        <row r="1092">
          <cell r="C1092" t="str">
            <v>A R</v>
          </cell>
          <cell r="AB1092">
            <v>4598.24</v>
          </cell>
        </row>
        <row r="1093">
          <cell r="C1093" t="str">
            <v>T P A T</v>
          </cell>
          <cell r="AB1093">
            <v>44.33</v>
          </cell>
        </row>
        <row r="1094">
          <cell r="C1094" t="str">
            <v>T P A T</v>
          </cell>
          <cell r="AB1094">
            <v>0</v>
          </cell>
        </row>
        <row r="1095">
          <cell r="C1095" t="str">
            <v>M</v>
          </cell>
          <cell r="AB1095">
            <v>0</v>
          </cell>
        </row>
        <row r="1096">
          <cell r="C1096" t="str">
            <v>M</v>
          </cell>
          <cell r="AB1096">
            <v>303.64999999999998</v>
          </cell>
        </row>
        <row r="1097">
          <cell r="C1097" t="str">
            <v>M</v>
          </cell>
          <cell r="AB1097">
            <v>0</v>
          </cell>
        </row>
        <row r="1098">
          <cell r="C1098" t="str">
            <v>M</v>
          </cell>
          <cell r="AB1098">
            <v>0</v>
          </cell>
        </row>
        <row r="1099">
          <cell r="C1099" t="str">
            <v>M</v>
          </cell>
          <cell r="AB1099">
            <v>0</v>
          </cell>
        </row>
        <row r="1100">
          <cell r="C1100" t="str">
            <v>M P S</v>
          </cell>
          <cell r="AB1100">
            <v>380</v>
          </cell>
        </row>
        <row r="1101">
          <cell r="C1101" t="str">
            <v>T G</v>
          </cell>
          <cell r="AB1101">
            <v>4034.44</v>
          </cell>
        </row>
        <row r="1102">
          <cell r="C1102" t="str">
            <v>T G</v>
          </cell>
          <cell r="AB1102">
            <v>2068.58</v>
          </cell>
        </row>
        <row r="1103">
          <cell r="C1103" t="str">
            <v>S P</v>
          </cell>
          <cell r="AB1103">
            <v>0</v>
          </cell>
        </row>
        <row r="1104">
          <cell r="C1104" t="str">
            <v>DISNEY</v>
          </cell>
          <cell r="AB1104">
            <v>0</v>
          </cell>
        </row>
        <row r="1105">
          <cell r="C1105" t="str">
            <v>M V O K</v>
          </cell>
          <cell r="AB1105">
            <v>6229.41</v>
          </cell>
        </row>
        <row r="1106">
          <cell r="C1106" t="str">
            <v>GENERAL</v>
          </cell>
          <cell r="AB1106">
            <v>6458.58</v>
          </cell>
        </row>
        <row r="1107">
          <cell r="C1107" t="str">
            <v>GENERAL</v>
          </cell>
          <cell r="AB1107">
            <v>1684.33</v>
          </cell>
        </row>
        <row r="1108">
          <cell r="C1108" t="str">
            <v>OFFICE</v>
          </cell>
          <cell r="AB1108">
            <v>61233.56</v>
          </cell>
        </row>
        <row r="1109">
          <cell r="C1109" t="str">
            <v>OFFICE</v>
          </cell>
          <cell r="AB1109">
            <v>550</v>
          </cell>
        </row>
        <row r="1110">
          <cell r="C1110" t="str">
            <v>LIBRARY</v>
          </cell>
          <cell r="AB1110">
            <v>0</v>
          </cell>
        </row>
        <row r="1111">
          <cell r="C1111" t="str">
            <v>A R</v>
          </cell>
          <cell r="AB1111">
            <v>0</v>
          </cell>
        </row>
        <row r="1112">
          <cell r="C1112" t="str">
            <v>A R</v>
          </cell>
          <cell r="AB1112">
            <v>0</v>
          </cell>
        </row>
        <row r="1113">
          <cell r="C1113" t="str">
            <v>A R</v>
          </cell>
          <cell r="AB1113">
            <v>4186.6899999999996</v>
          </cell>
        </row>
        <row r="1114">
          <cell r="C1114" t="str">
            <v>A R</v>
          </cell>
          <cell r="AB1114">
            <v>189.11999999999998</v>
          </cell>
        </row>
        <row r="1115">
          <cell r="C1115" t="str">
            <v>T P A T</v>
          </cell>
          <cell r="AB1115">
            <v>375</v>
          </cell>
        </row>
        <row r="1116">
          <cell r="C1116" t="str">
            <v>T P A T</v>
          </cell>
          <cell r="AB1116">
            <v>0</v>
          </cell>
        </row>
        <row r="1117">
          <cell r="C1117" t="str">
            <v>M</v>
          </cell>
          <cell r="AB1117">
            <v>0</v>
          </cell>
        </row>
        <row r="1118">
          <cell r="C1118" t="str">
            <v>M</v>
          </cell>
          <cell r="AB1118">
            <v>0</v>
          </cell>
        </row>
        <row r="1119">
          <cell r="C1119" t="str">
            <v>M</v>
          </cell>
          <cell r="AB1119">
            <v>0</v>
          </cell>
        </row>
        <row r="1120">
          <cell r="C1120" t="str">
            <v>M</v>
          </cell>
          <cell r="AB1120">
            <v>0</v>
          </cell>
        </row>
        <row r="1121">
          <cell r="C1121" t="str">
            <v>M</v>
          </cell>
          <cell r="AB1121">
            <v>70.919999999999987</v>
          </cell>
        </row>
        <row r="1122">
          <cell r="C1122" t="str">
            <v>M</v>
          </cell>
          <cell r="AB1122">
            <v>0</v>
          </cell>
        </row>
        <row r="1123">
          <cell r="C1123" t="str">
            <v>T G</v>
          </cell>
          <cell r="AB1123">
            <v>4707.99</v>
          </cell>
        </row>
        <row r="1124">
          <cell r="C1124" t="str">
            <v>T G</v>
          </cell>
          <cell r="AB1124">
            <v>2068.4</v>
          </cell>
        </row>
        <row r="1125">
          <cell r="C1125" t="str">
            <v>S P</v>
          </cell>
          <cell r="AB1125">
            <v>0</v>
          </cell>
        </row>
        <row r="1126">
          <cell r="C1126" t="str">
            <v>DISNEY</v>
          </cell>
          <cell r="AB1126">
            <v>0</v>
          </cell>
        </row>
        <row r="1127">
          <cell r="C1127" t="str">
            <v>M V O K</v>
          </cell>
          <cell r="AB1127">
            <v>4174.8399999999992</v>
          </cell>
        </row>
        <row r="1128">
          <cell r="C1128" t="str">
            <v>M V O K</v>
          </cell>
          <cell r="AB1128">
            <v>1812.21</v>
          </cell>
        </row>
        <row r="1129">
          <cell r="C1129" t="str">
            <v>M V O K</v>
          </cell>
          <cell r="AB1129">
            <v>1087.3800000000001</v>
          </cell>
        </row>
        <row r="1130">
          <cell r="C1130" t="str">
            <v>GENERAL</v>
          </cell>
          <cell r="AB1130">
            <v>6432.11</v>
          </cell>
        </row>
        <row r="1131">
          <cell r="C1131" t="str">
            <v>GENERAL</v>
          </cell>
          <cell r="AB1131">
            <v>1681.81</v>
          </cell>
        </row>
        <row r="1132">
          <cell r="C1132" t="str">
            <v>OFFICE</v>
          </cell>
          <cell r="AB1132">
            <v>56314.91</v>
          </cell>
        </row>
        <row r="1133">
          <cell r="C1133" t="str">
            <v>OFFICE</v>
          </cell>
          <cell r="AB1133">
            <v>0</v>
          </cell>
        </row>
        <row r="1134">
          <cell r="C1134" t="str">
            <v>LIBRARY</v>
          </cell>
          <cell r="AB1134">
            <v>0</v>
          </cell>
        </row>
        <row r="1135">
          <cell r="C1135" t="str">
            <v>A R</v>
          </cell>
          <cell r="AB1135">
            <v>0</v>
          </cell>
        </row>
        <row r="1136">
          <cell r="C1136" t="str">
            <v>A R</v>
          </cell>
          <cell r="AB1136">
            <v>0</v>
          </cell>
        </row>
        <row r="1137">
          <cell r="C1137" t="str">
            <v>A R</v>
          </cell>
          <cell r="AB1137">
            <v>1638.97</v>
          </cell>
        </row>
        <row r="1138">
          <cell r="C1138" t="str">
            <v>T G</v>
          </cell>
          <cell r="AB1138">
            <v>6129.28</v>
          </cell>
        </row>
        <row r="1139">
          <cell r="C1139" t="str">
            <v>T G</v>
          </cell>
          <cell r="AB1139">
            <v>3127.47</v>
          </cell>
        </row>
        <row r="1140">
          <cell r="C1140" t="str">
            <v>T G</v>
          </cell>
          <cell r="AB1140">
            <v>0</v>
          </cell>
        </row>
        <row r="1141">
          <cell r="C1141" t="str">
            <v>M V O K</v>
          </cell>
          <cell r="AB1141">
            <v>4388.78</v>
          </cell>
        </row>
        <row r="1142">
          <cell r="C1142" t="str">
            <v>M V O K</v>
          </cell>
          <cell r="AB1142">
            <v>0</v>
          </cell>
        </row>
        <row r="1143">
          <cell r="C1143" t="str">
            <v>M V O K</v>
          </cell>
          <cell r="AB1143">
            <v>7304.78</v>
          </cell>
        </row>
        <row r="1144">
          <cell r="C1144" t="str">
            <v>M V O K</v>
          </cell>
          <cell r="AB1144">
            <v>0</v>
          </cell>
        </row>
        <row r="1145">
          <cell r="C1145" t="str">
            <v>GENERAL</v>
          </cell>
          <cell r="AB1145">
            <v>6500.12</v>
          </cell>
        </row>
        <row r="1146">
          <cell r="C1146" t="str">
            <v>GENERAL</v>
          </cell>
          <cell r="AB1146">
            <v>1687.05</v>
          </cell>
        </row>
        <row r="1147">
          <cell r="C1147" t="str">
            <v>OFFICE</v>
          </cell>
          <cell r="AB1147">
            <v>49816.595000000001</v>
          </cell>
        </row>
        <row r="1148">
          <cell r="C1148" t="str">
            <v>OFFICE</v>
          </cell>
          <cell r="AB1148">
            <v>0</v>
          </cell>
        </row>
        <row r="1149">
          <cell r="C1149" t="str">
            <v>LIBRARY</v>
          </cell>
          <cell r="AB1149">
            <v>1508.95</v>
          </cell>
        </row>
        <row r="1150">
          <cell r="C1150" t="str">
            <v>A R</v>
          </cell>
          <cell r="AB1150">
            <v>0</v>
          </cell>
        </row>
        <row r="1151">
          <cell r="C1151" t="str">
            <v>A R</v>
          </cell>
          <cell r="AB1151">
            <v>0</v>
          </cell>
        </row>
        <row r="1152">
          <cell r="C1152" t="str">
            <v>A R</v>
          </cell>
          <cell r="AB1152">
            <v>1351.07</v>
          </cell>
        </row>
        <row r="1153">
          <cell r="C1153" t="str">
            <v>T G</v>
          </cell>
          <cell r="AB1153">
            <v>4712.25</v>
          </cell>
        </row>
        <row r="1154">
          <cell r="C1154" t="str">
            <v>T G</v>
          </cell>
          <cell r="AB1154">
            <v>5072.84</v>
          </cell>
        </row>
        <row r="1155">
          <cell r="C1155" t="str">
            <v>T G</v>
          </cell>
          <cell r="AB1155">
            <v>0</v>
          </cell>
        </row>
        <row r="1156">
          <cell r="C1156" t="str">
            <v>M V O K</v>
          </cell>
          <cell r="AB1156">
            <v>2395.2399999999998</v>
          </cell>
        </row>
        <row r="1157">
          <cell r="C1157" t="str">
            <v>M V O K</v>
          </cell>
          <cell r="AB1157">
            <v>0</v>
          </cell>
        </row>
        <row r="1158">
          <cell r="C1158" t="str">
            <v>M V O K</v>
          </cell>
          <cell r="AB1158">
            <v>10296.469999999999</v>
          </cell>
        </row>
        <row r="1159">
          <cell r="C1159" t="str">
            <v>M V O K</v>
          </cell>
          <cell r="AB1159">
            <v>0</v>
          </cell>
        </row>
        <row r="1160">
          <cell r="C1160" t="str">
            <v>GENERAL</v>
          </cell>
          <cell r="AB1160">
            <v>6728.82</v>
          </cell>
        </row>
        <row r="1161">
          <cell r="C1161" t="str">
            <v>GENERAL</v>
          </cell>
          <cell r="AB1161">
            <v>1677.31</v>
          </cell>
        </row>
        <row r="1162">
          <cell r="C1162" t="str">
            <v>OFFICE</v>
          </cell>
          <cell r="AB1162">
            <v>27759.93</v>
          </cell>
        </row>
        <row r="1163">
          <cell r="C1163" t="str">
            <v>OFFICE</v>
          </cell>
          <cell r="AB1163">
            <v>0</v>
          </cell>
        </row>
        <row r="1164">
          <cell r="C1164" t="str">
            <v>LIBRARY</v>
          </cell>
          <cell r="AB1164">
            <v>6376.07</v>
          </cell>
        </row>
        <row r="1165">
          <cell r="C1165" t="str">
            <v>A R</v>
          </cell>
          <cell r="AB1165">
            <v>0</v>
          </cell>
        </row>
        <row r="1166">
          <cell r="C1166" t="str">
            <v>A R</v>
          </cell>
          <cell r="AB1166">
            <v>0</v>
          </cell>
        </row>
        <row r="1167">
          <cell r="C1167" t="str">
            <v>A R</v>
          </cell>
          <cell r="AB1167">
            <v>1537.48</v>
          </cell>
        </row>
        <row r="1168">
          <cell r="C1168" t="str">
            <v>T G</v>
          </cell>
          <cell r="AB1168">
            <v>4412.9400000000005</v>
          </cell>
        </row>
        <row r="1169">
          <cell r="C1169" t="str">
            <v>T G</v>
          </cell>
          <cell r="AB1169">
            <v>8596.66</v>
          </cell>
        </row>
        <row r="1170">
          <cell r="C1170" t="str">
            <v>T G</v>
          </cell>
          <cell r="AB1170">
            <v>0</v>
          </cell>
        </row>
        <row r="1171">
          <cell r="C1171" t="str">
            <v>M V O K</v>
          </cell>
          <cell r="AB1171">
            <v>641.18999999999994</v>
          </cell>
        </row>
        <row r="1172">
          <cell r="C1172" t="str">
            <v>M V O K</v>
          </cell>
          <cell r="AB1172">
            <v>0</v>
          </cell>
        </row>
        <row r="1173">
          <cell r="C1173" t="str">
            <v>M V O K</v>
          </cell>
          <cell r="AB1173">
            <v>29880.63</v>
          </cell>
        </row>
        <row r="1174">
          <cell r="C1174" t="str">
            <v>M V O K</v>
          </cell>
          <cell r="AB1174">
            <v>0</v>
          </cell>
        </row>
        <row r="1175">
          <cell r="C1175" t="str">
            <v>GENERAL</v>
          </cell>
          <cell r="AB1175">
            <v>6436.7199999999993</v>
          </cell>
        </row>
        <row r="1176">
          <cell r="C1176" t="str">
            <v>GENERAL</v>
          </cell>
          <cell r="AB1176">
            <v>1658.8</v>
          </cell>
        </row>
        <row r="1177">
          <cell r="C1177" t="str">
            <v>OFFICE</v>
          </cell>
          <cell r="AB1177">
            <v>19710.019999999997</v>
          </cell>
        </row>
        <row r="1178">
          <cell r="C1178" t="str">
            <v>LAYOFFS</v>
          </cell>
          <cell r="AB1178">
            <v>26046.22</v>
          </cell>
        </row>
        <row r="1179">
          <cell r="C1179" t="str">
            <v>LIBRARY</v>
          </cell>
          <cell r="AB1179">
            <v>0</v>
          </cell>
        </row>
        <row r="1180">
          <cell r="C1180" t="str">
            <v>A R</v>
          </cell>
          <cell r="AB1180">
            <v>0</v>
          </cell>
        </row>
        <row r="1181">
          <cell r="C1181" t="str">
            <v>A R</v>
          </cell>
          <cell r="AB1181">
            <v>0</v>
          </cell>
        </row>
        <row r="1182">
          <cell r="C1182" t="str">
            <v>A R</v>
          </cell>
          <cell r="AB1182">
            <v>0</v>
          </cell>
        </row>
        <row r="1183">
          <cell r="C1183" t="str">
            <v>T G</v>
          </cell>
          <cell r="AB1183">
            <v>3822.75</v>
          </cell>
        </row>
        <row r="1184">
          <cell r="C1184" t="str">
            <v>T G</v>
          </cell>
          <cell r="AB1184">
            <v>3565.6600000000003</v>
          </cell>
        </row>
        <row r="1185">
          <cell r="C1185" t="str">
            <v>T G</v>
          </cell>
          <cell r="AB1185">
            <v>0</v>
          </cell>
        </row>
        <row r="1186">
          <cell r="C1186" t="str">
            <v>M V O K</v>
          </cell>
          <cell r="AB1186">
            <v>2007.94</v>
          </cell>
        </row>
        <row r="1187">
          <cell r="C1187" t="str">
            <v>M V O K</v>
          </cell>
          <cell r="AB1187">
            <v>0</v>
          </cell>
        </row>
        <row r="1188">
          <cell r="C1188" t="str">
            <v>M V O K</v>
          </cell>
          <cell r="AB1188">
            <v>35183.020000000004</v>
          </cell>
        </row>
        <row r="1189">
          <cell r="C1189" t="str">
            <v>M V O K</v>
          </cell>
          <cell r="AB1189">
            <v>0</v>
          </cell>
        </row>
        <row r="1190">
          <cell r="C1190" t="str">
            <v>S P P S</v>
          </cell>
          <cell r="AB1190">
            <v>1981.7600000000002</v>
          </cell>
        </row>
        <row r="1191">
          <cell r="C1191" t="str">
            <v>S P P S</v>
          </cell>
          <cell r="AB1191">
            <v>0</v>
          </cell>
        </row>
        <row r="1192">
          <cell r="C1192" t="str">
            <v>S P P S</v>
          </cell>
          <cell r="AB1192">
            <v>0</v>
          </cell>
        </row>
        <row r="1193">
          <cell r="C1193" t="str">
            <v>S P P S</v>
          </cell>
          <cell r="AB1193">
            <v>0</v>
          </cell>
        </row>
        <row r="1194">
          <cell r="C1194" t="str">
            <v>S P P S</v>
          </cell>
          <cell r="AB1194">
            <v>0</v>
          </cell>
        </row>
        <row r="1195">
          <cell r="C1195" t="str">
            <v>GENERAL</v>
          </cell>
          <cell r="AB1195">
            <v>6154.28</v>
          </cell>
        </row>
        <row r="1196">
          <cell r="C1196" t="str">
            <v>GENERAL</v>
          </cell>
          <cell r="AB1196">
            <v>1657.87</v>
          </cell>
        </row>
        <row r="1197">
          <cell r="C1197" t="str">
            <v>OFFICE</v>
          </cell>
          <cell r="AB1197">
            <v>11412.759999999998</v>
          </cell>
        </row>
        <row r="1198">
          <cell r="C1198" t="str">
            <v>LAYOFFS</v>
          </cell>
          <cell r="AB1198">
            <v>1605.46</v>
          </cell>
        </row>
        <row r="1199">
          <cell r="C1199" t="str">
            <v>LIBRARY</v>
          </cell>
          <cell r="AB1199">
            <v>0</v>
          </cell>
        </row>
        <row r="1200">
          <cell r="C1200" t="str">
            <v>T G</v>
          </cell>
          <cell r="AB1200">
            <v>2331.6799999999998</v>
          </cell>
        </row>
        <row r="1201">
          <cell r="C1201" t="str">
            <v>T G</v>
          </cell>
          <cell r="AB1201">
            <v>8217.2099999999991</v>
          </cell>
        </row>
        <row r="1202">
          <cell r="C1202" t="str">
            <v>T G</v>
          </cell>
          <cell r="AB1202">
            <v>0</v>
          </cell>
        </row>
        <row r="1203">
          <cell r="C1203" t="str">
            <v>M V O K</v>
          </cell>
          <cell r="AB1203">
            <v>2128.98</v>
          </cell>
        </row>
        <row r="1204">
          <cell r="C1204" t="str">
            <v>M V O K</v>
          </cell>
          <cell r="AB1204">
            <v>0</v>
          </cell>
        </row>
        <row r="1205">
          <cell r="C1205" t="str">
            <v>M V O K</v>
          </cell>
          <cell r="AB1205">
            <v>25983.119999999999</v>
          </cell>
        </row>
        <row r="1206">
          <cell r="C1206" t="str">
            <v>M V O K</v>
          </cell>
          <cell r="AB1206">
            <v>1094.97</v>
          </cell>
        </row>
        <row r="1207">
          <cell r="C1207" t="str">
            <v>S P P S</v>
          </cell>
          <cell r="AB1207">
            <v>6257.44</v>
          </cell>
        </row>
        <row r="1208">
          <cell r="C1208" t="str">
            <v>S P P S</v>
          </cell>
          <cell r="AB1208">
            <v>1687.63</v>
          </cell>
        </row>
        <row r="1209">
          <cell r="C1209" t="str">
            <v>S P P S</v>
          </cell>
          <cell r="AB1209">
            <v>2326.75</v>
          </cell>
        </row>
        <row r="1210">
          <cell r="C1210" t="str">
            <v>S P P S</v>
          </cell>
          <cell r="AB1210">
            <v>567.15</v>
          </cell>
        </row>
        <row r="1211">
          <cell r="C1211" t="str">
            <v>GENERAL</v>
          </cell>
          <cell r="AB1211">
            <v>6148.83</v>
          </cell>
        </row>
        <row r="1212">
          <cell r="C1212" t="str">
            <v>GENERAL</v>
          </cell>
          <cell r="AB1212">
            <v>1656.4099999999999</v>
          </cell>
        </row>
        <row r="1213">
          <cell r="C1213" t="str">
            <v>OFFICE</v>
          </cell>
          <cell r="AB1213">
            <v>9418.0500000000011</v>
          </cell>
        </row>
        <row r="1214">
          <cell r="C1214" t="str">
            <v>LAYOFFS</v>
          </cell>
          <cell r="AB1214">
            <v>0</v>
          </cell>
        </row>
        <row r="1215">
          <cell r="C1215" t="str">
            <v>LIBRARY</v>
          </cell>
          <cell r="AB1215">
            <v>0</v>
          </cell>
        </row>
        <row r="1216">
          <cell r="C1216" t="str">
            <v>T G</v>
          </cell>
          <cell r="AB1216">
            <v>1781.18</v>
          </cell>
        </row>
        <row r="1217">
          <cell r="C1217" t="str">
            <v>T G</v>
          </cell>
          <cell r="AB1217">
            <v>8401.48</v>
          </cell>
        </row>
        <row r="1218">
          <cell r="C1218" t="str">
            <v>T G</v>
          </cell>
          <cell r="AB1218">
            <v>0</v>
          </cell>
        </row>
        <row r="1219">
          <cell r="C1219" t="str">
            <v>M V O K</v>
          </cell>
          <cell r="AB1219">
            <v>581.17999999999995</v>
          </cell>
        </row>
        <row r="1220">
          <cell r="C1220" t="str">
            <v>M V O K</v>
          </cell>
          <cell r="AB1220">
            <v>0</v>
          </cell>
        </row>
        <row r="1221">
          <cell r="C1221" t="str">
            <v>M V O K</v>
          </cell>
          <cell r="AB1221">
            <v>24527.839999999997</v>
          </cell>
        </row>
        <row r="1222">
          <cell r="C1222" t="str">
            <v>M V O K</v>
          </cell>
          <cell r="AB1222">
            <v>2032.03</v>
          </cell>
        </row>
        <row r="1223">
          <cell r="C1223" t="str">
            <v>S P P S</v>
          </cell>
          <cell r="AB1223">
            <v>4549.3200000000006</v>
          </cell>
        </row>
        <row r="1224">
          <cell r="C1224" t="str">
            <v>S P P S</v>
          </cell>
          <cell r="AB1224">
            <v>8729.6400000000012</v>
          </cell>
        </row>
        <row r="1225">
          <cell r="C1225" t="str">
            <v>S P P S</v>
          </cell>
          <cell r="AB1225">
            <v>2891.3500000000004</v>
          </cell>
        </row>
        <row r="1226">
          <cell r="C1226" t="str">
            <v>S P P S</v>
          </cell>
          <cell r="AB1226">
            <v>0</v>
          </cell>
        </row>
        <row r="1227">
          <cell r="C1227" t="str">
            <v>GENERAL</v>
          </cell>
          <cell r="AB1227">
            <v>6140.69</v>
          </cell>
        </row>
        <row r="1228">
          <cell r="C1228" t="str">
            <v>GENERAL</v>
          </cell>
          <cell r="AB1228">
            <v>2779.2200000000003</v>
          </cell>
        </row>
        <row r="1229">
          <cell r="C1229" t="str">
            <v>OFFICE</v>
          </cell>
          <cell r="AB1229">
            <v>5455.8099999999995</v>
          </cell>
        </row>
        <row r="1230">
          <cell r="C1230" t="str">
            <v>LAYOFFS</v>
          </cell>
          <cell r="AB1230">
            <v>0</v>
          </cell>
        </row>
        <row r="1231">
          <cell r="C1231" t="str">
            <v>LIBRARY</v>
          </cell>
          <cell r="AB1231">
            <v>0</v>
          </cell>
        </row>
        <row r="1232">
          <cell r="C1232" t="str">
            <v>T G</v>
          </cell>
          <cell r="AB1232">
            <v>1380.41</v>
          </cell>
        </row>
        <row r="1233">
          <cell r="C1233" t="str">
            <v>T G</v>
          </cell>
          <cell r="AB1233">
            <v>6871.33</v>
          </cell>
        </row>
        <row r="1234">
          <cell r="C1234" t="str">
            <v>T G</v>
          </cell>
          <cell r="AB1234">
            <v>0</v>
          </cell>
        </row>
        <row r="1235">
          <cell r="C1235" t="str">
            <v>M V O K</v>
          </cell>
          <cell r="AB1235">
            <v>1780.41</v>
          </cell>
        </row>
        <row r="1236">
          <cell r="C1236" t="str">
            <v>M V O K</v>
          </cell>
          <cell r="AB1236">
            <v>0</v>
          </cell>
        </row>
        <row r="1237">
          <cell r="C1237" t="str">
            <v>M V O K</v>
          </cell>
          <cell r="AB1237">
            <v>17722.37</v>
          </cell>
        </row>
        <row r="1238">
          <cell r="C1238" t="str">
            <v>M V O K</v>
          </cell>
          <cell r="AB1238">
            <v>2930.73</v>
          </cell>
        </row>
        <row r="1239">
          <cell r="C1239" t="str">
            <v>S P P S</v>
          </cell>
          <cell r="AB1239">
            <v>3380.87</v>
          </cell>
        </row>
        <row r="1240">
          <cell r="C1240" t="str">
            <v>S P P S</v>
          </cell>
          <cell r="AB1240">
            <v>21625.69</v>
          </cell>
        </row>
        <row r="1241">
          <cell r="C1241" t="str">
            <v>S P P S</v>
          </cell>
          <cell r="AB1241">
            <v>2321.63</v>
          </cell>
        </row>
        <row r="1242">
          <cell r="C1242" t="str">
            <v>S P P S</v>
          </cell>
          <cell r="AB1242">
            <v>1087.8</v>
          </cell>
        </row>
        <row r="1243">
          <cell r="C1243" t="str">
            <v>P T T</v>
          </cell>
          <cell r="AB1243">
            <v>713.18</v>
          </cell>
        </row>
        <row r="1244">
          <cell r="C1244" t="str">
            <v>GENERAL</v>
          </cell>
          <cell r="AB1244">
            <v>6131</v>
          </cell>
        </row>
        <row r="1245">
          <cell r="C1245" t="str">
            <v>GENERAL</v>
          </cell>
          <cell r="AB1245">
            <v>1651.6</v>
          </cell>
        </row>
        <row r="1246">
          <cell r="C1246" t="str">
            <v>OFFICE</v>
          </cell>
          <cell r="AB1246">
            <v>0</v>
          </cell>
        </row>
        <row r="1247">
          <cell r="C1247" t="str">
            <v>LAYOFFS</v>
          </cell>
          <cell r="AB1247">
            <v>0</v>
          </cell>
        </row>
        <row r="1248">
          <cell r="C1248" t="str">
            <v>LIBRARY</v>
          </cell>
          <cell r="AB1248">
            <v>0</v>
          </cell>
        </row>
        <row r="1249">
          <cell r="C1249" t="str">
            <v>T P A T</v>
          </cell>
          <cell r="AB1249">
            <v>1376.58</v>
          </cell>
        </row>
        <row r="1250">
          <cell r="C1250" t="str">
            <v>T P A T</v>
          </cell>
          <cell r="AB1250">
            <v>579.5</v>
          </cell>
        </row>
        <row r="1251">
          <cell r="C1251" t="str">
            <v>T G</v>
          </cell>
          <cell r="AB1251">
            <v>3772.5699999999997</v>
          </cell>
        </row>
        <row r="1252">
          <cell r="C1252" t="str">
            <v>T G</v>
          </cell>
          <cell r="AB1252">
            <v>0</v>
          </cell>
        </row>
        <row r="1253">
          <cell r="C1253" t="str">
            <v>M V O K</v>
          </cell>
          <cell r="AB1253">
            <v>579.5</v>
          </cell>
        </row>
        <row r="1254">
          <cell r="C1254" t="str">
            <v>M V O K</v>
          </cell>
          <cell r="AB1254">
            <v>0</v>
          </cell>
        </row>
        <row r="1255">
          <cell r="C1255" t="str">
            <v>M V O K</v>
          </cell>
          <cell r="AB1255">
            <v>10757.23</v>
          </cell>
        </row>
        <row r="1256">
          <cell r="C1256" t="str">
            <v>M V O K</v>
          </cell>
          <cell r="AB1256">
            <v>2174.25</v>
          </cell>
        </row>
        <row r="1257">
          <cell r="C1257" t="str">
            <v>S P P S</v>
          </cell>
          <cell r="AB1257">
            <v>4175.53</v>
          </cell>
        </row>
        <row r="1258">
          <cell r="C1258" t="str">
            <v>S P P S</v>
          </cell>
          <cell r="AB1258">
            <v>32976.153333333335</v>
          </cell>
        </row>
        <row r="1259">
          <cell r="C1259" t="str">
            <v>S P P S</v>
          </cell>
          <cell r="AB1259">
            <v>2317.96</v>
          </cell>
        </row>
        <row r="1260">
          <cell r="C1260" t="str">
            <v>S P P S</v>
          </cell>
          <cell r="AB1260">
            <v>1768.83</v>
          </cell>
        </row>
        <row r="1261">
          <cell r="C1261" t="str">
            <v>P T T</v>
          </cell>
          <cell r="AB1261">
            <v>909.95</v>
          </cell>
        </row>
        <row r="1262">
          <cell r="C1262" t="str">
            <v>P T T</v>
          </cell>
          <cell r="AB1262">
            <v>0</v>
          </cell>
        </row>
        <row r="1263">
          <cell r="C1263" t="str">
            <v>P T T</v>
          </cell>
          <cell r="AB1263">
            <v>0</v>
          </cell>
        </row>
        <row r="1264">
          <cell r="C1264" t="str">
            <v>T A C</v>
          </cell>
          <cell r="AB1264">
            <v>3639.5</v>
          </cell>
        </row>
        <row r="1265">
          <cell r="C1265" t="str">
            <v>GENERAL</v>
          </cell>
          <cell r="AB1265">
            <v>6117.62</v>
          </cell>
        </row>
        <row r="1266">
          <cell r="C1266" t="str">
            <v>GENERAL</v>
          </cell>
          <cell r="AB1266">
            <v>1648</v>
          </cell>
        </row>
        <row r="1267">
          <cell r="C1267" t="str">
            <v>OFFICE</v>
          </cell>
          <cell r="AB1267">
            <v>0</v>
          </cell>
        </row>
        <row r="1268">
          <cell r="C1268" t="str">
            <v>LAYOFFS</v>
          </cell>
          <cell r="AB1268">
            <v>0</v>
          </cell>
        </row>
        <row r="1269">
          <cell r="C1269" t="str">
            <v>LIBRARY</v>
          </cell>
          <cell r="AB1269">
            <v>0</v>
          </cell>
        </row>
        <row r="1270">
          <cell r="C1270" t="str">
            <v>T P A T</v>
          </cell>
          <cell r="AB1270">
            <v>6491.35</v>
          </cell>
        </row>
        <row r="1271">
          <cell r="C1271" t="str">
            <v>T G</v>
          </cell>
          <cell r="AB1271">
            <v>462.57</v>
          </cell>
        </row>
        <row r="1272">
          <cell r="C1272" t="str">
            <v>T G</v>
          </cell>
          <cell r="AB1272">
            <v>3725.35</v>
          </cell>
        </row>
        <row r="1273">
          <cell r="C1273" t="str">
            <v>T G</v>
          </cell>
          <cell r="AB1273">
            <v>0</v>
          </cell>
        </row>
        <row r="1274">
          <cell r="C1274" t="str">
            <v>M V O K</v>
          </cell>
          <cell r="AB1274">
            <v>0</v>
          </cell>
        </row>
        <row r="1275">
          <cell r="C1275" t="str">
            <v>M V O K</v>
          </cell>
          <cell r="AB1275">
            <v>0</v>
          </cell>
        </row>
        <row r="1276">
          <cell r="C1276" t="str">
            <v>M V O K</v>
          </cell>
          <cell r="AB1276">
            <v>6130.81</v>
          </cell>
        </row>
        <row r="1277">
          <cell r="C1277" t="str">
            <v>M V O K</v>
          </cell>
          <cell r="AB1277">
            <v>1272.0999999999999</v>
          </cell>
        </row>
        <row r="1278">
          <cell r="C1278" t="str">
            <v>S P P S</v>
          </cell>
          <cell r="AB1278">
            <v>3368.16</v>
          </cell>
        </row>
        <row r="1279">
          <cell r="C1279" t="str">
            <v>S P P S</v>
          </cell>
          <cell r="AB1279">
            <v>41589.769999999997</v>
          </cell>
        </row>
        <row r="1280">
          <cell r="C1280" t="str">
            <v>S P P S</v>
          </cell>
          <cell r="AB1280">
            <v>2312.89</v>
          </cell>
        </row>
        <row r="1281">
          <cell r="C1281" t="str">
            <v>S P P S</v>
          </cell>
          <cell r="AB1281">
            <v>2929.6</v>
          </cell>
        </row>
        <row r="1282">
          <cell r="C1282" t="str">
            <v>P T T</v>
          </cell>
          <cell r="AB1282">
            <v>0</v>
          </cell>
        </row>
        <row r="1283">
          <cell r="C1283" t="str">
            <v>P T T</v>
          </cell>
          <cell r="AB1283">
            <v>0</v>
          </cell>
        </row>
        <row r="1284">
          <cell r="C1284" t="str">
            <v>P T T</v>
          </cell>
          <cell r="AB1284">
            <v>0</v>
          </cell>
        </row>
        <row r="1285">
          <cell r="C1285" t="str">
            <v>T A C</v>
          </cell>
          <cell r="AB1285">
            <v>0</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279CD-A032-4934-9560-049B51296CBF}">
  <dimension ref="B2:C27"/>
  <sheetViews>
    <sheetView workbookViewId="0">
      <selection activeCell="C27" sqref="C27"/>
    </sheetView>
  </sheetViews>
  <sheetFormatPr defaultColWidth="9.140625" defaultRowHeight="15" x14ac:dyDescent="0.25"/>
  <cols>
    <col min="1" max="1" width="9.140625" style="116"/>
    <col min="2" max="2" width="37.7109375" style="116" customWidth="1"/>
    <col min="3" max="3" width="11.28515625" style="116" customWidth="1"/>
    <col min="4" max="16384" width="9.140625" style="116"/>
  </cols>
  <sheetData>
    <row r="2" spans="2:3" ht="15.75" x14ac:dyDescent="0.25">
      <c r="B2" s="120" t="s">
        <v>144</v>
      </c>
      <c r="C2" s="120" t="s">
        <v>143</v>
      </c>
    </row>
    <row r="3" spans="2:3" ht="15.75" x14ac:dyDescent="0.25">
      <c r="B3" s="120" t="s">
        <v>145</v>
      </c>
      <c r="C3" s="120">
        <v>1149</v>
      </c>
    </row>
    <row r="4" spans="2:3" ht="15.75" x14ac:dyDescent="0.25">
      <c r="B4" s="120" t="s">
        <v>142</v>
      </c>
      <c r="C4" s="120">
        <v>600</v>
      </c>
    </row>
    <row r="5" spans="2:3" ht="15.75" x14ac:dyDescent="0.25">
      <c r="B5" s="120" t="s">
        <v>146</v>
      </c>
      <c r="C5" s="120">
        <v>1000</v>
      </c>
    </row>
    <row r="6" spans="2:3" ht="15.75" x14ac:dyDescent="0.25">
      <c r="B6" s="120" t="s">
        <v>147</v>
      </c>
      <c r="C6" s="120">
        <v>1000</v>
      </c>
    </row>
    <row r="7" spans="2:3" ht="15.75" x14ac:dyDescent="0.25">
      <c r="B7" s="120"/>
      <c r="C7" s="120"/>
    </row>
    <row r="8" spans="2:3" ht="15.75" x14ac:dyDescent="0.25">
      <c r="B8" s="120"/>
      <c r="C8" s="120"/>
    </row>
    <row r="9" spans="2:3" ht="15.75" x14ac:dyDescent="0.25">
      <c r="B9" s="120"/>
      <c r="C9" s="120"/>
    </row>
    <row r="10" spans="2:3" ht="15.75" x14ac:dyDescent="0.25">
      <c r="B10" s="120"/>
      <c r="C10" s="120"/>
    </row>
    <row r="11" spans="2:3" ht="15.75" x14ac:dyDescent="0.25">
      <c r="B11" s="120"/>
      <c r="C11" s="120"/>
    </row>
    <row r="12" spans="2:3" ht="15.75" x14ac:dyDescent="0.25">
      <c r="B12" s="120"/>
      <c r="C12" s="120"/>
    </row>
    <row r="13" spans="2:3" ht="15.75" x14ac:dyDescent="0.25">
      <c r="B13" s="120"/>
      <c r="C13" s="120"/>
    </row>
    <row r="14" spans="2:3" ht="15.75" x14ac:dyDescent="0.25">
      <c r="B14" s="120"/>
      <c r="C14" s="120"/>
    </row>
    <row r="15" spans="2:3" ht="15.75" x14ac:dyDescent="0.25">
      <c r="B15" s="120"/>
      <c r="C15" s="120"/>
    </row>
    <row r="16" spans="2:3" ht="15.75" x14ac:dyDescent="0.25">
      <c r="B16" s="120"/>
      <c r="C16" s="120"/>
    </row>
    <row r="17" spans="2:3" ht="15.75" x14ac:dyDescent="0.25">
      <c r="B17" s="120"/>
      <c r="C17" s="120"/>
    </row>
    <row r="18" spans="2:3" ht="15.75" x14ac:dyDescent="0.25">
      <c r="B18" s="120"/>
      <c r="C18" s="120"/>
    </row>
    <row r="19" spans="2:3" ht="15.75" x14ac:dyDescent="0.25">
      <c r="B19" s="120"/>
      <c r="C19" s="120"/>
    </row>
    <row r="20" spans="2:3" ht="15.75" x14ac:dyDescent="0.25">
      <c r="B20" s="120"/>
      <c r="C20" s="120"/>
    </row>
    <row r="21" spans="2:3" ht="15.75" x14ac:dyDescent="0.25">
      <c r="B21" s="120"/>
      <c r="C21" s="120"/>
    </row>
    <row r="22" spans="2:3" ht="15.75" x14ac:dyDescent="0.25">
      <c r="B22" s="120"/>
      <c r="C22" s="120"/>
    </row>
    <row r="23" spans="2:3" ht="15.75" x14ac:dyDescent="0.25">
      <c r="B23" s="120"/>
      <c r="C23" s="120"/>
    </row>
    <row r="24" spans="2:3" ht="15.75" x14ac:dyDescent="0.25">
      <c r="B24" s="120"/>
      <c r="C24" s="120"/>
    </row>
    <row r="25" spans="2:3" ht="15.75" x14ac:dyDescent="0.25">
      <c r="B25" s="120"/>
      <c r="C25" s="120"/>
    </row>
    <row r="26" spans="2:3" ht="15.75" x14ac:dyDescent="0.25">
      <c r="B26" s="120"/>
      <c r="C26" s="120"/>
    </row>
    <row r="27" spans="2:3" ht="15.75" x14ac:dyDescent="0.25">
      <c r="B27" s="120" t="s">
        <v>56</v>
      </c>
      <c r="C27" s="120">
        <f>SUM(C3:C26)</f>
        <v>3749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44"/>
  <sheetViews>
    <sheetView zoomScaleNormal="100" workbookViewId="0">
      <selection activeCell="E17" sqref="E17"/>
    </sheetView>
  </sheetViews>
  <sheetFormatPr defaultRowHeight="15" x14ac:dyDescent="0.25"/>
  <cols>
    <col min="1" max="1" width="2.85546875" customWidth="1"/>
    <col min="2" max="2" width="57.85546875" customWidth="1"/>
    <col min="3" max="3" width="7.85546875" customWidth="1"/>
    <col min="4" max="7" width="14.7109375" customWidth="1"/>
    <col min="9" max="9" width="46.5703125" customWidth="1"/>
  </cols>
  <sheetData>
    <row r="1" spans="2:9" ht="78" customHeight="1" x14ac:dyDescent="0.25">
      <c r="B1" s="66" t="s">
        <v>132</v>
      </c>
      <c r="C1" s="136"/>
      <c r="D1" s="136"/>
      <c r="E1" s="136"/>
      <c r="F1" s="136"/>
      <c r="G1" s="65"/>
    </row>
    <row r="2" spans="2:9" x14ac:dyDescent="0.25">
      <c r="B2" s="44" t="s">
        <v>133</v>
      </c>
      <c r="C2" s="44"/>
      <c r="D2" s="44"/>
      <c r="E2" s="64" t="s">
        <v>2</v>
      </c>
    </row>
    <row r="3" spans="2:9" ht="9" customHeight="1" x14ac:dyDescent="0.25"/>
    <row r="4" spans="2:9" ht="18.95" customHeight="1" x14ac:dyDescent="0.25">
      <c r="B4" s="137" t="s">
        <v>0</v>
      </c>
      <c r="C4" s="137" t="s">
        <v>104</v>
      </c>
      <c r="D4" s="137" t="s">
        <v>105</v>
      </c>
      <c r="E4" s="137" t="s">
        <v>106</v>
      </c>
      <c r="F4" s="137" t="s">
        <v>108</v>
      </c>
      <c r="G4" s="137"/>
      <c r="I4" s="123" t="s">
        <v>155</v>
      </c>
    </row>
    <row r="5" spans="2:9" ht="27" customHeight="1" x14ac:dyDescent="0.25">
      <c r="B5" s="137"/>
      <c r="C5" s="137"/>
      <c r="D5" s="137"/>
      <c r="E5" s="137"/>
      <c r="F5" s="63" t="s">
        <v>103</v>
      </c>
      <c r="G5" s="63" t="s">
        <v>107</v>
      </c>
      <c r="H5" s="4"/>
      <c r="I5" s="123" t="s">
        <v>156</v>
      </c>
    </row>
    <row r="6" spans="2:9" ht="21" customHeight="1" x14ac:dyDescent="0.25">
      <c r="B6" s="2" t="s">
        <v>124</v>
      </c>
      <c r="C6" s="2">
        <v>1</v>
      </c>
      <c r="D6" s="122">
        <v>15000</v>
      </c>
      <c r="E6" s="46">
        <v>15000</v>
      </c>
      <c r="F6" s="71">
        <v>0</v>
      </c>
      <c r="G6" s="71">
        <v>15000</v>
      </c>
      <c r="H6" t="s">
        <v>162</v>
      </c>
      <c r="I6" s="123" t="s">
        <v>157</v>
      </c>
    </row>
    <row r="7" spans="2:9" x14ac:dyDescent="0.25">
      <c r="B7" s="2" t="s">
        <v>125</v>
      </c>
      <c r="C7" s="2">
        <v>20</v>
      </c>
      <c r="D7">
        <v>1250</v>
      </c>
      <c r="E7" s="46">
        <v>25000</v>
      </c>
      <c r="F7" s="71">
        <v>0</v>
      </c>
      <c r="G7" s="71">
        <v>25000</v>
      </c>
      <c r="H7" t="s">
        <v>165</v>
      </c>
      <c r="I7" s="123" t="s">
        <v>158</v>
      </c>
    </row>
    <row r="8" spans="2:9" x14ac:dyDescent="0.25">
      <c r="B8" s="2" t="s">
        <v>126</v>
      </c>
      <c r="C8" s="2">
        <v>1</v>
      </c>
      <c r="D8" s="124">
        <v>12000</v>
      </c>
      <c r="E8" s="46">
        <f>C8*D8</f>
        <v>12000</v>
      </c>
      <c r="F8" s="71">
        <v>6000</v>
      </c>
      <c r="G8" s="71">
        <v>6000</v>
      </c>
      <c r="H8" t="s">
        <v>164</v>
      </c>
      <c r="I8" s="123" t="s">
        <v>159</v>
      </c>
    </row>
    <row r="9" spans="2:9" x14ac:dyDescent="0.25">
      <c r="B9" s="2" t="s">
        <v>127</v>
      </c>
      <c r="C9" s="2">
        <v>7</v>
      </c>
      <c r="D9" s="124">
        <v>4285</v>
      </c>
      <c r="E9" s="46">
        <v>30000</v>
      </c>
      <c r="F9" s="71">
        <v>0</v>
      </c>
      <c r="G9" s="71">
        <v>30000</v>
      </c>
      <c r="H9" t="s">
        <v>131</v>
      </c>
      <c r="I9" s="123" t="s">
        <v>161</v>
      </c>
    </row>
    <row r="10" spans="2:9" x14ac:dyDescent="0.25">
      <c r="B10" s="2" t="s">
        <v>128</v>
      </c>
      <c r="C10" s="2">
        <v>5</v>
      </c>
      <c r="D10" s="124">
        <v>2000</v>
      </c>
      <c r="E10" s="46">
        <v>10000</v>
      </c>
      <c r="F10" s="71">
        <v>0</v>
      </c>
      <c r="G10" s="71">
        <v>10000</v>
      </c>
      <c r="H10" t="s">
        <v>131</v>
      </c>
      <c r="I10" s="123" t="s">
        <v>160</v>
      </c>
    </row>
    <row r="11" spans="2:9" x14ac:dyDescent="0.25">
      <c r="B11" s="2" t="s">
        <v>129</v>
      </c>
      <c r="C11" s="2">
        <v>1</v>
      </c>
      <c r="D11" s="124">
        <v>15000</v>
      </c>
      <c r="E11" s="46">
        <v>15000</v>
      </c>
      <c r="F11" s="71">
        <v>0</v>
      </c>
      <c r="G11" s="71">
        <v>15000</v>
      </c>
      <c r="H11" t="s">
        <v>162</v>
      </c>
    </row>
    <row r="12" spans="2:9" x14ac:dyDescent="0.25">
      <c r="B12" s="2" t="s">
        <v>130</v>
      </c>
      <c r="C12" s="2">
        <v>1</v>
      </c>
      <c r="D12" s="124">
        <v>20000</v>
      </c>
      <c r="E12" s="46">
        <v>20000</v>
      </c>
      <c r="F12" s="71">
        <v>10000</v>
      </c>
      <c r="G12" s="71">
        <v>10000</v>
      </c>
      <c r="H12" t="s">
        <v>163</v>
      </c>
    </row>
    <row r="13" spans="2:9" x14ac:dyDescent="0.25">
      <c r="B13" s="3" t="s">
        <v>13</v>
      </c>
      <c r="C13" s="70">
        <f>SUM(C6:C12)</f>
        <v>36</v>
      </c>
      <c r="D13" s="70">
        <f>SUM(D6:D12)</f>
        <v>69535</v>
      </c>
      <c r="E13" s="46">
        <f>SUM(E6:E12)</f>
        <v>127000</v>
      </c>
      <c r="F13" s="46">
        <f>SUM(F6:F12)</f>
        <v>16000</v>
      </c>
      <c r="G13" s="46">
        <f>SUM(G6:G12)</f>
        <v>111000</v>
      </c>
    </row>
    <row r="15" spans="2:9" x14ac:dyDescent="0.25">
      <c r="B15" s="39" t="s">
        <v>1</v>
      </c>
      <c r="C15" s="39"/>
      <c r="D15" s="39"/>
      <c r="F15" s="45"/>
      <c r="G15" s="45"/>
    </row>
    <row r="17" spans="2:15" ht="18" customHeight="1" x14ac:dyDescent="0.25">
      <c r="B17" s="6" t="s">
        <v>134</v>
      </c>
      <c r="C17" s="118"/>
      <c r="D17" s="118"/>
    </row>
    <row r="18" spans="2:15" x14ac:dyDescent="0.25">
      <c r="B18" s="117" t="s">
        <v>135</v>
      </c>
      <c r="C18" s="118"/>
      <c r="D18" s="118"/>
    </row>
    <row r="19" spans="2:15" x14ac:dyDescent="0.25">
      <c r="B19" s="117" t="s">
        <v>136</v>
      </c>
      <c r="C19" s="118"/>
      <c r="D19" s="118"/>
    </row>
    <row r="20" spans="2:15" x14ac:dyDescent="0.25">
      <c r="B20" s="117" t="s">
        <v>137</v>
      </c>
      <c r="C20" s="118"/>
      <c r="D20" s="118"/>
    </row>
    <row r="21" spans="2:15" x14ac:dyDescent="0.25">
      <c r="B21" s="117" t="s">
        <v>138</v>
      </c>
      <c r="C21" s="118"/>
      <c r="D21" s="118"/>
      <c r="G21" s="125" t="s">
        <v>141</v>
      </c>
      <c r="H21" s="126"/>
      <c r="I21" s="126"/>
      <c r="J21" s="126"/>
      <c r="K21" s="126"/>
      <c r="L21" s="126"/>
      <c r="M21" s="126"/>
      <c r="N21" s="126"/>
      <c r="O21" s="126"/>
    </row>
    <row r="22" spans="2:15" x14ac:dyDescent="0.25">
      <c r="B22" s="119" t="s">
        <v>139</v>
      </c>
      <c r="C22" s="118"/>
      <c r="D22" s="118"/>
      <c r="G22" s="126"/>
      <c r="H22" s="126"/>
      <c r="I22" s="126"/>
      <c r="J22" s="126"/>
      <c r="K22" s="126"/>
      <c r="L22" s="126"/>
      <c r="M22" s="126"/>
      <c r="N22" s="126"/>
      <c r="O22" s="126"/>
    </row>
    <row r="23" spans="2:15" x14ac:dyDescent="0.25">
      <c r="G23" s="126"/>
      <c r="H23" s="126"/>
      <c r="I23" s="126"/>
      <c r="J23" s="126"/>
      <c r="K23" s="126"/>
      <c r="L23" s="126"/>
      <c r="M23" s="126"/>
      <c r="N23" s="126"/>
      <c r="O23" s="126"/>
    </row>
    <row r="24" spans="2:15" x14ac:dyDescent="0.25">
      <c r="G24" s="126"/>
      <c r="H24" s="126"/>
      <c r="I24" s="126"/>
      <c r="J24" s="126"/>
      <c r="K24" s="126"/>
      <c r="L24" s="126"/>
      <c r="M24" s="126"/>
      <c r="N24" s="126"/>
      <c r="O24" s="126"/>
    </row>
    <row r="25" spans="2:15" x14ac:dyDescent="0.25">
      <c r="G25" s="126"/>
      <c r="H25" s="126"/>
      <c r="I25" s="126"/>
      <c r="J25" s="126"/>
      <c r="K25" s="126"/>
      <c r="L25" s="126"/>
      <c r="M25" s="126"/>
      <c r="N25" s="126"/>
      <c r="O25" s="126"/>
    </row>
    <row r="26" spans="2:15" x14ac:dyDescent="0.25">
      <c r="G26" s="126"/>
      <c r="H26" s="126"/>
      <c r="I26" s="126"/>
      <c r="J26" s="126"/>
      <c r="K26" s="126"/>
      <c r="L26" s="126"/>
      <c r="M26" s="126"/>
      <c r="N26" s="126"/>
      <c r="O26" s="126"/>
    </row>
    <row r="27" spans="2:15" x14ac:dyDescent="0.25">
      <c r="G27" s="126"/>
      <c r="H27" s="126"/>
      <c r="I27" s="126"/>
      <c r="J27" s="126"/>
      <c r="K27" s="126"/>
      <c r="L27" s="126"/>
      <c r="M27" s="126"/>
      <c r="N27" s="126"/>
      <c r="O27" s="126"/>
    </row>
    <row r="28" spans="2:15" x14ac:dyDescent="0.25">
      <c r="G28" s="126"/>
      <c r="H28" s="126"/>
      <c r="I28" s="126"/>
      <c r="J28" s="126"/>
      <c r="K28" s="126"/>
      <c r="L28" s="126"/>
      <c r="M28" s="126"/>
      <c r="N28" s="126"/>
      <c r="O28" s="126"/>
    </row>
    <row r="29" spans="2:15" x14ac:dyDescent="0.25">
      <c r="G29" s="126"/>
      <c r="H29" s="126"/>
      <c r="I29" s="126"/>
      <c r="J29" s="126"/>
      <c r="K29" s="126"/>
      <c r="L29" s="126"/>
      <c r="M29" s="126"/>
      <c r="N29" s="126"/>
      <c r="O29" s="126"/>
    </row>
    <row r="31" spans="2:15" x14ac:dyDescent="0.25">
      <c r="G31" s="121" t="s">
        <v>148</v>
      </c>
    </row>
    <row r="33" spans="7:17" x14ac:dyDescent="0.25">
      <c r="G33" s="127" t="s">
        <v>149</v>
      </c>
      <c r="H33" s="128"/>
      <c r="I33" s="128"/>
      <c r="J33" s="128"/>
      <c r="K33" s="128"/>
      <c r="L33" s="128"/>
      <c r="M33" s="128"/>
      <c r="N33" s="128"/>
      <c r="O33" s="128"/>
      <c r="P33" s="128"/>
      <c r="Q33" s="129"/>
    </row>
    <row r="34" spans="7:17" x14ac:dyDescent="0.25">
      <c r="G34" s="130"/>
      <c r="H34" s="131"/>
      <c r="I34" s="131"/>
      <c r="J34" s="131"/>
      <c r="K34" s="131"/>
      <c r="L34" s="131"/>
      <c r="M34" s="131"/>
      <c r="N34" s="131"/>
      <c r="O34" s="131"/>
      <c r="P34" s="131"/>
      <c r="Q34" s="132"/>
    </row>
    <row r="35" spans="7:17" x14ac:dyDescent="0.25">
      <c r="G35" s="130"/>
      <c r="H35" s="131"/>
      <c r="I35" s="131"/>
      <c r="J35" s="131"/>
      <c r="K35" s="131"/>
      <c r="L35" s="131"/>
      <c r="M35" s="131"/>
      <c r="N35" s="131"/>
      <c r="O35" s="131"/>
      <c r="P35" s="131"/>
      <c r="Q35" s="132"/>
    </row>
    <row r="36" spans="7:17" x14ac:dyDescent="0.25">
      <c r="G36" s="130"/>
      <c r="H36" s="131"/>
      <c r="I36" s="131"/>
      <c r="J36" s="131"/>
      <c r="K36" s="131"/>
      <c r="L36" s="131"/>
      <c r="M36" s="131"/>
      <c r="N36" s="131"/>
      <c r="O36" s="131"/>
      <c r="P36" s="131"/>
      <c r="Q36" s="132"/>
    </row>
    <row r="37" spans="7:17" x14ac:dyDescent="0.25">
      <c r="G37" s="130"/>
      <c r="H37" s="131"/>
      <c r="I37" s="131"/>
      <c r="J37" s="131"/>
      <c r="K37" s="131"/>
      <c r="L37" s="131"/>
      <c r="M37" s="131"/>
      <c r="N37" s="131"/>
      <c r="O37" s="131"/>
      <c r="P37" s="131"/>
      <c r="Q37" s="132"/>
    </row>
    <row r="38" spans="7:17" x14ac:dyDescent="0.25">
      <c r="G38" s="130"/>
      <c r="H38" s="131"/>
      <c r="I38" s="131"/>
      <c r="J38" s="131"/>
      <c r="K38" s="131"/>
      <c r="L38" s="131"/>
      <c r="M38" s="131"/>
      <c r="N38" s="131"/>
      <c r="O38" s="131"/>
      <c r="P38" s="131"/>
      <c r="Q38" s="132"/>
    </row>
    <row r="39" spans="7:17" x14ac:dyDescent="0.25">
      <c r="G39" s="130"/>
      <c r="H39" s="131"/>
      <c r="I39" s="131"/>
      <c r="J39" s="131"/>
      <c r="K39" s="131"/>
      <c r="L39" s="131"/>
      <c r="M39" s="131"/>
      <c r="N39" s="131"/>
      <c r="O39" s="131"/>
      <c r="P39" s="131"/>
      <c r="Q39" s="132"/>
    </row>
    <row r="40" spans="7:17" x14ac:dyDescent="0.25">
      <c r="G40" s="130"/>
      <c r="H40" s="131"/>
      <c r="I40" s="131"/>
      <c r="J40" s="131"/>
      <c r="K40" s="131"/>
      <c r="L40" s="131"/>
      <c r="M40" s="131"/>
      <c r="N40" s="131"/>
      <c r="O40" s="131"/>
      <c r="P40" s="131"/>
      <c r="Q40" s="132"/>
    </row>
    <row r="41" spans="7:17" x14ac:dyDescent="0.25">
      <c r="G41" s="130"/>
      <c r="H41" s="131"/>
      <c r="I41" s="131"/>
      <c r="J41" s="131"/>
      <c r="K41" s="131"/>
      <c r="L41" s="131"/>
      <c r="M41" s="131"/>
      <c r="N41" s="131"/>
      <c r="O41" s="131"/>
      <c r="P41" s="131"/>
      <c r="Q41" s="132"/>
    </row>
    <row r="42" spans="7:17" x14ac:dyDescent="0.25">
      <c r="G42" s="130"/>
      <c r="H42" s="131"/>
      <c r="I42" s="131"/>
      <c r="J42" s="131"/>
      <c r="K42" s="131"/>
      <c r="L42" s="131"/>
      <c r="M42" s="131"/>
      <c r="N42" s="131"/>
      <c r="O42" s="131"/>
      <c r="P42" s="131"/>
      <c r="Q42" s="132"/>
    </row>
    <row r="43" spans="7:17" x14ac:dyDescent="0.25">
      <c r="G43" s="130"/>
      <c r="H43" s="131"/>
      <c r="I43" s="131"/>
      <c r="J43" s="131"/>
      <c r="K43" s="131"/>
      <c r="L43" s="131"/>
      <c r="M43" s="131"/>
      <c r="N43" s="131"/>
      <c r="O43" s="131"/>
      <c r="P43" s="131"/>
      <c r="Q43" s="132"/>
    </row>
    <row r="44" spans="7:17" x14ac:dyDescent="0.25">
      <c r="G44" s="133"/>
      <c r="H44" s="134"/>
      <c r="I44" s="134"/>
      <c r="J44" s="134"/>
      <c r="K44" s="134"/>
      <c r="L44" s="134"/>
      <c r="M44" s="134"/>
      <c r="N44" s="134"/>
      <c r="O44" s="134"/>
      <c r="P44" s="134"/>
      <c r="Q44" s="135"/>
    </row>
  </sheetData>
  <mergeCells count="8">
    <mergeCell ref="G21:O29"/>
    <mergeCell ref="G33:Q44"/>
    <mergeCell ref="C1:F1"/>
    <mergeCell ref="B4:B5"/>
    <mergeCell ref="C4:C5"/>
    <mergeCell ref="D4:D5"/>
    <mergeCell ref="E4:E5"/>
    <mergeCell ref="F4:G4"/>
  </mergeCells>
  <phoneticPr fontId="31" type="noConversion"/>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R26"/>
  <sheetViews>
    <sheetView topLeftCell="A4" zoomScaleNormal="100" workbookViewId="0">
      <selection activeCell="K8" sqref="K8"/>
    </sheetView>
  </sheetViews>
  <sheetFormatPr defaultRowHeight="15" x14ac:dyDescent="0.25"/>
  <cols>
    <col min="1" max="1" width="2.140625" customWidth="1"/>
    <col min="2" max="2" width="4.85546875" customWidth="1"/>
    <col min="3" max="3" width="25.28515625" customWidth="1"/>
    <col min="4" max="15" width="8.7109375" customWidth="1"/>
    <col min="16" max="18" width="10.7109375" customWidth="1"/>
  </cols>
  <sheetData>
    <row r="1" spans="2:18" ht="39" customHeight="1" x14ac:dyDescent="0.25">
      <c r="B1" s="55"/>
      <c r="C1" s="141" t="str">
        <f>Investiție!B1</f>
        <v>Nume, prenume,membri echipei</v>
      </c>
      <c r="D1" s="141"/>
      <c r="E1" s="141"/>
      <c r="F1" s="141"/>
      <c r="G1" s="136"/>
      <c r="H1" s="136"/>
      <c r="I1" s="136"/>
      <c r="J1" s="136"/>
      <c r="K1" s="136"/>
      <c r="L1" s="136"/>
      <c r="M1" s="55"/>
      <c r="N1" s="55"/>
      <c r="O1" s="55"/>
    </row>
    <row r="2" spans="2:18" x14ac:dyDescent="0.25">
      <c r="B2" s="142" t="s">
        <v>109</v>
      </c>
      <c r="C2" s="142"/>
      <c r="D2" s="142"/>
      <c r="E2" s="47" t="s">
        <v>2</v>
      </c>
      <c r="F2" s="28"/>
      <c r="G2" s="28"/>
      <c r="H2" s="28"/>
      <c r="I2" s="28"/>
      <c r="J2" s="28"/>
      <c r="K2" s="28"/>
      <c r="L2" s="28"/>
      <c r="M2" s="28"/>
      <c r="N2" s="28"/>
      <c r="O2" s="28"/>
      <c r="P2" s="28"/>
      <c r="Q2" s="28"/>
      <c r="R2" s="28"/>
    </row>
    <row r="3" spans="2:18" ht="6" customHeight="1" x14ac:dyDescent="0.25">
      <c r="B3" s="28"/>
      <c r="C3" s="31"/>
      <c r="D3" s="28"/>
      <c r="E3" s="28"/>
      <c r="F3" s="28"/>
      <c r="G3" s="28"/>
      <c r="H3" s="28"/>
      <c r="I3" s="28"/>
      <c r="J3" s="28"/>
      <c r="K3" s="28"/>
      <c r="L3" s="28"/>
      <c r="M3" s="28"/>
      <c r="N3" s="28"/>
      <c r="O3" s="28"/>
      <c r="P3" s="28"/>
      <c r="Q3" s="28"/>
      <c r="R3" s="28"/>
    </row>
    <row r="4" spans="2:18" ht="15" customHeight="1" x14ac:dyDescent="0.25">
      <c r="B4" s="143" t="s">
        <v>3</v>
      </c>
      <c r="C4" s="145" t="s">
        <v>4</v>
      </c>
      <c r="D4" s="146" t="s">
        <v>5</v>
      </c>
      <c r="E4" s="147"/>
      <c r="F4" s="147"/>
      <c r="G4" s="147"/>
      <c r="H4" s="147"/>
      <c r="I4" s="147"/>
      <c r="J4" s="147"/>
      <c r="K4" s="147"/>
      <c r="L4" s="147"/>
      <c r="M4" s="147"/>
      <c r="N4" s="147"/>
      <c r="O4" s="147"/>
      <c r="P4" s="138" t="s">
        <v>6</v>
      </c>
      <c r="Q4" s="138" t="s">
        <v>7</v>
      </c>
      <c r="R4" s="138" t="s">
        <v>8</v>
      </c>
    </row>
    <row r="5" spans="2:18" ht="15" customHeight="1" x14ac:dyDescent="0.25">
      <c r="B5" s="144"/>
      <c r="C5" s="145"/>
      <c r="D5" s="43">
        <v>1</v>
      </c>
      <c r="E5" s="43">
        <v>2</v>
      </c>
      <c r="F5" s="43">
        <v>3</v>
      </c>
      <c r="G5" s="43">
        <v>4</v>
      </c>
      <c r="H5" s="43">
        <v>5</v>
      </c>
      <c r="I5" s="43">
        <v>6</v>
      </c>
      <c r="J5" s="43">
        <v>7</v>
      </c>
      <c r="K5" s="43">
        <v>8</v>
      </c>
      <c r="L5" s="43">
        <v>9</v>
      </c>
      <c r="M5" s="105">
        <v>10</v>
      </c>
      <c r="N5" s="105">
        <v>11</v>
      </c>
      <c r="O5" s="104">
        <v>12</v>
      </c>
      <c r="P5" s="138"/>
      <c r="Q5" s="138"/>
      <c r="R5" s="138"/>
    </row>
    <row r="6" spans="2:18" ht="24" customHeight="1" x14ac:dyDescent="0.25">
      <c r="B6" s="29">
        <v>1</v>
      </c>
      <c r="C6" s="108" t="s">
        <v>150</v>
      </c>
      <c r="D6" s="74"/>
      <c r="E6" s="75"/>
      <c r="F6" s="75"/>
      <c r="G6" s="75"/>
      <c r="H6" s="75"/>
      <c r="I6" s="75"/>
      <c r="J6" s="75"/>
      <c r="K6" s="75"/>
      <c r="L6" s="75"/>
      <c r="M6" s="75"/>
      <c r="N6" s="75"/>
      <c r="O6" s="75"/>
      <c r="P6" s="75"/>
      <c r="Q6" s="75"/>
      <c r="R6" s="76"/>
    </row>
    <row r="7" spans="2:18" ht="15" customHeight="1" x14ac:dyDescent="0.25">
      <c r="B7" s="29"/>
      <c r="C7" s="54" t="s">
        <v>9</v>
      </c>
      <c r="D7" s="49">
        <v>20</v>
      </c>
      <c r="E7" s="49">
        <v>23</v>
      </c>
      <c r="F7" s="49">
        <v>17</v>
      </c>
      <c r="G7" s="49">
        <v>15</v>
      </c>
      <c r="H7" s="49">
        <v>10</v>
      </c>
      <c r="I7" s="49">
        <v>40</v>
      </c>
      <c r="J7" s="49">
        <v>30</v>
      </c>
      <c r="K7" s="49">
        <v>30</v>
      </c>
      <c r="L7" s="49">
        <v>10</v>
      </c>
      <c r="M7" s="106">
        <v>25</v>
      </c>
      <c r="N7" s="106">
        <v>10</v>
      </c>
      <c r="O7" s="53">
        <v>32</v>
      </c>
      <c r="P7" s="51">
        <f>SUM(D7:O7)</f>
        <v>262</v>
      </c>
      <c r="Q7" s="51">
        <v>250</v>
      </c>
      <c r="R7" s="51">
        <v>200</v>
      </c>
    </row>
    <row r="8" spans="2:18" ht="15" customHeight="1" x14ac:dyDescent="0.25">
      <c r="B8" s="29"/>
      <c r="C8" s="54" t="s">
        <v>10</v>
      </c>
      <c r="D8" s="49">
        <v>5000</v>
      </c>
      <c r="E8" s="49">
        <v>5000</v>
      </c>
      <c r="F8" s="49">
        <v>4800</v>
      </c>
      <c r="G8" s="49">
        <v>5500</v>
      </c>
      <c r="H8" s="49">
        <v>5000</v>
      </c>
      <c r="I8" s="49">
        <v>5000</v>
      </c>
      <c r="J8" s="49">
        <v>6000</v>
      </c>
      <c r="K8" s="49">
        <v>6000</v>
      </c>
      <c r="L8" s="49">
        <v>6000</v>
      </c>
      <c r="M8" s="49">
        <v>5000</v>
      </c>
      <c r="N8" s="49">
        <v>5000</v>
      </c>
      <c r="O8" s="49">
        <v>4500</v>
      </c>
      <c r="P8" s="51">
        <f>SUM(D8:O8)</f>
        <v>62800</v>
      </c>
      <c r="Q8" s="51">
        <v>5000</v>
      </c>
      <c r="R8" s="51">
        <v>4500</v>
      </c>
    </row>
    <row r="9" spans="2:18" ht="15" customHeight="1" x14ac:dyDescent="0.25">
      <c r="B9" s="29"/>
      <c r="C9" s="54" t="s">
        <v>11</v>
      </c>
      <c r="D9" s="49">
        <f t="shared" ref="D9:O9" si="0">D7*D8</f>
        <v>100000</v>
      </c>
      <c r="E9" s="49">
        <f t="shared" si="0"/>
        <v>115000</v>
      </c>
      <c r="F9" s="49">
        <f t="shared" si="0"/>
        <v>81600</v>
      </c>
      <c r="G9" s="49">
        <f t="shared" si="0"/>
        <v>82500</v>
      </c>
      <c r="H9" s="49">
        <f t="shared" si="0"/>
        <v>50000</v>
      </c>
      <c r="I9" s="49">
        <f t="shared" si="0"/>
        <v>200000</v>
      </c>
      <c r="J9" s="49">
        <f t="shared" si="0"/>
        <v>180000</v>
      </c>
      <c r="K9" s="49">
        <f t="shared" si="0"/>
        <v>180000</v>
      </c>
      <c r="L9" s="49">
        <f t="shared" si="0"/>
        <v>60000</v>
      </c>
      <c r="M9" s="106">
        <f t="shared" si="0"/>
        <v>125000</v>
      </c>
      <c r="N9" s="106">
        <f t="shared" si="0"/>
        <v>50000</v>
      </c>
      <c r="O9" s="106">
        <f t="shared" si="0"/>
        <v>144000</v>
      </c>
      <c r="P9" s="51">
        <f>SUM(D9:O9)</f>
        <v>1368100</v>
      </c>
      <c r="Q9" s="51">
        <f>Q7*Q8</f>
        <v>1250000</v>
      </c>
      <c r="R9" s="51">
        <f>R7*R8</f>
        <v>900000</v>
      </c>
    </row>
    <row r="10" spans="2:18" x14ac:dyDescent="0.25">
      <c r="B10" s="29">
        <v>2</v>
      </c>
      <c r="C10" s="108" t="s">
        <v>151</v>
      </c>
      <c r="D10" s="77" t="s">
        <v>12</v>
      </c>
      <c r="E10" s="78"/>
      <c r="F10" s="78"/>
      <c r="G10" s="78"/>
      <c r="H10" s="78"/>
      <c r="I10" s="78"/>
      <c r="J10" s="78"/>
      <c r="K10" s="78"/>
      <c r="L10" s="78"/>
      <c r="M10" s="78"/>
      <c r="N10" s="78"/>
      <c r="O10" s="107"/>
      <c r="P10" s="78"/>
      <c r="Q10" s="78"/>
      <c r="R10" s="79"/>
    </row>
    <row r="11" spans="2:18" ht="15" customHeight="1" x14ac:dyDescent="0.25">
      <c r="B11" s="29"/>
      <c r="C11" s="54" t="s">
        <v>9</v>
      </c>
      <c r="D11" s="49">
        <v>15</v>
      </c>
      <c r="E11" s="49">
        <v>20</v>
      </c>
      <c r="F11" s="49">
        <v>12</v>
      </c>
      <c r="G11" s="49">
        <v>10</v>
      </c>
      <c r="H11" s="49">
        <v>5</v>
      </c>
      <c r="I11" s="49">
        <v>25</v>
      </c>
      <c r="J11" s="49">
        <v>20</v>
      </c>
      <c r="K11" s="49">
        <v>20</v>
      </c>
      <c r="L11" s="106">
        <v>30</v>
      </c>
      <c r="M11" s="106">
        <v>5</v>
      </c>
      <c r="N11" s="106">
        <v>10</v>
      </c>
      <c r="O11" s="53">
        <v>10</v>
      </c>
      <c r="P11" s="51">
        <f>SUM(D11:O11)</f>
        <v>182</v>
      </c>
      <c r="Q11" s="51">
        <v>250</v>
      </c>
      <c r="R11" s="51">
        <v>200</v>
      </c>
    </row>
    <row r="12" spans="2:18" x14ac:dyDescent="0.25">
      <c r="B12" s="29"/>
      <c r="C12" s="54" t="s">
        <v>10</v>
      </c>
      <c r="D12" s="52">
        <v>4000</v>
      </c>
      <c r="E12" s="53">
        <v>4500</v>
      </c>
      <c r="F12" s="53">
        <v>4500</v>
      </c>
      <c r="G12" s="53">
        <v>5000</v>
      </c>
      <c r="H12" s="53">
        <v>5000</v>
      </c>
      <c r="I12" s="53">
        <v>7000</v>
      </c>
      <c r="J12" s="53">
        <v>7000</v>
      </c>
      <c r="K12" s="53">
        <v>700</v>
      </c>
      <c r="L12" s="53"/>
      <c r="M12" s="53"/>
      <c r="N12" s="53">
        <v>7000</v>
      </c>
      <c r="O12" s="53">
        <v>6500</v>
      </c>
      <c r="P12" s="51">
        <f>SUM(D12:O12)</f>
        <v>51200</v>
      </c>
      <c r="Q12" s="53">
        <v>4000</v>
      </c>
      <c r="R12" s="53">
        <v>5000</v>
      </c>
    </row>
    <row r="13" spans="2:18" x14ac:dyDescent="0.25">
      <c r="B13" s="29"/>
      <c r="C13" s="54" t="s">
        <v>11</v>
      </c>
      <c r="D13" s="50">
        <f t="shared" ref="D13:O13" si="1">D11*D12</f>
        <v>60000</v>
      </c>
      <c r="E13" s="50">
        <f t="shared" si="1"/>
        <v>90000</v>
      </c>
      <c r="F13" s="50">
        <f t="shared" si="1"/>
        <v>54000</v>
      </c>
      <c r="G13" s="50">
        <f t="shared" si="1"/>
        <v>50000</v>
      </c>
      <c r="H13" s="50">
        <f t="shared" si="1"/>
        <v>25000</v>
      </c>
      <c r="I13" s="50">
        <f t="shared" si="1"/>
        <v>175000</v>
      </c>
      <c r="J13" s="50">
        <f t="shared" si="1"/>
        <v>140000</v>
      </c>
      <c r="K13" s="50">
        <f t="shared" si="1"/>
        <v>14000</v>
      </c>
      <c r="L13" s="53">
        <f t="shared" si="1"/>
        <v>0</v>
      </c>
      <c r="M13" s="53">
        <f t="shared" si="1"/>
        <v>0</v>
      </c>
      <c r="N13" s="53">
        <f t="shared" si="1"/>
        <v>70000</v>
      </c>
      <c r="O13" s="53">
        <f t="shared" si="1"/>
        <v>65000</v>
      </c>
      <c r="P13" s="51">
        <f>SUM(D13:O13)</f>
        <v>743000</v>
      </c>
      <c r="Q13" s="50">
        <f>Q11*Q12</f>
        <v>1000000</v>
      </c>
      <c r="R13" s="50">
        <f>R11*R12</f>
        <v>1000000</v>
      </c>
    </row>
    <row r="14" spans="2:18" x14ac:dyDescent="0.25">
      <c r="B14" s="29">
        <v>3</v>
      </c>
      <c r="C14" s="108" t="s">
        <v>152</v>
      </c>
      <c r="D14" s="80"/>
      <c r="E14" s="81"/>
      <c r="F14" s="81"/>
      <c r="G14" s="81"/>
      <c r="H14" s="81"/>
      <c r="I14" s="81"/>
      <c r="J14" s="81"/>
      <c r="K14" s="81"/>
      <c r="L14" s="81"/>
      <c r="M14" s="81"/>
      <c r="N14" s="81"/>
      <c r="O14" s="81"/>
      <c r="P14" s="81"/>
      <c r="Q14" s="81"/>
      <c r="R14" s="82"/>
    </row>
    <row r="15" spans="2:18" x14ac:dyDescent="0.25">
      <c r="B15" s="29"/>
      <c r="C15" s="54" t="s">
        <v>9</v>
      </c>
      <c r="D15" s="50">
        <v>10</v>
      </c>
      <c r="E15" s="50">
        <v>15</v>
      </c>
      <c r="F15" s="50">
        <v>5</v>
      </c>
      <c r="G15" s="50">
        <v>10</v>
      </c>
      <c r="H15" s="50">
        <v>20</v>
      </c>
      <c r="I15" s="50">
        <v>30</v>
      </c>
      <c r="J15" s="50">
        <v>40</v>
      </c>
      <c r="K15" s="50">
        <v>15</v>
      </c>
      <c r="L15" s="50">
        <v>20</v>
      </c>
      <c r="M15" s="53">
        <v>10</v>
      </c>
      <c r="N15" s="53">
        <v>5</v>
      </c>
      <c r="O15" s="53">
        <v>7</v>
      </c>
      <c r="P15" s="51">
        <f>SUM(D15:O15)</f>
        <v>187</v>
      </c>
      <c r="Q15" s="50">
        <v>150</v>
      </c>
      <c r="R15" s="50">
        <v>150</v>
      </c>
    </row>
    <row r="16" spans="2:18" x14ac:dyDescent="0.25">
      <c r="B16" s="29"/>
      <c r="C16" s="54" t="s">
        <v>10</v>
      </c>
      <c r="D16" s="50">
        <v>3000</v>
      </c>
      <c r="E16" s="50">
        <v>3000</v>
      </c>
      <c r="F16" s="50">
        <v>3000</v>
      </c>
      <c r="G16" s="50">
        <v>3000</v>
      </c>
      <c r="H16" s="50">
        <v>4000</v>
      </c>
      <c r="I16" s="50">
        <v>4000</v>
      </c>
      <c r="J16" s="50">
        <v>4000</v>
      </c>
      <c r="K16" s="50">
        <v>4000</v>
      </c>
      <c r="L16" s="50">
        <v>4000</v>
      </c>
      <c r="M16" s="53">
        <v>4000</v>
      </c>
      <c r="N16" s="53">
        <v>4000</v>
      </c>
      <c r="O16" s="53">
        <v>4500</v>
      </c>
      <c r="P16" s="51">
        <f>SUM(D16:O16)</f>
        <v>44500</v>
      </c>
      <c r="Q16" s="50">
        <v>4000</v>
      </c>
      <c r="R16" s="50">
        <v>4000</v>
      </c>
    </row>
    <row r="17" spans="2:18" x14ac:dyDescent="0.25">
      <c r="B17" s="29"/>
      <c r="C17" s="54" t="s">
        <v>11</v>
      </c>
      <c r="D17" s="50">
        <f t="shared" ref="D17:O17" si="2">D15*D16</f>
        <v>30000</v>
      </c>
      <c r="E17" s="50">
        <f t="shared" si="2"/>
        <v>45000</v>
      </c>
      <c r="F17" s="50">
        <f t="shared" si="2"/>
        <v>15000</v>
      </c>
      <c r="G17" s="50">
        <f t="shared" si="2"/>
        <v>30000</v>
      </c>
      <c r="H17" s="50">
        <f t="shared" si="2"/>
        <v>80000</v>
      </c>
      <c r="I17" s="50">
        <f t="shared" si="2"/>
        <v>120000</v>
      </c>
      <c r="J17" s="50">
        <f t="shared" si="2"/>
        <v>160000</v>
      </c>
      <c r="K17" s="50">
        <f t="shared" si="2"/>
        <v>60000</v>
      </c>
      <c r="L17" s="50">
        <f t="shared" si="2"/>
        <v>80000</v>
      </c>
      <c r="M17" s="53">
        <f t="shared" si="2"/>
        <v>40000</v>
      </c>
      <c r="N17" s="53">
        <f t="shared" si="2"/>
        <v>20000</v>
      </c>
      <c r="O17" s="53">
        <f t="shared" si="2"/>
        <v>31500</v>
      </c>
      <c r="P17" s="51">
        <f>SUM(D17:O17)</f>
        <v>711500</v>
      </c>
      <c r="Q17" s="50">
        <f>Q15*Q16</f>
        <v>600000</v>
      </c>
      <c r="R17" s="50">
        <f>R15*R16</f>
        <v>600000</v>
      </c>
    </row>
    <row r="18" spans="2:18" x14ac:dyDescent="0.25">
      <c r="B18" s="29">
        <v>4</v>
      </c>
      <c r="C18" s="108" t="s">
        <v>153</v>
      </c>
      <c r="D18" s="80"/>
      <c r="E18" s="81"/>
      <c r="F18" s="81"/>
      <c r="G18" s="81"/>
      <c r="H18" s="81"/>
      <c r="I18" s="81"/>
      <c r="J18" s="81"/>
      <c r="K18" s="81"/>
      <c r="L18" s="81"/>
      <c r="M18" s="81"/>
      <c r="N18" s="81"/>
      <c r="O18" s="81"/>
      <c r="P18" s="81"/>
      <c r="Q18" s="81"/>
      <c r="R18" s="82"/>
    </row>
    <row r="19" spans="2:18" x14ac:dyDescent="0.25">
      <c r="B19" s="29"/>
      <c r="C19" s="54" t="s">
        <v>9</v>
      </c>
      <c r="D19" s="50">
        <v>30</v>
      </c>
      <c r="E19" s="50">
        <v>40</v>
      </c>
      <c r="F19" s="50">
        <v>20</v>
      </c>
      <c r="G19" s="50">
        <v>55</v>
      </c>
      <c r="H19" s="50">
        <v>30</v>
      </c>
      <c r="I19" s="50">
        <v>15</v>
      </c>
      <c r="J19" s="50">
        <v>40</v>
      </c>
      <c r="K19" s="50">
        <v>5</v>
      </c>
      <c r="L19" s="50">
        <v>20</v>
      </c>
      <c r="M19" s="53">
        <v>15</v>
      </c>
      <c r="N19" s="53">
        <v>40</v>
      </c>
      <c r="O19" s="53">
        <v>60</v>
      </c>
      <c r="P19" s="51">
        <f>SUM(D19:O19)</f>
        <v>370</v>
      </c>
      <c r="Q19" s="50">
        <v>200</v>
      </c>
      <c r="R19" s="50">
        <v>100</v>
      </c>
    </row>
    <row r="20" spans="2:18" x14ac:dyDescent="0.25">
      <c r="B20" s="29"/>
      <c r="C20" s="54" t="s">
        <v>10</v>
      </c>
      <c r="D20" s="50">
        <v>2000</v>
      </c>
      <c r="E20" s="50">
        <v>2000</v>
      </c>
      <c r="F20" s="50">
        <v>2000</v>
      </c>
      <c r="G20" s="50">
        <v>4000</v>
      </c>
      <c r="H20" s="50">
        <v>5000</v>
      </c>
      <c r="I20" s="50">
        <v>5000</v>
      </c>
      <c r="J20" s="50">
        <v>5000</v>
      </c>
      <c r="K20" s="50">
        <v>5000</v>
      </c>
      <c r="L20" s="50">
        <v>6000</v>
      </c>
      <c r="M20" s="50">
        <v>6000</v>
      </c>
      <c r="N20" s="50">
        <v>8000</v>
      </c>
      <c r="O20" s="50">
        <v>7500</v>
      </c>
      <c r="P20" s="51">
        <f>SUM(D20:O20)</f>
        <v>57500</v>
      </c>
      <c r="Q20" s="50">
        <v>6000</v>
      </c>
      <c r="R20" s="50">
        <v>6000</v>
      </c>
    </row>
    <row r="21" spans="2:18" x14ac:dyDescent="0.25">
      <c r="B21" s="29"/>
      <c r="C21" s="54" t="s">
        <v>11</v>
      </c>
      <c r="D21" s="50">
        <f t="shared" ref="D21:O21" si="3">D19*D20</f>
        <v>60000</v>
      </c>
      <c r="E21" s="50">
        <f t="shared" si="3"/>
        <v>80000</v>
      </c>
      <c r="F21" s="50">
        <f t="shared" si="3"/>
        <v>40000</v>
      </c>
      <c r="G21" s="50">
        <f t="shared" si="3"/>
        <v>220000</v>
      </c>
      <c r="H21" s="50">
        <f t="shared" si="3"/>
        <v>150000</v>
      </c>
      <c r="I21" s="50">
        <f t="shared" si="3"/>
        <v>75000</v>
      </c>
      <c r="J21" s="50">
        <f t="shared" si="3"/>
        <v>200000</v>
      </c>
      <c r="K21" s="50">
        <f t="shared" si="3"/>
        <v>25000</v>
      </c>
      <c r="L21" s="50">
        <f t="shared" si="3"/>
        <v>120000</v>
      </c>
      <c r="M21" s="53">
        <f t="shared" si="3"/>
        <v>90000</v>
      </c>
      <c r="N21" s="53">
        <f t="shared" si="3"/>
        <v>320000</v>
      </c>
      <c r="O21" s="53">
        <f t="shared" si="3"/>
        <v>450000</v>
      </c>
      <c r="P21" s="51">
        <f>SUM(D21:O21)</f>
        <v>1830000</v>
      </c>
      <c r="Q21" s="50">
        <f>Q19*Q20</f>
        <v>1200000</v>
      </c>
      <c r="R21" s="50">
        <f>R19*R20</f>
        <v>600000</v>
      </c>
    </row>
    <row r="22" spans="2:18" x14ac:dyDescent="0.25">
      <c r="B22" s="29">
        <v>5</v>
      </c>
      <c r="C22" s="108" t="s">
        <v>154</v>
      </c>
      <c r="D22" s="80"/>
      <c r="E22" s="81"/>
      <c r="F22" s="81"/>
      <c r="G22" s="81"/>
      <c r="H22" s="81"/>
      <c r="I22" s="81"/>
      <c r="J22" s="81"/>
      <c r="K22" s="81"/>
      <c r="L22" s="81"/>
      <c r="M22" s="81"/>
      <c r="N22" s="81"/>
      <c r="O22" s="81"/>
      <c r="P22" s="81"/>
      <c r="Q22" s="81"/>
      <c r="R22" s="82"/>
    </row>
    <row r="23" spans="2:18" x14ac:dyDescent="0.25">
      <c r="B23" s="29"/>
      <c r="C23" s="54" t="s">
        <v>9</v>
      </c>
      <c r="D23" s="49">
        <v>50</v>
      </c>
      <c r="E23" s="49">
        <v>60</v>
      </c>
      <c r="F23" s="49">
        <v>15</v>
      </c>
      <c r="G23" s="49">
        <v>5</v>
      </c>
      <c r="H23" s="49">
        <v>20</v>
      </c>
      <c r="I23" s="49">
        <v>55</v>
      </c>
      <c r="J23" s="49">
        <v>40</v>
      </c>
      <c r="K23" s="49">
        <v>10</v>
      </c>
      <c r="L23" s="49">
        <v>20</v>
      </c>
      <c r="M23" s="106">
        <v>55</v>
      </c>
      <c r="N23" s="106">
        <v>40</v>
      </c>
      <c r="O23" s="53">
        <v>70</v>
      </c>
      <c r="P23" s="51">
        <f>SUM(D23:O23)</f>
        <v>440</v>
      </c>
      <c r="Q23" s="51">
        <v>300</v>
      </c>
      <c r="R23" s="51">
        <v>150</v>
      </c>
    </row>
    <row r="24" spans="2:18" x14ac:dyDescent="0.25">
      <c r="B24" s="29"/>
      <c r="C24" s="54" t="s">
        <v>10</v>
      </c>
      <c r="D24" s="50">
        <v>1000</v>
      </c>
      <c r="E24" s="50">
        <v>1000</v>
      </c>
      <c r="F24" s="50">
        <v>3000</v>
      </c>
      <c r="G24" s="50">
        <v>3000</v>
      </c>
      <c r="H24" s="50">
        <v>3000</v>
      </c>
      <c r="I24" s="50">
        <v>5000</v>
      </c>
      <c r="J24" s="50">
        <v>5000</v>
      </c>
      <c r="K24" s="50">
        <v>5000</v>
      </c>
      <c r="L24" s="50">
        <v>6000</v>
      </c>
      <c r="M24" s="50">
        <v>3000</v>
      </c>
      <c r="N24" s="50">
        <v>3000</v>
      </c>
      <c r="O24" s="50">
        <v>4500</v>
      </c>
      <c r="P24" s="51">
        <f>SUM(D24:O24)</f>
        <v>42500</v>
      </c>
      <c r="Q24" s="50">
        <v>6000</v>
      </c>
      <c r="R24" s="50">
        <v>4000</v>
      </c>
    </row>
    <row r="25" spans="2:18" x14ac:dyDescent="0.25">
      <c r="B25" s="29"/>
      <c r="C25" s="54" t="s">
        <v>11</v>
      </c>
      <c r="D25" s="50">
        <f t="shared" ref="D25:O25" si="4">D23*D24</f>
        <v>50000</v>
      </c>
      <c r="E25" s="50">
        <f t="shared" si="4"/>
        <v>60000</v>
      </c>
      <c r="F25" s="50">
        <f t="shared" si="4"/>
        <v>45000</v>
      </c>
      <c r="G25" s="50">
        <f t="shared" si="4"/>
        <v>15000</v>
      </c>
      <c r="H25" s="50">
        <f t="shared" si="4"/>
        <v>60000</v>
      </c>
      <c r="I25" s="50">
        <f t="shared" si="4"/>
        <v>275000</v>
      </c>
      <c r="J25" s="50">
        <f t="shared" si="4"/>
        <v>200000</v>
      </c>
      <c r="K25" s="50">
        <f t="shared" si="4"/>
        <v>50000</v>
      </c>
      <c r="L25" s="50">
        <f t="shared" si="4"/>
        <v>120000</v>
      </c>
      <c r="M25" s="50">
        <f t="shared" si="4"/>
        <v>165000</v>
      </c>
      <c r="N25" s="50">
        <f t="shared" si="4"/>
        <v>120000</v>
      </c>
      <c r="O25" s="50">
        <f t="shared" si="4"/>
        <v>315000</v>
      </c>
      <c r="P25" s="51">
        <f>SUM(D25:O25)</f>
        <v>1475000</v>
      </c>
      <c r="Q25" s="50">
        <f>Q23*Q24</f>
        <v>1800000</v>
      </c>
      <c r="R25" s="50">
        <f>R23*R24</f>
        <v>600000</v>
      </c>
    </row>
    <row r="26" spans="2:18" x14ac:dyDescent="0.25">
      <c r="B26" s="139" t="s">
        <v>13</v>
      </c>
      <c r="C26" s="140"/>
      <c r="D26" s="48">
        <f t="shared" ref="D26:R26" si="5">D9+D13+D17+D21+D25</f>
        <v>300000</v>
      </c>
      <c r="E26" s="48">
        <f t="shared" si="5"/>
        <v>390000</v>
      </c>
      <c r="F26" s="48">
        <f t="shared" si="5"/>
        <v>235600</v>
      </c>
      <c r="G26" s="48">
        <f t="shared" si="5"/>
        <v>397500</v>
      </c>
      <c r="H26" s="48">
        <f t="shared" si="5"/>
        <v>365000</v>
      </c>
      <c r="I26" s="48">
        <f t="shared" si="5"/>
        <v>845000</v>
      </c>
      <c r="J26" s="48">
        <f t="shared" si="5"/>
        <v>880000</v>
      </c>
      <c r="K26" s="48">
        <f t="shared" si="5"/>
        <v>329000</v>
      </c>
      <c r="L26" s="48">
        <f t="shared" si="5"/>
        <v>380000</v>
      </c>
      <c r="M26" s="48">
        <f t="shared" si="5"/>
        <v>420000</v>
      </c>
      <c r="N26" s="48">
        <f t="shared" si="5"/>
        <v>580000</v>
      </c>
      <c r="O26" s="48">
        <f t="shared" si="5"/>
        <v>1005500</v>
      </c>
      <c r="P26" s="48">
        <f t="shared" si="5"/>
        <v>6127600</v>
      </c>
      <c r="Q26" s="48">
        <f t="shared" si="5"/>
        <v>5850000</v>
      </c>
      <c r="R26" s="48">
        <f t="shared" si="5"/>
        <v>3700000</v>
      </c>
    </row>
  </sheetData>
  <mergeCells count="10">
    <mergeCell ref="P4:P5"/>
    <mergeCell ref="Q4:Q5"/>
    <mergeCell ref="R4:R5"/>
    <mergeCell ref="B26:C26"/>
    <mergeCell ref="C1:F1"/>
    <mergeCell ref="G1:L1"/>
    <mergeCell ref="B2:D2"/>
    <mergeCell ref="B4:B5"/>
    <mergeCell ref="C4:C5"/>
    <mergeCell ref="D4:O4"/>
  </mergeCells>
  <pageMargins left="0.7" right="0.7" top="0.75" bottom="0.75" header="0.3" footer="0.3"/>
  <pageSetup paperSize="9" scale="77"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R53"/>
  <sheetViews>
    <sheetView zoomScale="90" zoomScaleNormal="90" workbookViewId="0">
      <selection activeCell="G31" sqref="G31"/>
    </sheetView>
  </sheetViews>
  <sheetFormatPr defaultRowHeight="15" x14ac:dyDescent="0.25"/>
  <cols>
    <col min="1" max="1" width="3.5703125" customWidth="1"/>
    <col min="2" max="2" width="45.85546875" customWidth="1"/>
    <col min="3" max="3" width="11.42578125" customWidth="1"/>
    <col min="4" max="15" width="9.28515625" customWidth="1"/>
    <col min="16" max="18" width="10.28515625" customWidth="1"/>
  </cols>
  <sheetData>
    <row r="1" spans="2:18" ht="30" customHeight="1" x14ac:dyDescent="0.25">
      <c r="B1" s="153" t="str">
        <f>Venituri!C1</f>
        <v>Nume, prenume,membri echipei</v>
      </c>
      <c r="C1" s="153"/>
      <c r="D1" s="153"/>
      <c r="E1" s="154">
        <f>Venituri!G1</f>
        <v>0</v>
      </c>
      <c r="F1" s="154"/>
      <c r="G1" s="154"/>
      <c r="H1" s="154"/>
      <c r="I1" s="154"/>
      <c r="J1" s="154"/>
      <c r="K1" s="154"/>
      <c r="L1" s="55"/>
      <c r="M1" s="55"/>
      <c r="N1" s="55"/>
      <c r="O1" s="55"/>
      <c r="P1" s="55"/>
      <c r="Q1" s="55"/>
      <c r="R1" s="55"/>
    </row>
    <row r="2" spans="2:18" ht="18" customHeight="1" x14ac:dyDescent="0.25">
      <c r="B2" s="73" t="s">
        <v>110</v>
      </c>
      <c r="C2" s="47" t="s">
        <v>2</v>
      </c>
      <c r="D2" s="8"/>
      <c r="E2" s="8"/>
      <c r="F2" s="8"/>
      <c r="G2" s="8"/>
      <c r="H2" s="8"/>
      <c r="I2" s="8"/>
      <c r="J2" s="8"/>
      <c r="K2" s="8"/>
      <c r="L2" s="8"/>
      <c r="M2" s="9"/>
      <c r="N2" s="9"/>
      <c r="O2" s="9"/>
      <c r="P2" s="9"/>
      <c r="Q2" s="9"/>
      <c r="R2" s="9"/>
    </row>
    <row r="3" spans="2:18" ht="9" customHeight="1" x14ac:dyDescent="0.25">
      <c r="B3" s="8"/>
      <c r="C3" s="8"/>
      <c r="D3" s="8"/>
      <c r="E3" s="8"/>
      <c r="F3" s="8"/>
      <c r="G3" s="8"/>
      <c r="H3" s="8"/>
      <c r="I3" s="8"/>
      <c r="J3" s="8"/>
      <c r="K3" s="8"/>
      <c r="L3" s="8"/>
      <c r="M3" s="9"/>
      <c r="N3" s="9"/>
      <c r="O3" s="9"/>
      <c r="P3" s="9"/>
      <c r="Q3" s="9"/>
      <c r="R3" s="9"/>
    </row>
    <row r="4" spans="2:18" x14ac:dyDescent="0.25">
      <c r="B4" s="155" t="s">
        <v>14</v>
      </c>
      <c r="C4" s="155" t="s">
        <v>3</v>
      </c>
      <c r="D4" s="157" t="s">
        <v>5</v>
      </c>
      <c r="E4" s="157"/>
      <c r="F4" s="157"/>
      <c r="G4" s="157"/>
      <c r="H4" s="157"/>
      <c r="I4" s="157"/>
      <c r="J4" s="157"/>
      <c r="K4" s="157"/>
      <c r="L4" s="157"/>
      <c r="M4" s="157"/>
      <c r="N4" s="157"/>
      <c r="O4" s="157"/>
      <c r="P4" s="152" t="s">
        <v>15</v>
      </c>
      <c r="Q4" s="152" t="s">
        <v>16</v>
      </c>
      <c r="R4" s="152" t="s">
        <v>17</v>
      </c>
    </row>
    <row r="5" spans="2:18" x14ac:dyDescent="0.25">
      <c r="B5" s="156"/>
      <c r="C5" s="156"/>
      <c r="D5" s="72">
        <f>'Fluxul de numerar'!D5</f>
        <v>1</v>
      </c>
      <c r="E5" s="72">
        <f>'Fluxul de numerar'!E5</f>
        <v>2</v>
      </c>
      <c r="F5" s="72">
        <f>'Fluxul de numerar'!F5</f>
        <v>3</v>
      </c>
      <c r="G5" s="72">
        <f>'Fluxul de numerar'!G5</f>
        <v>4</v>
      </c>
      <c r="H5" s="72">
        <f>'Fluxul de numerar'!H5</f>
        <v>5</v>
      </c>
      <c r="I5" s="72">
        <f>'Fluxul de numerar'!I5</f>
        <v>6</v>
      </c>
      <c r="J5" s="72">
        <f>'Fluxul de numerar'!J5</f>
        <v>7</v>
      </c>
      <c r="K5" s="72">
        <f>'Fluxul de numerar'!K5</f>
        <v>8</v>
      </c>
      <c r="L5" s="72">
        <f>'Fluxul de numerar'!L5</f>
        <v>9</v>
      </c>
      <c r="M5" s="72">
        <f>'Fluxul de numerar'!M5</f>
        <v>10</v>
      </c>
      <c r="N5" s="72">
        <f>'Fluxul de numerar'!N5</f>
        <v>11</v>
      </c>
      <c r="O5" s="72">
        <f>'Fluxul de numerar'!O5</f>
        <v>12</v>
      </c>
      <c r="P5" s="152"/>
      <c r="Q5" s="152"/>
      <c r="R5" s="152"/>
    </row>
    <row r="6" spans="2:18" x14ac:dyDescent="0.25">
      <c r="B6" s="12" t="s">
        <v>18</v>
      </c>
      <c r="C6" s="83"/>
      <c r="D6" s="84"/>
      <c r="E6" s="84"/>
      <c r="F6" s="84"/>
      <c r="G6" s="84"/>
      <c r="H6" s="84"/>
      <c r="I6" s="84"/>
      <c r="J6" s="84"/>
      <c r="K6" s="84"/>
      <c r="L6" s="84"/>
      <c r="M6" s="84"/>
      <c r="N6" s="84"/>
      <c r="O6" s="84"/>
      <c r="P6" s="84"/>
      <c r="Q6" s="84"/>
      <c r="R6" s="85"/>
    </row>
    <row r="7" spans="2:18" x14ac:dyDescent="0.25">
      <c r="B7" s="15" t="s">
        <v>19</v>
      </c>
      <c r="C7" s="16">
        <v>1</v>
      </c>
      <c r="D7" s="10">
        <v>37320</v>
      </c>
      <c r="E7" s="10">
        <v>49200</v>
      </c>
      <c r="F7" s="10">
        <v>3080</v>
      </c>
      <c r="G7" s="10">
        <v>28040</v>
      </c>
      <c r="H7" s="10">
        <v>23330</v>
      </c>
      <c r="I7" s="10">
        <v>37320</v>
      </c>
      <c r="J7" s="10">
        <v>37320</v>
      </c>
      <c r="K7" s="10">
        <v>37320</v>
      </c>
      <c r="L7" s="10">
        <v>37320</v>
      </c>
      <c r="M7" s="10">
        <v>37320</v>
      </c>
      <c r="N7" s="10">
        <v>17320</v>
      </c>
      <c r="O7" s="10">
        <v>67320</v>
      </c>
      <c r="P7" s="10"/>
      <c r="Q7" s="10"/>
      <c r="R7" s="10"/>
    </row>
    <row r="8" spans="2:18" x14ac:dyDescent="0.25">
      <c r="B8" s="15" t="s">
        <v>20</v>
      </c>
      <c r="C8" s="16">
        <v>2</v>
      </c>
      <c r="D8" s="10">
        <v>3897</v>
      </c>
      <c r="E8" s="10">
        <v>3897</v>
      </c>
      <c r="F8" s="10">
        <v>3988</v>
      </c>
      <c r="G8" s="10">
        <v>3897</v>
      </c>
      <c r="H8" s="10">
        <v>3897</v>
      </c>
      <c r="I8" s="10">
        <v>3897</v>
      </c>
      <c r="J8" s="10">
        <v>3897</v>
      </c>
      <c r="K8" s="10">
        <v>3897</v>
      </c>
      <c r="L8" s="10">
        <v>3897</v>
      </c>
      <c r="M8" s="10">
        <v>3897</v>
      </c>
      <c r="N8" s="10">
        <v>4897</v>
      </c>
      <c r="O8" s="10">
        <v>6000</v>
      </c>
      <c r="P8" s="10"/>
      <c r="Q8" s="10"/>
      <c r="R8" s="10"/>
    </row>
    <row r="9" spans="2:18" x14ac:dyDescent="0.25">
      <c r="B9" s="15" t="s">
        <v>21</v>
      </c>
      <c r="C9" s="16">
        <v>3</v>
      </c>
      <c r="D9" s="10">
        <v>3496</v>
      </c>
      <c r="E9" s="10">
        <v>4496</v>
      </c>
      <c r="F9" s="10">
        <v>3498</v>
      </c>
      <c r="G9" s="10">
        <v>2496</v>
      </c>
      <c r="H9" s="10">
        <v>3799</v>
      </c>
      <c r="I9" s="10">
        <v>2596</v>
      </c>
      <c r="J9" s="10">
        <v>3496</v>
      </c>
      <c r="K9" s="10">
        <v>3496</v>
      </c>
      <c r="L9" s="10">
        <v>3496</v>
      </c>
      <c r="M9" s="10">
        <v>3496</v>
      </c>
      <c r="N9" s="10">
        <v>3496</v>
      </c>
      <c r="O9" s="10">
        <v>3496</v>
      </c>
      <c r="P9" s="10"/>
      <c r="Q9" s="10"/>
      <c r="R9" s="10"/>
    </row>
    <row r="10" spans="2:18" x14ac:dyDescent="0.25">
      <c r="B10" s="15" t="s">
        <v>123</v>
      </c>
      <c r="C10" s="16">
        <v>4</v>
      </c>
      <c r="D10" s="10">
        <v>7687</v>
      </c>
      <c r="E10" s="10">
        <v>7687</v>
      </c>
      <c r="F10" s="10">
        <v>7687</v>
      </c>
      <c r="G10" s="10">
        <v>7687</v>
      </c>
      <c r="H10" s="10">
        <v>7687</v>
      </c>
      <c r="I10" s="10">
        <v>7687</v>
      </c>
      <c r="J10" s="10">
        <v>7687</v>
      </c>
      <c r="K10" s="10">
        <v>7687</v>
      </c>
      <c r="L10" s="10">
        <v>7687</v>
      </c>
      <c r="M10" s="10">
        <v>7687</v>
      </c>
      <c r="N10" s="10">
        <v>7687</v>
      </c>
      <c r="O10" s="10">
        <v>7687</v>
      </c>
      <c r="P10" s="10"/>
      <c r="Q10" s="10"/>
      <c r="R10" s="10"/>
    </row>
    <row r="11" spans="2:18" x14ac:dyDescent="0.25">
      <c r="B11" s="15" t="s">
        <v>22</v>
      </c>
      <c r="C11" s="16">
        <v>5</v>
      </c>
      <c r="D11" s="10">
        <v>53247</v>
      </c>
      <c r="E11" s="10">
        <v>64257</v>
      </c>
      <c r="F11" s="10">
        <v>64257</v>
      </c>
      <c r="G11" s="10">
        <v>64257</v>
      </c>
      <c r="H11" s="10">
        <v>75257</v>
      </c>
      <c r="I11" s="10">
        <v>75257</v>
      </c>
      <c r="J11" s="10">
        <v>75257</v>
      </c>
      <c r="K11" s="10">
        <v>75257</v>
      </c>
      <c r="L11" s="10">
        <v>75257</v>
      </c>
      <c r="M11" s="10">
        <v>75257</v>
      </c>
      <c r="N11" s="10">
        <v>75257</v>
      </c>
      <c r="O11" s="10">
        <v>75257</v>
      </c>
      <c r="P11" s="101"/>
      <c r="Q11" s="101"/>
      <c r="R11" s="101"/>
    </row>
    <row r="12" spans="2:18" x14ac:dyDescent="0.25">
      <c r="B12" s="38" t="s">
        <v>23</v>
      </c>
      <c r="C12" s="16">
        <v>6</v>
      </c>
      <c r="D12" s="10">
        <v>13567</v>
      </c>
      <c r="E12" s="10">
        <v>14897</v>
      </c>
      <c r="F12" s="10">
        <v>14897</v>
      </c>
      <c r="G12" s="10">
        <v>14897</v>
      </c>
      <c r="H12" s="10">
        <v>15634</v>
      </c>
      <c r="I12" s="10">
        <v>15634</v>
      </c>
      <c r="J12" s="10">
        <v>15634</v>
      </c>
      <c r="K12" s="10">
        <v>15634</v>
      </c>
      <c r="L12" s="10">
        <v>15634</v>
      </c>
      <c r="M12" s="10">
        <v>15634</v>
      </c>
      <c r="N12" s="10">
        <v>15634</v>
      </c>
      <c r="O12" s="10">
        <v>15634</v>
      </c>
      <c r="P12" s="10"/>
      <c r="Q12" s="10"/>
      <c r="R12" s="10"/>
    </row>
    <row r="13" spans="2:18" x14ac:dyDescent="0.25">
      <c r="B13" s="15" t="s">
        <v>24</v>
      </c>
      <c r="C13" s="16">
        <v>7</v>
      </c>
      <c r="D13" s="10">
        <v>2500</v>
      </c>
      <c r="E13" s="10">
        <v>2500</v>
      </c>
      <c r="F13" s="10">
        <v>2500</v>
      </c>
      <c r="G13" s="10">
        <v>2500</v>
      </c>
      <c r="H13" s="10">
        <v>2500</v>
      </c>
      <c r="I13" s="10">
        <v>2500</v>
      </c>
      <c r="J13" s="10">
        <v>2500</v>
      </c>
      <c r="K13" s="10">
        <v>2500</v>
      </c>
      <c r="L13" s="10">
        <v>2500</v>
      </c>
      <c r="M13" s="10">
        <v>2500</v>
      </c>
      <c r="N13" s="10">
        <v>2500</v>
      </c>
      <c r="O13" s="10">
        <v>2500</v>
      </c>
      <c r="P13" s="10"/>
      <c r="Q13" s="10"/>
      <c r="R13" s="10"/>
    </row>
    <row r="14" spans="2:18" x14ac:dyDescent="0.25">
      <c r="B14" s="17" t="s">
        <v>25</v>
      </c>
      <c r="C14" s="18">
        <v>8</v>
      </c>
      <c r="D14" s="11">
        <f t="shared" ref="D14:R14" si="0">D7+D8+D9+D10+D11+D12+D13</f>
        <v>121714</v>
      </c>
      <c r="E14" s="11">
        <f t="shared" si="0"/>
        <v>146934</v>
      </c>
      <c r="F14" s="11">
        <f t="shared" si="0"/>
        <v>99907</v>
      </c>
      <c r="G14" s="11">
        <f t="shared" si="0"/>
        <v>123774</v>
      </c>
      <c r="H14" s="11">
        <f t="shared" si="0"/>
        <v>132104</v>
      </c>
      <c r="I14" s="11">
        <f t="shared" si="0"/>
        <v>144891</v>
      </c>
      <c r="J14" s="11">
        <f t="shared" si="0"/>
        <v>145791</v>
      </c>
      <c r="K14" s="11">
        <f t="shared" si="0"/>
        <v>145791</v>
      </c>
      <c r="L14" s="11">
        <f t="shared" si="0"/>
        <v>145791</v>
      </c>
      <c r="M14" s="11">
        <f t="shared" si="0"/>
        <v>145791</v>
      </c>
      <c r="N14" s="11">
        <f t="shared" si="0"/>
        <v>126791</v>
      </c>
      <c r="O14" s="11">
        <f t="shared" si="0"/>
        <v>177894</v>
      </c>
      <c r="P14" s="11">
        <f t="shared" si="0"/>
        <v>0</v>
      </c>
      <c r="Q14" s="11">
        <f t="shared" si="0"/>
        <v>0</v>
      </c>
      <c r="R14" s="11">
        <f t="shared" si="0"/>
        <v>0</v>
      </c>
    </row>
    <row r="15" spans="2:18" x14ac:dyDescent="0.25">
      <c r="B15" s="12" t="s">
        <v>26</v>
      </c>
      <c r="C15" s="83"/>
      <c r="D15" s="84"/>
      <c r="E15" s="84"/>
      <c r="F15" s="84"/>
      <c r="G15" s="84"/>
      <c r="H15" s="84"/>
      <c r="I15" s="84"/>
      <c r="J15" s="84"/>
      <c r="K15" s="84"/>
      <c r="L15" s="84"/>
      <c r="M15" s="84"/>
      <c r="N15" s="84"/>
      <c r="O15" s="84"/>
      <c r="P15" s="84"/>
      <c r="Q15" s="84"/>
      <c r="R15" s="85"/>
    </row>
    <row r="16" spans="2:18" x14ac:dyDescent="0.25">
      <c r="B16" s="15" t="s">
        <v>27</v>
      </c>
      <c r="C16" s="16">
        <v>9</v>
      </c>
      <c r="D16" s="10">
        <f>Investiție!E13/60</f>
        <v>2116.6666666666665</v>
      </c>
      <c r="E16" s="10">
        <f t="shared" ref="E16:O16" si="1">D16</f>
        <v>2116.6666666666665</v>
      </c>
      <c r="F16" s="10">
        <f t="shared" si="1"/>
        <v>2116.6666666666665</v>
      </c>
      <c r="G16" s="10">
        <f t="shared" si="1"/>
        <v>2116.6666666666665</v>
      </c>
      <c r="H16" s="10">
        <f t="shared" si="1"/>
        <v>2116.6666666666665</v>
      </c>
      <c r="I16" s="10">
        <f t="shared" si="1"/>
        <v>2116.6666666666665</v>
      </c>
      <c r="J16" s="10">
        <f t="shared" si="1"/>
        <v>2116.6666666666665</v>
      </c>
      <c r="K16" s="10">
        <f t="shared" si="1"/>
        <v>2116.6666666666665</v>
      </c>
      <c r="L16" s="10">
        <f t="shared" si="1"/>
        <v>2116.6666666666665</v>
      </c>
      <c r="M16" s="10">
        <f t="shared" si="1"/>
        <v>2116.6666666666665</v>
      </c>
      <c r="N16" s="10">
        <f t="shared" si="1"/>
        <v>2116.6666666666665</v>
      </c>
      <c r="O16" s="10">
        <f t="shared" si="1"/>
        <v>2116.6666666666665</v>
      </c>
      <c r="P16" s="10">
        <f>SUM(D16:O16)</f>
        <v>25400.000000000004</v>
      </c>
      <c r="Q16" s="10"/>
      <c r="R16" s="10"/>
    </row>
    <row r="17" spans="2:18" x14ac:dyDescent="0.25">
      <c r="B17" s="15" t="s">
        <v>140</v>
      </c>
      <c r="C17" s="16"/>
      <c r="D17" s="10">
        <f>Investiție!C22/24</f>
        <v>0</v>
      </c>
      <c r="E17" s="10">
        <f t="shared" ref="E17:O17" si="2">D17</f>
        <v>0</v>
      </c>
      <c r="F17" s="10">
        <f t="shared" si="2"/>
        <v>0</v>
      </c>
      <c r="G17" s="10">
        <f t="shared" si="2"/>
        <v>0</v>
      </c>
      <c r="H17" s="10">
        <f t="shared" si="2"/>
        <v>0</v>
      </c>
      <c r="I17" s="10">
        <f t="shared" si="2"/>
        <v>0</v>
      </c>
      <c r="J17" s="10">
        <f t="shared" si="2"/>
        <v>0</v>
      </c>
      <c r="K17" s="10">
        <f t="shared" si="2"/>
        <v>0</v>
      </c>
      <c r="L17" s="10">
        <f t="shared" si="2"/>
        <v>0</v>
      </c>
      <c r="M17" s="10">
        <f t="shared" si="2"/>
        <v>0</v>
      </c>
      <c r="N17" s="10">
        <f t="shared" si="2"/>
        <v>0</v>
      </c>
      <c r="O17" s="10">
        <f t="shared" si="2"/>
        <v>0</v>
      </c>
      <c r="P17" s="10">
        <f>SUM(D17:O17)</f>
        <v>0</v>
      </c>
      <c r="Q17" s="10"/>
      <c r="R17" s="10"/>
    </row>
    <row r="18" spans="2:18" ht="25.5" x14ac:dyDescent="0.25">
      <c r="B18" s="15" t="s">
        <v>28</v>
      </c>
      <c r="C18" s="16">
        <v>10</v>
      </c>
      <c r="D18" s="10">
        <v>0</v>
      </c>
      <c r="E18" s="10">
        <v>0</v>
      </c>
      <c r="F18" s="10">
        <v>0</v>
      </c>
      <c r="G18" s="10"/>
      <c r="H18" s="10"/>
      <c r="I18" s="10"/>
      <c r="J18" s="10"/>
      <c r="K18" s="10"/>
      <c r="L18" s="10"/>
      <c r="M18" s="10"/>
      <c r="N18" s="10"/>
      <c r="O18" s="10"/>
      <c r="P18" s="10">
        <f>SUM(D18:O18)</f>
        <v>0</v>
      </c>
      <c r="Q18" s="10"/>
      <c r="R18" s="10"/>
    </row>
    <row r="19" spans="2:18" x14ac:dyDescent="0.25">
      <c r="B19" s="19" t="s">
        <v>29</v>
      </c>
      <c r="C19" s="20">
        <v>11</v>
      </c>
      <c r="D19" s="11">
        <f t="shared" ref="D19:R19" si="3">D16+D18</f>
        <v>2116.6666666666665</v>
      </c>
      <c r="E19" s="11">
        <f t="shared" si="3"/>
        <v>2116.6666666666665</v>
      </c>
      <c r="F19" s="11">
        <f t="shared" si="3"/>
        <v>2116.6666666666665</v>
      </c>
      <c r="G19" s="11">
        <f t="shared" si="3"/>
        <v>2116.6666666666665</v>
      </c>
      <c r="H19" s="11">
        <f t="shared" si="3"/>
        <v>2116.6666666666665</v>
      </c>
      <c r="I19" s="11">
        <f t="shared" si="3"/>
        <v>2116.6666666666665</v>
      </c>
      <c r="J19" s="11">
        <f t="shared" si="3"/>
        <v>2116.6666666666665</v>
      </c>
      <c r="K19" s="11">
        <f t="shared" si="3"/>
        <v>2116.6666666666665</v>
      </c>
      <c r="L19" s="11">
        <f t="shared" si="3"/>
        <v>2116.6666666666665</v>
      </c>
      <c r="M19" s="11">
        <f t="shared" si="3"/>
        <v>2116.6666666666665</v>
      </c>
      <c r="N19" s="11">
        <f t="shared" si="3"/>
        <v>2116.6666666666665</v>
      </c>
      <c r="O19" s="11">
        <f t="shared" si="3"/>
        <v>2116.6666666666665</v>
      </c>
      <c r="P19" s="11">
        <f t="shared" si="3"/>
        <v>25400.000000000004</v>
      </c>
      <c r="Q19" s="11">
        <f t="shared" si="3"/>
        <v>0</v>
      </c>
      <c r="R19" s="11">
        <f t="shared" si="3"/>
        <v>0</v>
      </c>
    </row>
    <row r="20" spans="2:18" x14ac:dyDescent="0.25">
      <c r="B20" s="21" t="s">
        <v>30</v>
      </c>
      <c r="C20" s="14">
        <v>12</v>
      </c>
      <c r="D20" s="56">
        <f t="shared" ref="D20:R20" si="4">D14+D19</f>
        <v>123830.66666666667</v>
      </c>
      <c r="E20" s="56">
        <f t="shared" si="4"/>
        <v>149050.66666666666</v>
      </c>
      <c r="F20" s="56">
        <f t="shared" si="4"/>
        <v>102023.66666666667</v>
      </c>
      <c r="G20" s="56">
        <f t="shared" si="4"/>
        <v>125890.66666666667</v>
      </c>
      <c r="H20" s="56">
        <f t="shared" si="4"/>
        <v>134220.66666666666</v>
      </c>
      <c r="I20" s="56">
        <f t="shared" si="4"/>
        <v>147007.66666666666</v>
      </c>
      <c r="J20" s="56">
        <f t="shared" si="4"/>
        <v>147907.66666666666</v>
      </c>
      <c r="K20" s="56">
        <f t="shared" si="4"/>
        <v>147907.66666666666</v>
      </c>
      <c r="L20" s="56">
        <f t="shared" si="4"/>
        <v>147907.66666666666</v>
      </c>
      <c r="M20" s="56">
        <f t="shared" si="4"/>
        <v>147907.66666666666</v>
      </c>
      <c r="N20" s="56">
        <f t="shared" si="4"/>
        <v>128907.66666666667</v>
      </c>
      <c r="O20" s="56">
        <f t="shared" si="4"/>
        <v>180010.66666666666</v>
      </c>
      <c r="P20" s="56">
        <f t="shared" si="4"/>
        <v>25400.000000000004</v>
      </c>
      <c r="Q20" s="56">
        <f t="shared" si="4"/>
        <v>0</v>
      </c>
      <c r="R20" s="56">
        <f t="shared" si="4"/>
        <v>0</v>
      </c>
    </row>
    <row r="21" spans="2:18" x14ac:dyDescent="0.25">
      <c r="B21" s="12" t="s">
        <v>31</v>
      </c>
      <c r="C21" s="83"/>
      <c r="D21" s="84"/>
      <c r="E21" s="84"/>
      <c r="F21" s="84"/>
      <c r="G21" s="84"/>
      <c r="H21" s="84"/>
      <c r="I21" s="84"/>
      <c r="J21" s="84"/>
      <c r="K21" s="84"/>
      <c r="L21" s="84"/>
      <c r="M21" s="84"/>
      <c r="N21" s="84"/>
      <c r="O21" s="84"/>
      <c r="P21" s="84"/>
      <c r="Q21" s="84"/>
      <c r="R21" s="85"/>
    </row>
    <row r="22" spans="2:18" x14ac:dyDescent="0.25">
      <c r="B22" s="15" t="s">
        <v>32</v>
      </c>
      <c r="C22" s="16">
        <v>13</v>
      </c>
      <c r="D22" s="10">
        <v>500</v>
      </c>
      <c r="E22" s="10">
        <v>500</v>
      </c>
      <c r="F22" s="10">
        <v>500</v>
      </c>
      <c r="G22" s="10">
        <v>500</v>
      </c>
      <c r="H22" s="10">
        <v>500</v>
      </c>
      <c r="I22" s="10">
        <v>500</v>
      </c>
      <c r="J22" s="10">
        <v>500</v>
      </c>
      <c r="K22" s="10">
        <v>500</v>
      </c>
      <c r="L22" s="10">
        <v>500</v>
      </c>
      <c r="M22" s="10">
        <v>500</v>
      </c>
      <c r="N22" s="10">
        <v>500</v>
      </c>
      <c r="O22" s="10">
        <v>500</v>
      </c>
      <c r="P22" s="10"/>
      <c r="Q22" s="10"/>
      <c r="R22" s="10"/>
    </row>
    <row r="23" spans="2:18" x14ac:dyDescent="0.25">
      <c r="B23" s="15" t="s">
        <v>33</v>
      </c>
      <c r="C23" s="16">
        <v>14</v>
      </c>
      <c r="D23" s="10">
        <v>3560</v>
      </c>
      <c r="E23" s="10">
        <v>4570</v>
      </c>
      <c r="F23" s="10">
        <v>2456</v>
      </c>
      <c r="G23" s="10">
        <v>3560</v>
      </c>
      <c r="H23" s="10">
        <v>3560</v>
      </c>
      <c r="I23" s="10">
        <v>3000</v>
      </c>
      <c r="J23" s="10">
        <v>2560</v>
      </c>
      <c r="K23" s="10">
        <v>3560</v>
      </c>
      <c r="L23" s="10">
        <v>3560</v>
      </c>
      <c r="M23" s="10">
        <v>3560</v>
      </c>
      <c r="N23" s="10">
        <v>3560</v>
      </c>
      <c r="O23" s="10">
        <v>3560</v>
      </c>
      <c r="P23" s="10"/>
      <c r="Q23" s="10"/>
      <c r="R23" s="10"/>
    </row>
    <row r="24" spans="2:18" x14ac:dyDescent="0.25">
      <c r="B24" s="15" t="s">
        <v>34</v>
      </c>
      <c r="C24" s="16">
        <v>15</v>
      </c>
      <c r="D24" s="10">
        <v>0</v>
      </c>
      <c r="E24" s="10">
        <v>0</v>
      </c>
      <c r="F24" s="10">
        <v>0</v>
      </c>
      <c r="G24" s="10">
        <v>0</v>
      </c>
      <c r="H24" s="10">
        <v>0</v>
      </c>
      <c r="I24" s="10">
        <v>0</v>
      </c>
      <c r="J24" s="10">
        <v>0</v>
      </c>
      <c r="K24" s="10">
        <v>0</v>
      </c>
      <c r="L24" s="10">
        <v>0</v>
      </c>
      <c r="M24" s="10">
        <v>0</v>
      </c>
      <c r="N24" s="10">
        <v>0</v>
      </c>
      <c r="O24" s="10">
        <v>0</v>
      </c>
      <c r="P24" s="10">
        <f>SUM(D24:O24)</f>
        <v>0</v>
      </c>
      <c r="Q24" s="10"/>
      <c r="R24" s="10"/>
    </row>
    <row r="25" spans="2:18" x14ac:dyDescent="0.25">
      <c r="B25" s="19" t="s">
        <v>35</v>
      </c>
      <c r="C25" s="20">
        <v>16</v>
      </c>
      <c r="D25" s="11">
        <f t="shared" ref="D25:R25" si="5">D22+D23+D24</f>
        <v>4060</v>
      </c>
      <c r="E25" s="11">
        <f t="shared" si="5"/>
        <v>5070</v>
      </c>
      <c r="F25" s="11">
        <f t="shared" si="5"/>
        <v>2956</v>
      </c>
      <c r="G25" s="11">
        <f t="shared" si="5"/>
        <v>4060</v>
      </c>
      <c r="H25" s="11">
        <f t="shared" si="5"/>
        <v>4060</v>
      </c>
      <c r="I25" s="11">
        <f t="shared" si="5"/>
        <v>3500</v>
      </c>
      <c r="J25" s="11">
        <f t="shared" si="5"/>
        <v>3060</v>
      </c>
      <c r="K25" s="11">
        <f t="shared" si="5"/>
        <v>4060</v>
      </c>
      <c r="L25" s="11">
        <f t="shared" si="5"/>
        <v>4060</v>
      </c>
      <c r="M25" s="11">
        <f t="shared" si="5"/>
        <v>4060</v>
      </c>
      <c r="N25" s="11">
        <f t="shared" si="5"/>
        <v>4060</v>
      </c>
      <c r="O25" s="11">
        <f t="shared" si="5"/>
        <v>4060</v>
      </c>
      <c r="P25" s="11">
        <f t="shared" si="5"/>
        <v>0</v>
      </c>
      <c r="Q25" s="11">
        <f t="shared" si="5"/>
        <v>0</v>
      </c>
      <c r="R25" s="11">
        <f t="shared" si="5"/>
        <v>0</v>
      </c>
    </row>
    <row r="26" spans="2:18" x14ac:dyDescent="0.25">
      <c r="B26" s="12" t="s">
        <v>36</v>
      </c>
      <c r="C26" s="83"/>
      <c r="D26" s="84"/>
      <c r="E26" s="84"/>
      <c r="F26" s="84"/>
      <c r="G26" s="84"/>
      <c r="H26" s="84"/>
      <c r="I26" s="84"/>
      <c r="J26" s="84"/>
      <c r="K26" s="84"/>
      <c r="L26" s="84"/>
      <c r="M26" s="84"/>
      <c r="N26" s="84"/>
      <c r="O26" s="84"/>
      <c r="P26" s="84"/>
      <c r="Q26" s="84"/>
      <c r="R26" s="85"/>
    </row>
    <row r="27" spans="2:18" x14ac:dyDescent="0.25">
      <c r="B27" s="15" t="s">
        <v>37</v>
      </c>
      <c r="C27" s="16">
        <v>17</v>
      </c>
      <c r="D27" s="10">
        <f>P27/12</f>
        <v>38680</v>
      </c>
      <c r="E27" s="10">
        <f t="shared" ref="E27:O27" si="6">D27</f>
        <v>38680</v>
      </c>
      <c r="F27" s="10">
        <f t="shared" si="6"/>
        <v>38680</v>
      </c>
      <c r="G27" s="10">
        <f t="shared" si="6"/>
        <v>38680</v>
      </c>
      <c r="H27" s="10">
        <f t="shared" si="6"/>
        <v>38680</v>
      </c>
      <c r="I27" s="10">
        <f>H27</f>
        <v>38680</v>
      </c>
      <c r="J27" s="10">
        <f t="shared" si="6"/>
        <v>38680</v>
      </c>
      <c r="K27" s="10">
        <f t="shared" si="6"/>
        <v>38680</v>
      </c>
      <c r="L27" s="10">
        <f t="shared" si="6"/>
        <v>38680</v>
      </c>
      <c r="M27" s="10">
        <f t="shared" si="6"/>
        <v>38680</v>
      </c>
      <c r="N27" s="10">
        <f t="shared" si="6"/>
        <v>38680</v>
      </c>
      <c r="O27" s="10">
        <f t="shared" si="6"/>
        <v>38680</v>
      </c>
      <c r="P27" s="101">
        <f>H45+H50</f>
        <v>464160</v>
      </c>
      <c r="Q27" s="101"/>
      <c r="R27" s="101"/>
    </row>
    <row r="28" spans="2:18" x14ac:dyDescent="0.25">
      <c r="B28" s="38" t="s">
        <v>23</v>
      </c>
      <c r="C28" s="16">
        <v>18</v>
      </c>
      <c r="D28" s="10">
        <f>P28/12</f>
        <v>9283.1999999999989</v>
      </c>
      <c r="E28" s="10">
        <f t="shared" ref="E28:O28" si="7">D28</f>
        <v>9283.1999999999989</v>
      </c>
      <c r="F28" s="10">
        <f t="shared" si="7"/>
        <v>9283.1999999999989</v>
      </c>
      <c r="G28" s="10">
        <f t="shared" si="7"/>
        <v>9283.1999999999989</v>
      </c>
      <c r="H28" s="10">
        <f t="shared" si="7"/>
        <v>9283.1999999999989</v>
      </c>
      <c r="I28" s="10">
        <f t="shared" si="7"/>
        <v>9283.1999999999989</v>
      </c>
      <c r="J28" s="10">
        <f t="shared" si="7"/>
        <v>9283.1999999999989</v>
      </c>
      <c r="K28" s="10">
        <f t="shared" si="7"/>
        <v>9283.1999999999989</v>
      </c>
      <c r="L28" s="10">
        <f t="shared" si="7"/>
        <v>9283.1999999999989</v>
      </c>
      <c r="M28" s="10">
        <f t="shared" si="7"/>
        <v>9283.1999999999989</v>
      </c>
      <c r="N28" s="10">
        <f t="shared" si="7"/>
        <v>9283.1999999999989</v>
      </c>
      <c r="O28" s="10">
        <f t="shared" si="7"/>
        <v>9283.1999999999989</v>
      </c>
      <c r="P28" s="10">
        <f>P27*0.24</f>
        <v>111398.39999999999</v>
      </c>
      <c r="Q28" s="10">
        <f>Q27*0.24</f>
        <v>0</v>
      </c>
      <c r="R28" s="10"/>
    </row>
    <row r="29" spans="2:18" x14ac:dyDescent="0.25">
      <c r="B29" s="15" t="s">
        <v>38</v>
      </c>
      <c r="C29" s="16">
        <v>19</v>
      </c>
      <c r="D29" s="10">
        <v>530</v>
      </c>
      <c r="E29" s="10">
        <v>530</v>
      </c>
      <c r="F29" s="10">
        <v>530</v>
      </c>
      <c r="G29" s="10">
        <v>530</v>
      </c>
      <c r="H29" s="10">
        <v>530</v>
      </c>
      <c r="I29" s="10">
        <v>530</v>
      </c>
      <c r="J29" s="10">
        <v>530</v>
      </c>
      <c r="K29" s="10">
        <v>530</v>
      </c>
      <c r="L29" s="10">
        <v>530</v>
      </c>
      <c r="M29" s="10">
        <v>530</v>
      </c>
      <c r="N29" s="10">
        <v>530</v>
      </c>
      <c r="O29" s="10">
        <v>530</v>
      </c>
      <c r="P29" s="10">
        <f>SUM(D29:O29)</f>
        <v>6360</v>
      </c>
      <c r="Q29" s="10"/>
      <c r="R29" s="10"/>
    </row>
    <row r="30" spans="2:18" x14ac:dyDescent="0.25">
      <c r="B30" s="15" t="s">
        <v>122</v>
      </c>
      <c r="C30" s="16">
        <v>20</v>
      </c>
      <c r="D30" s="10">
        <v>15000</v>
      </c>
      <c r="E30" s="10">
        <v>15000</v>
      </c>
      <c r="F30" s="10">
        <v>15000</v>
      </c>
      <c r="G30" s="10">
        <v>15000</v>
      </c>
      <c r="H30" s="10">
        <v>15000</v>
      </c>
      <c r="I30" s="10">
        <v>15000</v>
      </c>
      <c r="J30" s="10">
        <v>15000</v>
      </c>
      <c r="K30" s="10">
        <v>15000</v>
      </c>
      <c r="L30" s="10">
        <v>15000</v>
      </c>
      <c r="M30" s="10">
        <v>15000</v>
      </c>
      <c r="N30" s="10">
        <v>15000</v>
      </c>
      <c r="O30" s="10">
        <v>15000</v>
      </c>
      <c r="P30" s="10">
        <f>SUM(D30:O30)</f>
        <v>180000</v>
      </c>
      <c r="Q30" s="10"/>
      <c r="R30" s="10"/>
    </row>
    <row r="31" spans="2:18" x14ac:dyDescent="0.25">
      <c r="B31" s="15" t="s">
        <v>39</v>
      </c>
      <c r="C31" s="16">
        <v>21</v>
      </c>
      <c r="D31" s="10">
        <v>0</v>
      </c>
      <c r="E31" s="10">
        <v>0</v>
      </c>
      <c r="F31" s="10">
        <v>0</v>
      </c>
      <c r="G31" s="10">
        <v>0</v>
      </c>
      <c r="H31" s="10">
        <v>0</v>
      </c>
      <c r="I31" s="10">
        <v>0</v>
      </c>
      <c r="J31" s="10">
        <v>0</v>
      </c>
      <c r="K31" s="10">
        <v>0</v>
      </c>
      <c r="L31" s="10">
        <v>0</v>
      </c>
      <c r="M31" s="10">
        <v>0</v>
      </c>
      <c r="N31" s="10">
        <v>0</v>
      </c>
      <c r="O31" s="10">
        <v>0</v>
      </c>
      <c r="P31" s="10">
        <f>SUM(D31:O31)</f>
        <v>0</v>
      </c>
      <c r="Q31" s="10"/>
      <c r="R31" s="10"/>
    </row>
    <row r="32" spans="2:18" x14ac:dyDescent="0.25">
      <c r="B32" s="15" t="s">
        <v>40</v>
      </c>
      <c r="C32" s="16">
        <v>22</v>
      </c>
      <c r="D32" s="10"/>
      <c r="E32" s="10"/>
      <c r="F32" s="10"/>
      <c r="G32" s="10"/>
      <c r="H32" s="10"/>
      <c r="I32" s="10"/>
      <c r="J32" s="10"/>
      <c r="K32" s="10"/>
      <c r="L32" s="10"/>
      <c r="M32" s="10"/>
      <c r="N32" s="10"/>
      <c r="O32" s="10"/>
      <c r="P32" s="10">
        <f>SUM(D32:O32)</f>
        <v>0</v>
      </c>
      <c r="Q32" s="10"/>
      <c r="R32" s="10"/>
    </row>
    <row r="33" spans="2:18" x14ac:dyDescent="0.25">
      <c r="B33" s="19" t="s">
        <v>41</v>
      </c>
      <c r="C33" s="20">
        <v>23</v>
      </c>
      <c r="D33" s="11">
        <f t="shared" ref="D33:R33" si="8">D27+D28+D29+D30+D31+D32</f>
        <v>63493.2</v>
      </c>
      <c r="E33" s="11">
        <f t="shared" si="8"/>
        <v>63493.2</v>
      </c>
      <c r="F33" s="11">
        <f t="shared" si="8"/>
        <v>63493.2</v>
      </c>
      <c r="G33" s="11">
        <f t="shared" si="8"/>
        <v>63493.2</v>
      </c>
      <c r="H33" s="11">
        <f t="shared" si="8"/>
        <v>63493.2</v>
      </c>
      <c r="I33" s="11">
        <f t="shared" si="8"/>
        <v>63493.2</v>
      </c>
      <c r="J33" s="11">
        <f t="shared" si="8"/>
        <v>63493.2</v>
      </c>
      <c r="K33" s="11">
        <f t="shared" si="8"/>
        <v>63493.2</v>
      </c>
      <c r="L33" s="11">
        <f t="shared" si="8"/>
        <v>63493.2</v>
      </c>
      <c r="M33" s="11">
        <f t="shared" si="8"/>
        <v>63493.2</v>
      </c>
      <c r="N33" s="11">
        <f t="shared" si="8"/>
        <v>63493.2</v>
      </c>
      <c r="O33" s="11">
        <f t="shared" si="8"/>
        <v>63493.2</v>
      </c>
      <c r="P33" s="11">
        <f t="shared" si="8"/>
        <v>761918.4</v>
      </c>
      <c r="Q33" s="11">
        <f t="shared" si="8"/>
        <v>0</v>
      </c>
      <c r="R33" s="11">
        <f t="shared" si="8"/>
        <v>0</v>
      </c>
    </row>
    <row r="34" spans="2:18" x14ac:dyDescent="0.25">
      <c r="B34" s="12" t="s">
        <v>42</v>
      </c>
      <c r="C34" s="86"/>
      <c r="D34" s="87"/>
      <c r="E34" s="87"/>
      <c r="F34" s="87"/>
      <c r="G34" s="87"/>
      <c r="H34" s="87"/>
      <c r="I34" s="87"/>
      <c r="J34" s="87"/>
      <c r="K34" s="87"/>
      <c r="L34" s="87"/>
      <c r="M34" s="87"/>
      <c r="N34" s="87"/>
      <c r="O34" s="87"/>
      <c r="P34" s="87"/>
      <c r="Q34" s="87"/>
      <c r="R34" s="88"/>
    </row>
    <row r="35" spans="2:18" x14ac:dyDescent="0.25">
      <c r="B35" s="15" t="s">
        <v>43</v>
      </c>
      <c r="C35" s="16">
        <v>24</v>
      </c>
      <c r="D35" s="10">
        <v>0</v>
      </c>
      <c r="E35" s="10">
        <v>0</v>
      </c>
      <c r="F35" s="10">
        <v>0</v>
      </c>
      <c r="G35" s="10">
        <v>0</v>
      </c>
      <c r="H35" s="10">
        <v>0</v>
      </c>
      <c r="I35" s="10">
        <v>0</v>
      </c>
      <c r="J35" s="10">
        <v>0</v>
      </c>
      <c r="K35" s="10">
        <v>0</v>
      </c>
      <c r="L35" s="10">
        <v>0</v>
      </c>
      <c r="M35" s="10">
        <v>0</v>
      </c>
      <c r="N35" s="10">
        <v>0</v>
      </c>
      <c r="O35" s="10">
        <v>0</v>
      </c>
      <c r="P35" s="10">
        <f>SUM(D35:O35)</f>
        <v>0</v>
      </c>
      <c r="Q35" s="10"/>
      <c r="R35" s="10"/>
    </row>
    <row r="36" spans="2:18" x14ac:dyDescent="0.25">
      <c r="B36" s="15" t="s">
        <v>44</v>
      </c>
      <c r="C36" s="16">
        <v>25</v>
      </c>
      <c r="D36" s="10">
        <v>0</v>
      </c>
      <c r="E36" s="10">
        <v>0</v>
      </c>
      <c r="F36" s="10">
        <v>0</v>
      </c>
      <c r="G36" s="10">
        <v>0</v>
      </c>
      <c r="H36" s="10">
        <v>0</v>
      </c>
      <c r="I36" s="10">
        <v>0</v>
      </c>
      <c r="J36" s="10">
        <v>0</v>
      </c>
      <c r="K36" s="10">
        <v>0</v>
      </c>
      <c r="L36" s="10">
        <v>0</v>
      </c>
      <c r="M36" s="10">
        <v>0</v>
      </c>
      <c r="N36" s="10">
        <v>0</v>
      </c>
      <c r="O36" s="10">
        <v>0</v>
      </c>
      <c r="P36" s="10">
        <f>SUM(D36:O36)</f>
        <v>0</v>
      </c>
      <c r="Q36" s="10"/>
      <c r="R36" s="10"/>
    </row>
    <row r="37" spans="2:18" x14ac:dyDescent="0.25">
      <c r="B37" s="15" t="s">
        <v>45</v>
      </c>
      <c r="C37" s="16">
        <v>26</v>
      </c>
      <c r="D37" s="10">
        <v>0</v>
      </c>
      <c r="E37" s="10">
        <v>0</v>
      </c>
      <c r="F37" s="10">
        <v>0</v>
      </c>
      <c r="G37" s="10">
        <v>0</v>
      </c>
      <c r="H37" s="10">
        <v>0</v>
      </c>
      <c r="I37" s="10">
        <v>0</v>
      </c>
      <c r="J37" s="10">
        <v>0</v>
      </c>
      <c r="K37" s="10">
        <v>0</v>
      </c>
      <c r="L37" s="10">
        <v>0</v>
      </c>
      <c r="M37" s="10">
        <v>0</v>
      </c>
      <c r="N37" s="10">
        <v>0</v>
      </c>
      <c r="O37" s="10">
        <v>0</v>
      </c>
      <c r="P37" s="10">
        <f>SUM(D37:O37)</f>
        <v>0</v>
      </c>
      <c r="Q37" s="10"/>
      <c r="R37" s="10"/>
    </row>
    <row r="38" spans="2:18" x14ac:dyDescent="0.25">
      <c r="B38" s="22" t="s">
        <v>46</v>
      </c>
      <c r="C38" s="23">
        <v>27</v>
      </c>
      <c r="D38" s="11">
        <f t="shared" ref="D38:R38" si="9">D35+D36+D37</f>
        <v>0</v>
      </c>
      <c r="E38" s="11">
        <f t="shared" si="9"/>
        <v>0</v>
      </c>
      <c r="F38" s="11">
        <f t="shared" si="9"/>
        <v>0</v>
      </c>
      <c r="G38" s="11">
        <f t="shared" si="9"/>
        <v>0</v>
      </c>
      <c r="H38" s="11">
        <f t="shared" si="9"/>
        <v>0</v>
      </c>
      <c r="I38" s="11">
        <f t="shared" si="9"/>
        <v>0</v>
      </c>
      <c r="J38" s="11">
        <f t="shared" si="9"/>
        <v>0</v>
      </c>
      <c r="K38" s="11">
        <f t="shared" si="9"/>
        <v>0</v>
      </c>
      <c r="L38" s="11">
        <f t="shared" si="9"/>
        <v>0</v>
      </c>
      <c r="M38" s="11">
        <f t="shared" si="9"/>
        <v>0</v>
      </c>
      <c r="N38" s="11">
        <f t="shared" si="9"/>
        <v>0</v>
      </c>
      <c r="O38" s="11">
        <f t="shared" si="9"/>
        <v>0</v>
      </c>
      <c r="P38" s="11">
        <f t="shared" si="9"/>
        <v>0</v>
      </c>
      <c r="Q38" s="11">
        <f t="shared" si="9"/>
        <v>0</v>
      </c>
      <c r="R38" s="11">
        <f t="shared" si="9"/>
        <v>0</v>
      </c>
    </row>
    <row r="39" spans="2:18" x14ac:dyDescent="0.25">
      <c r="B39" s="13" t="s">
        <v>47</v>
      </c>
      <c r="C39" s="14">
        <v>28</v>
      </c>
      <c r="D39" s="56">
        <f t="shared" ref="D39:R39" si="10">D20+D25+D33+D38</f>
        <v>191383.86666666667</v>
      </c>
      <c r="E39" s="56">
        <f t="shared" si="10"/>
        <v>217613.86666666664</v>
      </c>
      <c r="F39" s="56">
        <f t="shared" si="10"/>
        <v>168472.86666666667</v>
      </c>
      <c r="G39" s="56">
        <f t="shared" si="10"/>
        <v>193443.86666666667</v>
      </c>
      <c r="H39" s="56">
        <f t="shared" si="10"/>
        <v>201773.86666666664</v>
      </c>
      <c r="I39" s="56">
        <f t="shared" si="10"/>
        <v>214000.86666666664</v>
      </c>
      <c r="J39" s="56">
        <f t="shared" si="10"/>
        <v>214460.86666666664</v>
      </c>
      <c r="K39" s="56">
        <f t="shared" si="10"/>
        <v>215460.86666666664</v>
      </c>
      <c r="L39" s="56">
        <f t="shared" si="10"/>
        <v>215460.86666666664</v>
      </c>
      <c r="M39" s="56">
        <f t="shared" si="10"/>
        <v>215460.86666666664</v>
      </c>
      <c r="N39" s="56">
        <f t="shared" si="10"/>
        <v>196460.8666666667</v>
      </c>
      <c r="O39" s="56">
        <f t="shared" si="10"/>
        <v>247563.86666666664</v>
      </c>
      <c r="P39" s="56">
        <f t="shared" si="10"/>
        <v>787318.4</v>
      </c>
      <c r="Q39" s="56">
        <f t="shared" si="10"/>
        <v>0</v>
      </c>
      <c r="R39" s="56">
        <f t="shared" si="10"/>
        <v>0</v>
      </c>
    </row>
    <row r="40" spans="2:18" x14ac:dyDescent="0.25">
      <c r="B40" s="9"/>
      <c r="C40" s="9"/>
      <c r="D40" s="9"/>
      <c r="E40" s="9"/>
      <c r="F40" s="9"/>
      <c r="G40" s="9"/>
      <c r="H40" s="9"/>
      <c r="I40" s="9"/>
      <c r="J40" s="9"/>
      <c r="K40" s="9"/>
      <c r="L40" s="9"/>
      <c r="M40" s="9"/>
      <c r="N40" s="9"/>
      <c r="O40" s="9"/>
      <c r="P40" s="9"/>
      <c r="Q40" s="9"/>
      <c r="R40" s="9"/>
    </row>
    <row r="41" spans="2:18" x14ac:dyDescent="0.25">
      <c r="B41" s="31" t="s">
        <v>48</v>
      </c>
      <c r="C41" s="9"/>
      <c r="D41" s="9"/>
      <c r="E41" s="9"/>
      <c r="F41" s="9"/>
      <c r="G41" s="9"/>
      <c r="H41" s="9"/>
      <c r="I41" s="9"/>
      <c r="J41" s="9"/>
      <c r="K41" s="9"/>
      <c r="L41" s="9"/>
      <c r="M41" s="9"/>
      <c r="N41" s="9"/>
      <c r="O41" s="9"/>
      <c r="P41" s="9"/>
      <c r="Q41" s="9"/>
      <c r="R41" s="9"/>
    </row>
    <row r="42" spans="2:18" x14ac:dyDescent="0.25">
      <c r="B42" s="9"/>
      <c r="C42" s="9"/>
      <c r="D42" s="9"/>
      <c r="E42" s="9"/>
      <c r="F42" s="9"/>
      <c r="G42" s="9"/>
      <c r="H42" s="9"/>
      <c r="I42" s="9"/>
      <c r="J42" s="9"/>
      <c r="K42" s="9"/>
      <c r="L42" s="9"/>
      <c r="M42" s="9"/>
      <c r="N42" s="9"/>
      <c r="O42" s="9"/>
      <c r="P42" s="9"/>
      <c r="Q42" s="9"/>
      <c r="R42" s="9"/>
    </row>
    <row r="43" spans="2:18" x14ac:dyDescent="0.25">
      <c r="B43" s="137" t="s">
        <v>119</v>
      </c>
      <c r="C43" s="137" t="s">
        <v>49</v>
      </c>
      <c r="D43" s="137" t="s">
        <v>50</v>
      </c>
      <c r="E43" s="152" t="s">
        <v>51</v>
      </c>
      <c r="F43" s="152"/>
      <c r="G43" s="152"/>
      <c r="H43" s="145" t="s">
        <v>52</v>
      </c>
      <c r="I43" s="145"/>
      <c r="J43" s="145"/>
      <c r="K43" s="9"/>
      <c r="L43" s="9"/>
      <c r="M43" s="9"/>
      <c r="N43" s="9"/>
      <c r="O43" s="9"/>
      <c r="P43" s="9"/>
    </row>
    <row r="44" spans="2:18" x14ac:dyDescent="0.25">
      <c r="B44" s="137"/>
      <c r="C44" s="137"/>
      <c r="D44" s="137"/>
      <c r="E44" s="41" t="str">
        <f>P4</f>
        <v>Anul I</v>
      </c>
      <c r="F44" s="41" t="str">
        <f>Q4</f>
        <v>Anul II</v>
      </c>
      <c r="G44" s="41" t="str">
        <f>R4</f>
        <v>Anul III</v>
      </c>
      <c r="H44" s="41" t="str">
        <f>E44</f>
        <v>Anul I</v>
      </c>
      <c r="I44" s="26" t="str">
        <f>F44</f>
        <v>Anul II</v>
      </c>
      <c r="J44" s="26" t="str">
        <f>G44</f>
        <v>Anul III</v>
      </c>
      <c r="K44" s="9"/>
      <c r="L44" s="9"/>
      <c r="M44" s="9"/>
      <c r="N44" s="9"/>
      <c r="O44" s="9"/>
      <c r="P44" s="9"/>
    </row>
    <row r="45" spans="2:18" x14ac:dyDescent="0.25">
      <c r="B45" s="102" t="s">
        <v>170</v>
      </c>
      <c r="C45" s="102" t="s">
        <v>172</v>
      </c>
      <c r="D45">
        <v>25780</v>
      </c>
      <c r="E45" s="102">
        <v>1</v>
      </c>
      <c r="F45" s="102">
        <v>1</v>
      </c>
      <c r="G45" s="102">
        <v>1</v>
      </c>
      <c r="H45" s="102">
        <f t="shared" ref="H45:H50" si="11">D45*E45*12</f>
        <v>309360</v>
      </c>
      <c r="I45" s="102">
        <f t="shared" ref="I45:I50" si="12">D45*F45*12</f>
        <v>309360</v>
      </c>
      <c r="J45" s="102">
        <f t="shared" ref="J45:J50" si="13">D45*G45*12</f>
        <v>309360</v>
      </c>
      <c r="K45" s="9"/>
      <c r="L45" s="9"/>
      <c r="M45" s="9"/>
      <c r="N45" s="9"/>
      <c r="O45" s="9"/>
      <c r="P45" s="9"/>
    </row>
    <row r="46" spans="2:18" x14ac:dyDescent="0.25">
      <c r="B46" s="102" t="s">
        <v>171</v>
      </c>
      <c r="C46" s="102" t="s">
        <v>121</v>
      </c>
      <c r="D46" s="102">
        <v>4670</v>
      </c>
      <c r="E46" s="102">
        <v>9</v>
      </c>
      <c r="F46" s="102">
        <v>9</v>
      </c>
      <c r="G46" s="102">
        <v>9</v>
      </c>
      <c r="H46" s="102">
        <f t="shared" si="11"/>
        <v>504360</v>
      </c>
      <c r="I46" s="102">
        <f t="shared" si="12"/>
        <v>504360</v>
      </c>
      <c r="J46" s="102">
        <f t="shared" si="13"/>
        <v>504360</v>
      </c>
      <c r="K46" s="9"/>
      <c r="L46" s="9"/>
      <c r="M46" s="9"/>
      <c r="N46" s="9"/>
      <c r="O46" s="9"/>
      <c r="P46" s="9"/>
    </row>
    <row r="47" spans="2:18" x14ac:dyDescent="0.25">
      <c r="B47" s="102" t="s">
        <v>169</v>
      </c>
      <c r="C47" s="102" t="s">
        <v>121</v>
      </c>
      <c r="D47" s="102">
        <v>8860</v>
      </c>
      <c r="E47" s="102">
        <v>1</v>
      </c>
      <c r="F47" s="102">
        <v>1</v>
      </c>
      <c r="G47" s="102">
        <v>1</v>
      </c>
      <c r="H47" s="102">
        <f t="shared" si="11"/>
        <v>106320</v>
      </c>
      <c r="I47" s="102">
        <f t="shared" si="12"/>
        <v>106320</v>
      </c>
      <c r="J47" s="102">
        <f t="shared" si="13"/>
        <v>106320</v>
      </c>
      <c r="K47" s="9"/>
      <c r="L47" s="9"/>
      <c r="M47" s="9"/>
      <c r="N47" s="9"/>
      <c r="O47" s="9"/>
      <c r="P47" s="9"/>
    </row>
    <row r="48" spans="2:18" x14ac:dyDescent="0.25">
      <c r="B48" s="102" t="s">
        <v>168</v>
      </c>
      <c r="C48" s="102" t="s">
        <v>121</v>
      </c>
      <c r="D48" s="102">
        <v>6820</v>
      </c>
      <c r="E48" s="102">
        <v>1</v>
      </c>
      <c r="F48" s="102">
        <v>1</v>
      </c>
      <c r="G48" s="102">
        <v>1</v>
      </c>
      <c r="H48" s="102">
        <f t="shared" si="11"/>
        <v>81840</v>
      </c>
      <c r="I48" s="102">
        <f t="shared" si="12"/>
        <v>81840</v>
      </c>
      <c r="J48" s="102">
        <f t="shared" si="13"/>
        <v>81840</v>
      </c>
      <c r="K48" s="9"/>
      <c r="L48" s="9"/>
      <c r="M48" s="9"/>
      <c r="N48" s="9"/>
      <c r="O48" s="9"/>
      <c r="P48" s="9"/>
    </row>
    <row r="49" spans="2:16" x14ac:dyDescent="0.25">
      <c r="B49" s="102" t="s">
        <v>167</v>
      </c>
      <c r="C49" s="102" t="s">
        <v>121</v>
      </c>
      <c r="D49" s="102">
        <v>66265</v>
      </c>
      <c r="E49" s="102">
        <v>1</v>
      </c>
      <c r="F49" s="102">
        <v>1</v>
      </c>
      <c r="G49" s="102">
        <v>1</v>
      </c>
      <c r="H49" s="102">
        <f t="shared" si="11"/>
        <v>795180</v>
      </c>
      <c r="I49" s="102">
        <f t="shared" si="12"/>
        <v>795180</v>
      </c>
      <c r="J49" s="102">
        <f t="shared" si="13"/>
        <v>795180</v>
      </c>
      <c r="K49" s="9"/>
      <c r="L49" s="9"/>
      <c r="M49" s="9"/>
      <c r="N49" s="9"/>
      <c r="O49" s="9"/>
      <c r="P49" s="9"/>
    </row>
    <row r="50" spans="2:16" x14ac:dyDescent="0.25">
      <c r="B50" s="102" t="s">
        <v>166</v>
      </c>
      <c r="C50" s="102" t="s">
        <v>121</v>
      </c>
      <c r="D50" s="102">
        <v>12900</v>
      </c>
      <c r="E50" s="102">
        <v>1</v>
      </c>
      <c r="F50" s="102">
        <v>1</v>
      </c>
      <c r="G50" s="102">
        <v>1</v>
      </c>
      <c r="H50" s="102">
        <f t="shared" si="11"/>
        <v>154800</v>
      </c>
      <c r="I50" s="102">
        <f t="shared" si="12"/>
        <v>154800</v>
      </c>
      <c r="J50" s="102">
        <f t="shared" si="13"/>
        <v>154800</v>
      </c>
      <c r="K50" s="9"/>
      <c r="L50" s="9"/>
      <c r="M50" s="9"/>
      <c r="N50" s="9"/>
      <c r="O50" s="9"/>
      <c r="P50" s="9"/>
    </row>
    <row r="51" spans="2:16" x14ac:dyDescent="0.25">
      <c r="B51" s="24" t="s">
        <v>53</v>
      </c>
      <c r="C51" s="57" t="s">
        <v>54</v>
      </c>
      <c r="D51" s="57" t="s">
        <v>54</v>
      </c>
      <c r="E51" s="25">
        <f t="shared" ref="E51:J51" si="14">SUM(E45:E50)</f>
        <v>14</v>
      </c>
      <c r="F51" s="25">
        <f t="shared" si="14"/>
        <v>14</v>
      </c>
      <c r="G51" s="25">
        <f t="shared" si="14"/>
        <v>14</v>
      </c>
      <c r="H51" s="25">
        <f t="shared" si="14"/>
        <v>1951860</v>
      </c>
      <c r="I51" s="25">
        <f t="shared" si="14"/>
        <v>1951860</v>
      </c>
      <c r="J51" s="25">
        <f t="shared" si="14"/>
        <v>1951860</v>
      </c>
      <c r="K51" s="9"/>
      <c r="L51" s="9"/>
      <c r="M51" s="9"/>
      <c r="N51" s="9"/>
      <c r="O51" s="9"/>
      <c r="P51" s="9"/>
    </row>
    <row r="52" spans="2:16" ht="15.95" customHeight="1" x14ac:dyDescent="0.25">
      <c r="B52" s="5" t="s">
        <v>55</v>
      </c>
      <c r="C52" s="148"/>
      <c r="D52" s="149"/>
      <c r="E52" s="149"/>
      <c r="F52" s="149"/>
      <c r="G52" s="150"/>
      <c r="H52" s="10">
        <f>H51*0.24</f>
        <v>468446.39999999997</v>
      </c>
      <c r="I52" s="10">
        <f>I51*0.24</f>
        <v>468446.39999999997</v>
      </c>
      <c r="J52" s="10">
        <f>J51*0.24</f>
        <v>468446.39999999997</v>
      </c>
      <c r="K52" s="9"/>
      <c r="L52" s="9"/>
      <c r="M52" s="9"/>
      <c r="N52" s="9"/>
      <c r="O52" s="9"/>
      <c r="P52" s="9"/>
    </row>
    <row r="53" spans="2:16" ht="18" customHeight="1" x14ac:dyDescent="0.25">
      <c r="B53" s="6" t="s">
        <v>56</v>
      </c>
      <c r="C53" s="151"/>
      <c r="D53" s="151"/>
      <c r="E53" s="151"/>
      <c r="F53" s="151"/>
      <c r="G53" s="151"/>
      <c r="H53" s="7">
        <f>H52+H51</f>
        <v>2420306.4</v>
      </c>
      <c r="I53" s="7">
        <f>I52+I51</f>
        <v>2420306.4</v>
      </c>
      <c r="J53" s="7">
        <f>J52+J51</f>
        <v>2420306.4</v>
      </c>
    </row>
  </sheetData>
  <mergeCells count="15">
    <mergeCell ref="B1:D1"/>
    <mergeCell ref="E1:K1"/>
    <mergeCell ref="B4:B5"/>
    <mergeCell ref="C4:C5"/>
    <mergeCell ref="D4:O4"/>
    <mergeCell ref="B43:B44"/>
    <mergeCell ref="C43:C44"/>
    <mergeCell ref="D43:D44"/>
    <mergeCell ref="E43:G43"/>
    <mergeCell ref="H43:J43"/>
    <mergeCell ref="C52:G52"/>
    <mergeCell ref="C53:G53"/>
    <mergeCell ref="P4:P5"/>
    <mergeCell ref="Q4:Q5"/>
    <mergeCell ref="R4:R5"/>
  </mergeCells>
  <pageMargins left="0.7" right="0.7" top="0.75" bottom="0.75" header="0.3" footer="0.3"/>
  <pageSetup paperSize="9" scale="61" orientation="landscape"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R19"/>
  <sheetViews>
    <sheetView topLeftCell="A25" zoomScaleNormal="100" workbookViewId="0">
      <selection activeCell="J22" sqref="J22"/>
    </sheetView>
  </sheetViews>
  <sheetFormatPr defaultColWidth="9.140625" defaultRowHeight="16.5" x14ac:dyDescent="0.3"/>
  <cols>
    <col min="1" max="2" width="4.140625" style="1" customWidth="1"/>
    <col min="3" max="3" width="46" style="1" customWidth="1"/>
    <col min="4" max="15" width="8.5703125" style="1" customWidth="1"/>
    <col min="16" max="18" width="9.7109375" style="1" customWidth="1"/>
    <col min="19" max="16384" width="9.140625" style="1"/>
  </cols>
  <sheetData>
    <row r="1" spans="2:18" ht="33" customHeight="1" x14ac:dyDescent="0.3">
      <c r="B1" s="55"/>
      <c r="C1" s="67" t="str">
        <f>Cheltuieli!B1</f>
        <v>Nume, prenume,membri echipei</v>
      </c>
      <c r="D1" s="154">
        <f>Cheltuieli!E1</f>
        <v>0</v>
      </c>
      <c r="E1" s="154"/>
      <c r="F1" s="154"/>
      <c r="G1" s="154"/>
      <c r="H1" s="154"/>
      <c r="I1" s="154"/>
      <c r="J1" s="55"/>
      <c r="K1" s="55"/>
      <c r="L1" s="55"/>
      <c r="M1" s="55"/>
      <c r="N1" s="55"/>
      <c r="O1" s="55"/>
      <c r="P1" s="55"/>
      <c r="Q1" s="55"/>
      <c r="R1" s="55"/>
    </row>
    <row r="2" spans="2:18" ht="21" customHeight="1" x14ac:dyDescent="0.3">
      <c r="B2" s="142" t="s">
        <v>111</v>
      </c>
      <c r="C2" s="142"/>
      <c r="D2" s="47" t="s">
        <v>2</v>
      </c>
    </row>
    <row r="3" spans="2:18" ht="6" customHeight="1" x14ac:dyDescent="0.3">
      <c r="C3" s="30"/>
    </row>
    <row r="4" spans="2:18" x14ac:dyDescent="0.3">
      <c r="B4" s="143" t="s">
        <v>3</v>
      </c>
      <c r="C4" s="155" t="s">
        <v>57</v>
      </c>
      <c r="D4" s="157" t="s">
        <v>5</v>
      </c>
      <c r="E4" s="158"/>
      <c r="F4" s="158"/>
      <c r="G4" s="158"/>
      <c r="H4" s="158"/>
      <c r="I4" s="158"/>
      <c r="J4" s="158"/>
      <c r="K4" s="158"/>
      <c r="L4" s="158"/>
      <c r="M4" s="158"/>
      <c r="N4" s="158"/>
      <c r="O4" s="158"/>
      <c r="P4" s="137" t="s">
        <v>6</v>
      </c>
      <c r="Q4" s="137" t="s">
        <v>7</v>
      </c>
      <c r="R4" s="137" t="s">
        <v>8</v>
      </c>
    </row>
    <row r="5" spans="2:18" x14ac:dyDescent="0.3">
      <c r="B5" s="144"/>
      <c r="C5" s="156"/>
      <c r="D5" s="42">
        <v>1</v>
      </c>
      <c r="E5" s="42">
        <v>2</v>
      </c>
      <c r="F5" s="42">
        <v>3</v>
      </c>
      <c r="G5" s="42">
        <v>4</v>
      </c>
      <c r="H5" s="42">
        <v>5</v>
      </c>
      <c r="I5" s="42">
        <v>6</v>
      </c>
      <c r="J5" s="42">
        <v>7</v>
      </c>
      <c r="K5" s="42">
        <v>8</v>
      </c>
      <c r="L5" s="42">
        <v>9</v>
      </c>
      <c r="M5" s="42">
        <v>10</v>
      </c>
      <c r="N5" s="42">
        <v>11</v>
      </c>
      <c r="O5" s="40">
        <v>12</v>
      </c>
      <c r="P5" s="137"/>
      <c r="Q5" s="137"/>
      <c r="R5" s="137"/>
    </row>
    <row r="6" spans="2:18" x14ac:dyDescent="0.3">
      <c r="B6" s="58" t="s">
        <v>58</v>
      </c>
      <c r="C6" s="34" t="s">
        <v>59</v>
      </c>
      <c r="D6" s="62">
        <f>Venituri!D26</f>
        <v>300000</v>
      </c>
      <c r="E6" s="62">
        <f>Venituri!E26</f>
        <v>390000</v>
      </c>
      <c r="F6" s="62">
        <f>Venituri!F26</f>
        <v>235600</v>
      </c>
      <c r="G6" s="62">
        <f>Venituri!G26</f>
        <v>397500</v>
      </c>
      <c r="H6" s="62">
        <f>Venituri!H26</f>
        <v>365000</v>
      </c>
      <c r="I6" s="62">
        <f>Venituri!I26</f>
        <v>845000</v>
      </c>
      <c r="J6" s="62">
        <f>Venituri!J26</f>
        <v>880000</v>
      </c>
      <c r="K6" s="62">
        <f>Venituri!K26</f>
        <v>329000</v>
      </c>
      <c r="L6" s="62">
        <f>Venituri!L26</f>
        <v>380000</v>
      </c>
      <c r="M6" s="62">
        <f>Venituri!M26</f>
        <v>420000</v>
      </c>
      <c r="N6" s="62">
        <f>Venituri!N26</f>
        <v>580000</v>
      </c>
      <c r="O6" s="62">
        <f>Venituri!O26</f>
        <v>1005500</v>
      </c>
      <c r="P6" s="62">
        <f>Venituri!P26</f>
        <v>6127600</v>
      </c>
      <c r="Q6" s="62">
        <f>Venituri!Q26</f>
        <v>5850000</v>
      </c>
      <c r="R6" s="62">
        <f>Venituri!R26</f>
        <v>3700000</v>
      </c>
    </row>
    <row r="7" spans="2:18" x14ac:dyDescent="0.3">
      <c r="B7" s="59" t="s">
        <v>60</v>
      </c>
      <c r="C7" s="15" t="s">
        <v>61</v>
      </c>
      <c r="D7" s="10">
        <f>Cheltuieli!D20</f>
        <v>123830.66666666667</v>
      </c>
      <c r="E7" s="10">
        <f>Cheltuieli!E20</f>
        <v>149050.66666666666</v>
      </c>
      <c r="F7" s="10">
        <f>Cheltuieli!F20</f>
        <v>102023.66666666667</v>
      </c>
      <c r="G7" s="10">
        <f>Cheltuieli!G20</f>
        <v>125890.66666666667</v>
      </c>
      <c r="H7" s="10">
        <f>Cheltuieli!H20</f>
        <v>134220.66666666666</v>
      </c>
      <c r="I7" s="10">
        <f>Cheltuieli!I20</f>
        <v>147007.66666666666</v>
      </c>
      <c r="J7" s="10">
        <f>Cheltuieli!J20</f>
        <v>147907.66666666666</v>
      </c>
      <c r="K7" s="10">
        <f>Cheltuieli!K20</f>
        <v>147907.66666666666</v>
      </c>
      <c r="L7" s="10">
        <f>Cheltuieli!L20</f>
        <v>147907.66666666666</v>
      </c>
      <c r="M7" s="10">
        <f>Cheltuieli!M20</f>
        <v>147907.66666666666</v>
      </c>
      <c r="N7" s="10">
        <f>Cheltuieli!N20</f>
        <v>128907.66666666667</v>
      </c>
      <c r="O7" s="10">
        <f>Cheltuieli!O20</f>
        <v>180010.66666666666</v>
      </c>
      <c r="P7" s="10">
        <f>Cheltuieli!P20</f>
        <v>25400.000000000004</v>
      </c>
      <c r="Q7" s="10">
        <f>Cheltuieli!Q20</f>
        <v>0</v>
      </c>
      <c r="R7" s="10">
        <f>Cheltuieli!R20</f>
        <v>0</v>
      </c>
    </row>
    <row r="8" spans="2:18" x14ac:dyDescent="0.3">
      <c r="B8" s="59" t="s">
        <v>62</v>
      </c>
      <c r="C8" s="32" t="s">
        <v>63</v>
      </c>
      <c r="D8" s="61">
        <f t="shared" ref="D8:R8" si="0">D6-D7</f>
        <v>176169.33333333331</v>
      </c>
      <c r="E8" s="61">
        <f t="shared" si="0"/>
        <v>240949.33333333334</v>
      </c>
      <c r="F8" s="61">
        <f t="shared" si="0"/>
        <v>133576.33333333331</v>
      </c>
      <c r="G8" s="61">
        <f t="shared" si="0"/>
        <v>271609.33333333331</v>
      </c>
      <c r="H8" s="61">
        <f t="shared" si="0"/>
        <v>230779.33333333334</v>
      </c>
      <c r="I8" s="61">
        <f t="shared" si="0"/>
        <v>697992.33333333337</v>
      </c>
      <c r="J8" s="61">
        <f t="shared" si="0"/>
        <v>732092.33333333337</v>
      </c>
      <c r="K8" s="61">
        <f t="shared" si="0"/>
        <v>181092.33333333334</v>
      </c>
      <c r="L8" s="61">
        <f t="shared" si="0"/>
        <v>232092.33333333334</v>
      </c>
      <c r="M8" s="61">
        <f t="shared" si="0"/>
        <v>272092.33333333337</v>
      </c>
      <c r="N8" s="61">
        <f t="shared" si="0"/>
        <v>451092.33333333331</v>
      </c>
      <c r="O8" s="61">
        <f t="shared" si="0"/>
        <v>825489.33333333337</v>
      </c>
      <c r="P8" s="61">
        <f t="shared" si="0"/>
        <v>6102200</v>
      </c>
      <c r="Q8" s="61">
        <f t="shared" si="0"/>
        <v>5850000</v>
      </c>
      <c r="R8" s="61">
        <f t="shared" si="0"/>
        <v>3700000</v>
      </c>
    </row>
    <row r="9" spans="2:18" x14ac:dyDescent="0.3">
      <c r="B9" s="59" t="s">
        <v>64</v>
      </c>
      <c r="C9" s="15" t="s">
        <v>65</v>
      </c>
      <c r="D9" s="33"/>
      <c r="E9" s="10"/>
      <c r="F9" s="10"/>
      <c r="G9" s="10"/>
      <c r="H9" s="10"/>
      <c r="I9" s="10"/>
      <c r="J9" s="10"/>
      <c r="K9" s="10"/>
      <c r="L9" s="10"/>
      <c r="M9" s="10"/>
      <c r="N9" s="10"/>
      <c r="O9" s="10"/>
      <c r="P9" s="10"/>
      <c r="Q9" s="10"/>
      <c r="R9" s="10"/>
    </row>
    <row r="10" spans="2:18" x14ac:dyDescent="0.3">
      <c r="B10" s="16" t="s">
        <v>66</v>
      </c>
      <c r="C10" s="34" t="s">
        <v>67</v>
      </c>
      <c r="D10" s="27">
        <f>Cheltuieli!D25</f>
        <v>4060</v>
      </c>
      <c r="E10" s="27">
        <f>Cheltuieli!E25</f>
        <v>5070</v>
      </c>
      <c r="F10" s="27">
        <f>Cheltuieli!F25</f>
        <v>2956</v>
      </c>
      <c r="G10" s="27">
        <f>Cheltuieli!G25</f>
        <v>4060</v>
      </c>
      <c r="H10" s="27">
        <f>Cheltuieli!H25</f>
        <v>4060</v>
      </c>
      <c r="I10" s="27">
        <f>Cheltuieli!I25</f>
        <v>3500</v>
      </c>
      <c r="J10" s="27">
        <f>Cheltuieli!J25</f>
        <v>3060</v>
      </c>
      <c r="K10" s="27">
        <f>Cheltuieli!K25</f>
        <v>4060</v>
      </c>
      <c r="L10" s="27">
        <f>Cheltuieli!L25</f>
        <v>4060</v>
      </c>
      <c r="M10" s="27">
        <f>Cheltuieli!M25</f>
        <v>4060</v>
      </c>
      <c r="N10" s="27">
        <f>Cheltuieli!N25</f>
        <v>4060</v>
      </c>
      <c r="O10" s="27">
        <f>Cheltuieli!O25</f>
        <v>4060</v>
      </c>
      <c r="P10" s="27">
        <f>Cheltuieli!P25</f>
        <v>0</v>
      </c>
      <c r="Q10" s="27">
        <f>Cheltuieli!Q25</f>
        <v>0</v>
      </c>
      <c r="R10" s="27">
        <f>Cheltuieli!R25</f>
        <v>0</v>
      </c>
    </row>
    <row r="11" spans="2:18" x14ac:dyDescent="0.3">
      <c r="B11" s="16" t="s">
        <v>68</v>
      </c>
      <c r="C11" s="34" t="s">
        <v>69</v>
      </c>
      <c r="D11" s="27">
        <f>Cheltuieli!D33</f>
        <v>63493.2</v>
      </c>
      <c r="E11" s="27">
        <f>Cheltuieli!E33</f>
        <v>63493.2</v>
      </c>
      <c r="F11" s="27">
        <f>Cheltuieli!F33</f>
        <v>63493.2</v>
      </c>
      <c r="G11" s="27">
        <f>Cheltuieli!G33</f>
        <v>63493.2</v>
      </c>
      <c r="H11" s="27">
        <f>Cheltuieli!H33</f>
        <v>63493.2</v>
      </c>
      <c r="I11" s="27">
        <f>Cheltuieli!I33</f>
        <v>63493.2</v>
      </c>
      <c r="J11" s="27">
        <f>Cheltuieli!J33</f>
        <v>63493.2</v>
      </c>
      <c r="K11" s="27">
        <f>Cheltuieli!K33</f>
        <v>63493.2</v>
      </c>
      <c r="L11" s="27">
        <f>Cheltuieli!L33</f>
        <v>63493.2</v>
      </c>
      <c r="M11" s="27">
        <f>Cheltuieli!M33</f>
        <v>63493.2</v>
      </c>
      <c r="N11" s="27">
        <f>Cheltuieli!N33</f>
        <v>63493.2</v>
      </c>
      <c r="O11" s="27">
        <f>Cheltuieli!O33</f>
        <v>63493.2</v>
      </c>
      <c r="P11" s="27">
        <f>Cheltuieli!P33</f>
        <v>761918.4</v>
      </c>
      <c r="Q11" s="27">
        <f>Cheltuieli!Q33</f>
        <v>0</v>
      </c>
      <c r="R11" s="27">
        <f>Cheltuieli!R33</f>
        <v>0</v>
      </c>
    </row>
    <row r="12" spans="2:18" x14ac:dyDescent="0.3">
      <c r="B12" s="16" t="s">
        <v>70</v>
      </c>
      <c r="C12" s="34" t="s">
        <v>42</v>
      </c>
      <c r="D12" s="27">
        <f>Cheltuieli!D38</f>
        <v>0</v>
      </c>
      <c r="E12" s="27">
        <f>Cheltuieli!E38</f>
        <v>0</v>
      </c>
      <c r="F12" s="27">
        <f>Cheltuieli!F38</f>
        <v>0</v>
      </c>
      <c r="G12" s="27">
        <f>Cheltuieli!G38</f>
        <v>0</v>
      </c>
      <c r="H12" s="27">
        <f>Cheltuieli!H38</f>
        <v>0</v>
      </c>
      <c r="I12" s="27">
        <f>Cheltuieli!I38</f>
        <v>0</v>
      </c>
      <c r="J12" s="27">
        <f>Cheltuieli!J38</f>
        <v>0</v>
      </c>
      <c r="K12" s="27">
        <f>Cheltuieli!K38</f>
        <v>0</v>
      </c>
      <c r="L12" s="27">
        <f>Cheltuieli!L38</f>
        <v>0</v>
      </c>
      <c r="M12" s="27">
        <f>Cheltuieli!M38</f>
        <v>0</v>
      </c>
      <c r="N12" s="27">
        <f>Cheltuieli!N38</f>
        <v>0</v>
      </c>
      <c r="O12" s="27">
        <f>Cheltuieli!O38</f>
        <v>0</v>
      </c>
      <c r="P12" s="27">
        <f>Cheltuieli!P38</f>
        <v>0</v>
      </c>
      <c r="Q12" s="27">
        <f>Cheltuieli!Q38</f>
        <v>0</v>
      </c>
      <c r="R12" s="27">
        <f>Cheltuieli!R38</f>
        <v>0</v>
      </c>
    </row>
    <row r="13" spans="2:18" ht="25.5" x14ac:dyDescent="0.3">
      <c r="B13" s="59" t="s">
        <v>71</v>
      </c>
      <c r="C13" s="15" t="s">
        <v>72</v>
      </c>
      <c r="D13" s="60">
        <f t="shared" ref="D13:R13" si="1">D8+D9-D10-D11-D12</f>
        <v>108616.13333333332</v>
      </c>
      <c r="E13" s="60">
        <f t="shared" si="1"/>
        <v>172386.13333333336</v>
      </c>
      <c r="F13" s="60">
        <f t="shared" si="1"/>
        <v>67127.133333333317</v>
      </c>
      <c r="G13" s="60">
        <f t="shared" si="1"/>
        <v>204056.1333333333</v>
      </c>
      <c r="H13" s="60">
        <f t="shared" si="1"/>
        <v>163226.13333333336</v>
      </c>
      <c r="I13" s="60">
        <f t="shared" si="1"/>
        <v>630999.13333333342</v>
      </c>
      <c r="J13" s="60">
        <f t="shared" si="1"/>
        <v>665539.13333333342</v>
      </c>
      <c r="K13" s="60">
        <f t="shared" si="1"/>
        <v>113539.13333333335</v>
      </c>
      <c r="L13" s="60">
        <f t="shared" si="1"/>
        <v>164539.13333333336</v>
      </c>
      <c r="M13" s="60">
        <f t="shared" si="1"/>
        <v>204539.13333333336</v>
      </c>
      <c r="N13" s="60">
        <f t="shared" si="1"/>
        <v>383539.1333333333</v>
      </c>
      <c r="O13" s="60">
        <f t="shared" si="1"/>
        <v>757936.13333333342</v>
      </c>
      <c r="P13" s="60">
        <f t="shared" si="1"/>
        <v>5340281.5999999996</v>
      </c>
      <c r="Q13" s="60">
        <f t="shared" si="1"/>
        <v>5850000</v>
      </c>
      <c r="R13" s="60">
        <f t="shared" si="1"/>
        <v>3700000</v>
      </c>
    </row>
    <row r="14" spans="2:18" x14ac:dyDescent="0.3">
      <c r="B14" s="59" t="s">
        <v>73</v>
      </c>
      <c r="C14" s="15" t="s">
        <v>74</v>
      </c>
      <c r="D14" s="36"/>
      <c r="E14" s="37"/>
      <c r="F14" s="37"/>
      <c r="G14" s="37"/>
      <c r="H14" s="37"/>
      <c r="I14" s="37"/>
      <c r="J14" s="37"/>
      <c r="K14" s="37"/>
      <c r="L14" s="37"/>
      <c r="M14" s="37"/>
      <c r="N14" s="37"/>
      <c r="O14" s="37"/>
      <c r="P14" s="37"/>
      <c r="Q14" s="37"/>
      <c r="R14" s="37"/>
    </row>
    <row r="15" spans="2:18" ht="25.5" x14ac:dyDescent="0.3">
      <c r="B15" s="59" t="s">
        <v>75</v>
      </c>
      <c r="C15" s="35" t="s">
        <v>76</v>
      </c>
      <c r="D15" s="60">
        <f t="shared" ref="D15:R15" si="2">D13+D14</f>
        <v>108616.13333333332</v>
      </c>
      <c r="E15" s="60">
        <f t="shared" si="2"/>
        <v>172386.13333333336</v>
      </c>
      <c r="F15" s="60">
        <f t="shared" si="2"/>
        <v>67127.133333333317</v>
      </c>
      <c r="G15" s="60">
        <f t="shared" si="2"/>
        <v>204056.1333333333</v>
      </c>
      <c r="H15" s="60">
        <f t="shared" si="2"/>
        <v>163226.13333333336</v>
      </c>
      <c r="I15" s="60">
        <f t="shared" si="2"/>
        <v>630999.13333333342</v>
      </c>
      <c r="J15" s="60">
        <f t="shared" si="2"/>
        <v>665539.13333333342</v>
      </c>
      <c r="K15" s="60">
        <f t="shared" si="2"/>
        <v>113539.13333333335</v>
      </c>
      <c r="L15" s="60">
        <f t="shared" si="2"/>
        <v>164539.13333333336</v>
      </c>
      <c r="M15" s="60">
        <f t="shared" si="2"/>
        <v>204539.13333333336</v>
      </c>
      <c r="N15" s="60">
        <f t="shared" si="2"/>
        <v>383539.1333333333</v>
      </c>
      <c r="O15" s="60">
        <f t="shared" si="2"/>
        <v>757936.13333333342</v>
      </c>
      <c r="P15" s="60">
        <f t="shared" si="2"/>
        <v>5340281.5999999996</v>
      </c>
      <c r="Q15" s="60">
        <f t="shared" si="2"/>
        <v>5850000</v>
      </c>
      <c r="R15" s="60">
        <f t="shared" si="2"/>
        <v>3700000</v>
      </c>
    </row>
    <row r="16" spans="2:18" x14ac:dyDescent="0.3">
      <c r="B16" s="59" t="s">
        <v>77</v>
      </c>
      <c r="C16" s="15" t="s">
        <v>78</v>
      </c>
      <c r="D16" s="36"/>
      <c r="E16" s="37"/>
      <c r="F16" s="37"/>
      <c r="G16" s="37"/>
      <c r="H16" s="37"/>
      <c r="I16" s="37"/>
      <c r="J16" s="37"/>
      <c r="K16" s="37"/>
      <c r="L16" s="37"/>
      <c r="M16" s="37"/>
      <c r="N16" s="37"/>
      <c r="O16" s="37"/>
      <c r="P16" s="113">
        <f>P15*D19</f>
        <v>640833.7919999999</v>
      </c>
      <c r="Q16" s="113">
        <f>Q15*D19</f>
        <v>702000</v>
      </c>
      <c r="R16" s="113">
        <f>R15*D19</f>
        <v>444000</v>
      </c>
    </row>
    <row r="17" spans="2:18" ht="30.95" customHeight="1" x14ac:dyDescent="0.3">
      <c r="B17" s="59" t="s">
        <v>79</v>
      </c>
      <c r="C17" s="32" t="s">
        <v>80</v>
      </c>
      <c r="D17" s="60">
        <f t="shared" ref="D17:R17" si="3">D15-D16</f>
        <v>108616.13333333332</v>
      </c>
      <c r="E17" s="60">
        <f t="shared" si="3"/>
        <v>172386.13333333336</v>
      </c>
      <c r="F17" s="60">
        <f t="shared" si="3"/>
        <v>67127.133333333317</v>
      </c>
      <c r="G17" s="60">
        <f t="shared" si="3"/>
        <v>204056.1333333333</v>
      </c>
      <c r="H17" s="60">
        <f t="shared" si="3"/>
        <v>163226.13333333336</v>
      </c>
      <c r="I17" s="60">
        <f t="shared" si="3"/>
        <v>630999.13333333342</v>
      </c>
      <c r="J17" s="60">
        <f t="shared" si="3"/>
        <v>665539.13333333342</v>
      </c>
      <c r="K17" s="60">
        <f t="shared" si="3"/>
        <v>113539.13333333335</v>
      </c>
      <c r="L17" s="60">
        <f t="shared" si="3"/>
        <v>164539.13333333336</v>
      </c>
      <c r="M17" s="60">
        <f t="shared" si="3"/>
        <v>204539.13333333336</v>
      </c>
      <c r="N17" s="60">
        <f t="shared" si="3"/>
        <v>383539.1333333333</v>
      </c>
      <c r="O17" s="60">
        <f t="shared" si="3"/>
        <v>757936.13333333342</v>
      </c>
      <c r="P17" s="114">
        <f t="shared" si="3"/>
        <v>4699447.8080000002</v>
      </c>
      <c r="Q17" s="114">
        <f t="shared" si="3"/>
        <v>5148000</v>
      </c>
      <c r="R17" s="114">
        <f t="shared" si="3"/>
        <v>3256000</v>
      </c>
    </row>
    <row r="19" spans="2:18" x14ac:dyDescent="0.3">
      <c r="C19" s="1" t="s">
        <v>120</v>
      </c>
      <c r="D19" s="103">
        <v>0.12</v>
      </c>
    </row>
  </sheetData>
  <mergeCells count="8">
    <mergeCell ref="P4:P5"/>
    <mergeCell ref="Q4:Q5"/>
    <mergeCell ref="R4:R5"/>
    <mergeCell ref="D1:I1"/>
    <mergeCell ref="B2:C2"/>
    <mergeCell ref="B4:B5"/>
    <mergeCell ref="C4:C5"/>
    <mergeCell ref="D4:O4"/>
  </mergeCells>
  <pageMargins left="0.7" right="0.7" top="0.75" bottom="0.75" header="0.3" footer="0.3"/>
  <pageSetup paperSize="9" scale="70"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2"/>
  <sheetViews>
    <sheetView tabSelected="1" zoomScaleNormal="100" workbookViewId="0">
      <selection activeCell="E21" sqref="E21"/>
    </sheetView>
  </sheetViews>
  <sheetFormatPr defaultColWidth="9.140625" defaultRowHeight="16.5" x14ac:dyDescent="0.3"/>
  <cols>
    <col min="1" max="1" width="3" style="1" customWidth="1"/>
    <col min="2" max="2" width="4.42578125" style="1" customWidth="1"/>
    <col min="3" max="3" width="52.7109375" style="1" customWidth="1"/>
    <col min="4" max="15" width="9.140625" style="1"/>
    <col min="16" max="18" width="9.7109375" style="1" customWidth="1"/>
    <col min="19" max="16384" width="9.140625" style="1"/>
  </cols>
  <sheetData>
    <row r="1" spans="2:18" ht="33" customHeight="1" x14ac:dyDescent="0.3">
      <c r="B1" s="68"/>
      <c r="C1" s="69" t="str">
        <f>'Profit și pierderi'!C1</f>
        <v>Nume, prenume,membri echipei</v>
      </c>
      <c r="D1" s="165">
        <f>'Profit și pierderi'!D1:I1</f>
        <v>0</v>
      </c>
      <c r="E1" s="165"/>
      <c r="F1" s="165"/>
      <c r="G1" s="165"/>
      <c r="H1" s="165"/>
      <c r="I1" s="165"/>
      <c r="J1" s="68"/>
      <c r="K1" s="68"/>
      <c r="L1" s="68"/>
      <c r="M1" s="68"/>
      <c r="N1" s="68"/>
      <c r="O1" s="68"/>
      <c r="P1" s="68"/>
      <c r="Q1" s="68"/>
      <c r="R1" s="68"/>
    </row>
    <row r="2" spans="2:18" ht="18" customHeight="1" x14ac:dyDescent="0.3">
      <c r="C2" s="73" t="s">
        <v>112</v>
      </c>
      <c r="D2" s="47" t="s">
        <v>2</v>
      </c>
    </row>
    <row r="3" spans="2:18" ht="6" customHeight="1" x14ac:dyDescent="0.3"/>
    <row r="4" spans="2:18" x14ac:dyDescent="0.3">
      <c r="B4" s="143" t="s">
        <v>3</v>
      </c>
      <c r="C4" s="155" t="s">
        <v>81</v>
      </c>
      <c r="D4" s="166" t="s">
        <v>5</v>
      </c>
      <c r="E4" s="166"/>
      <c r="F4" s="166"/>
      <c r="G4" s="166"/>
      <c r="H4" s="166"/>
      <c r="I4" s="166"/>
      <c r="J4" s="166"/>
      <c r="K4" s="166"/>
      <c r="L4" s="166"/>
      <c r="M4" s="166"/>
      <c r="N4" s="166"/>
      <c r="O4" s="166"/>
      <c r="P4" s="164" t="s">
        <v>6</v>
      </c>
      <c r="Q4" s="164" t="s">
        <v>7</v>
      </c>
      <c r="R4" s="164" t="s">
        <v>8</v>
      </c>
    </row>
    <row r="5" spans="2:18" x14ac:dyDescent="0.3">
      <c r="B5" s="144"/>
      <c r="C5" s="156"/>
      <c r="D5" s="89">
        <v>1</v>
      </c>
      <c r="E5" s="89">
        <v>2</v>
      </c>
      <c r="F5" s="89">
        <v>3</v>
      </c>
      <c r="G5" s="89">
        <v>4</v>
      </c>
      <c r="H5" s="89">
        <v>5</v>
      </c>
      <c r="I5" s="89">
        <v>6</v>
      </c>
      <c r="J5" s="89">
        <v>7</v>
      </c>
      <c r="K5" s="89">
        <v>8</v>
      </c>
      <c r="L5" s="89">
        <v>9</v>
      </c>
      <c r="M5" s="89">
        <v>10</v>
      </c>
      <c r="N5" s="89">
        <v>11</v>
      </c>
      <c r="O5" s="89">
        <v>12</v>
      </c>
      <c r="P5" s="164"/>
      <c r="Q5" s="164"/>
      <c r="R5" s="164"/>
    </row>
    <row r="6" spans="2:18" ht="24" customHeight="1" x14ac:dyDescent="0.3">
      <c r="B6" s="159" t="s">
        <v>82</v>
      </c>
      <c r="C6" s="160"/>
      <c r="D6" s="161"/>
      <c r="E6" s="162"/>
      <c r="F6" s="162"/>
      <c r="G6" s="162"/>
      <c r="H6" s="162"/>
      <c r="I6" s="162"/>
      <c r="J6" s="162"/>
      <c r="K6" s="162"/>
      <c r="L6" s="162"/>
      <c r="M6" s="162"/>
      <c r="N6" s="162"/>
      <c r="O6" s="162"/>
      <c r="P6" s="162"/>
      <c r="Q6" s="162"/>
      <c r="R6" s="163"/>
    </row>
    <row r="7" spans="2:18" x14ac:dyDescent="0.3">
      <c r="B7" s="59">
        <v>1</v>
      </c>
      <c r="C7" s="90" t="s">
        <v>83</v>
      </c>
      <c r="D7" s="91">
        <f>Venituri!D26</f>
        <v>300000</v>
      </c>
      <c r="E7" s="91">
        <f>Venituri!E26</f>
        <v>390000</v>
      </c>
      <c r="F7" s="91">
        <f>Venituri!F26</f>
        <v>235600</v>
      </c>
      <c r="G7" s="91">
        <f>Venituri!G26</f>
        <v>397500</v>
      </c>
      <c r="H7" s="91">
        <f>Venituri!H26</f>
        <v>365000</v>
      </c>
      <c r="I7" s="91">
        <f>Venituri!I26</f>
        <v>845000</v>
      </c>
      <c r="J7" s="91">
        <f>Venituri!J26</f>
        <v>880000</v>
      </c>
      <c r="K7" s="91">
        <f>Venituri!K26</f>
        <v>329000</v>
      </c>
      <c r="L7" s="91">
        <f>Venituri!L26</f>
        <v>380000</v>
      </c>
      <c r="M7" s="91">
        <f>Venituri!M26</f>
        <v>420000</v>
      </c>
      <c r="N7" s="91">
        <f>Venituri!N26</f>
        <v>580000</v>
      </c>
      <c r="O7" s="91">
        <f>Venituri!O26</f>
        <v>1005500</v>
      </c>
      <c r="P7" s="92">
        <f>Venituri!P26</f>
        <v>6127600</v>
      </c>
      <c r="Q7" s="92">
        <f>Venituri!Q26</f>
        <v>5850000</v>
      </c>
      <c r="R7" s="92">
        <f>Venituri!R26</f>
        <v>3700000</v>
      </c>
    </row>
    <row r="8" spans="2:18" x14ac:dyDescent="0.3">
      <c r="B8" s="59">
        <f t="shared" ref="B8:B14" si="0">B7+1</f>
        <v>2</v>
      </c>
      <c r="C8" s="93" t="s">
        <v>84</v>
      </c>
      <c r="D8" s="94">
        <f>Cheltuieli!D7+Cheltuieli!D8+Cheltuieli!D9+Cheltuieli!D10+Cheltuieli!D29</f>
        <v>52930</v>
      </c>
      <c r="E8" s="94">
        <f>Cheltuieli!E7+Cheltuieli!E8+Cheltuieli!E9+Cheltuieli!E10+Cheltuieli!E29</f>
        <v>65810</v>
      </c>
      <c r="F8" s="94">
        <f>Cheltuieli!F7+Cheltuieli!F8+Cheltuieli!F9+Cheltuieli!F10+Cheltuieli!F29</f>
        <v>18783</v>
      </c>
      <c r="G8" s="94">
        <f>Cheltuieli!G7+Cheltuieli!G8+Cheltuieli!G9+Cheltuieli!G10+Cheltuieli!G29</f>
        <v>42650</v>
      </c>
      <c r="H8" s="94">
        <f>Cheltuieli!H7+Cheltuieli!H8+Cheltuieli!H9+Cheltuieli!H10+Cheltuieli!H29</f>
        <v>39243</v>
      </c>
      <c r="I8" s="94">
        <f>Cheltuieli!I7+Cheltuieli!I8+Cheltuieli!I9+Cheltuieli!I10+Cheltuieli!I29</f>
        <v>52030</v>
      </c>
      <c r="J8" s="94">
        <f>Cheltuieli!J7+Cheltuieli!J8+Cheltuieli!J9+Cheltuieli!J10+Cheltuieli!J29</f>
        <v>52930</v>
      </c>
      <c r="K8" s="94">
        <f>Cheltuieli!K7+Cheltuieli!K8+Cheltuieli!K9+Cheltuieli!K10+Cheltuieli!K29</f>
        <v>52930</v>
      </c>
      <c r="L8" s="94">
        <f>Cheltuieli!L7+Cheltuieli!L8+Cheltuieli!L9+Cheltuieli!L10+Cheltuieli!L29</f>
        <v>52930</v>
      </c>
      <c r="M8" s="94">
        <f>Cheltuieli!M7+Cheltuieli!M8+Cheltuieli!M9+Cheltuieli!M10+Cheltuieli!M29</f>
        <v>52930</v>
      </c>
      <c r="N8" s="94">
        <f>Cheltuieli!N7+Cheltuieli!N8+Cheltuieli!N9+Cheltuieli!N10+Cheltuieli!N29</f>
        <v>33930</v>
      </c>
      <c r="O8" s="94">
        <f>Cheltuieli!O7+Cheltuieli!O8+Cheltuieli!O9+Cheltuieli!O10+Cheltuieli!O29</f>
        <v>85033</v>
      </c>
      <c r="P8" s="94">
        <f>Cheltuieli!P7+Cheltuieli!P8+Cheltuieli!P9+Cheltuieli!P10+Cheltuieli!P29</f>
        <v>6360</v>
      </c>
      <c r="Q8" s="94">
        <f>Cheltuieli!Q7+Cheltuieli!Q8+Cheltuieli!Q9+Cheltuieli!Q10+Cheltuieli!Q29</f>
        <v>0</v>
      </c>
      <c r="R8" s="94">
        <f>Cheltuieli!R7+Cheltuieli!R8+Cheltuieli!R9+Cheltuieli!R10+Cheltuieli!R29</f>
        <v>0</v>
      </c>
    </row>
    <row r="9" spans="2:18" x14ac:dyDescent="0.3">
      <c r="B9" s="59">
        <f t="shared" si="0"/>
        <v>3</v>
      </c>
      <c r="C9" s="93" t="s">
        <v>85</v>
      </c>
      <c r="D9" s="95">
        <f>Cheltuieli!D11+Cheltuieli!D12+Cheltuieli!D27+Cheltuieli!D28</f>
        <v>114777.2</v>
      </c>
      <c r="E9" s="95">
        <f>Cheltuieli!E11+Cheltuieli!E12+Cheltuieli!E27+Cheltuieli!E28</f>
        <v>127117.2</v>
      </c>
      <c r="F9" s="95">
        <f>Cheltuieli!F11+Cheltuieli!F12+Cheltuieli!F27+Cheltuieli!F28</f>
        <v>127117.2</v>
      </c>
      <c r="G9" s="95">
        <f>Cheltuieli!G11+Cheltuieli!G12+Cheltuieli!G27+Cheltuieli!G28</f>
        <v>127117.2</v>
      </c>
      <c r="H9" s="95">
        <f>Cheltuieli!H11+Cheltuieli!H12+Cheltuieli!H27+Cheltuieli!H28</f>
        <v>138854.20000000001</v>
      </c>
      <c r="I9" s="95">
        <f>Cheltuieli!I11+Cheltuieli!I12+Cheltuieli!I27+Cheltuieli!I28</f>
        <v>138854.20000000001</v>
      </c>
      <c r="J9" s="95">
        <f>Cheltuieli!J11+Cheltuieli!J12+Cheltuieli!J27+Cheltuieli!J28</f>
        <v>138854.20000000001</v>
      </c>
      <c r="K9" s="95">
        <f>Cheltuieli!K11+Cheltuieli!K12+Cheltuieli!K27+Cheltuieli!K28</f>
        <v>138854.20000000001</v>
      </c>
      <c r="L9" s="95">
        <f>Cheltuieli!L11+Cheltuieli!L12+Cheltuieli!L27+Cheltuieli!L28</f>
        <v>138854.20000000001</v>
      </c>
      <c r="M9" s="95">
        <f>Cheltuieli!M11+Cheltuieli!M12+Cheltuieli!M27+Cheltuieli!M28</f>
        <v>138854.20000000001</v>
      </c>
      <c r="N9" s="95">
        <f>Cheltuieli!N11+Cheltuieli!N12+Cheltuieli!N27+Cheltuieli!N28</f>
        <v>138854.20000000001</v>
      </c>
      <c r="O9" s="95">
        <f>Cheltuieli!O11+Cheltuieli!O12+Cheltuieli!O27+Cheltuieli!O28</f>
        <v>138854.20000000001</v>
      </c>
      <c r="P9" s="95">
        <f>Cheltuieli!P11+Cheltuieli!P12+Cheltuieli!P27+Cheltuieli!P28</f>
        <v>575558.40000000002</v>
      </c>
      <c r="Q9" s="95">
        <f>Cheltuieli!Q11+Cheltuieli!Q12+Cheltuieli!Q27+Cheltuieli!Q28</f>
        <v>0</v>
      </c>
      <c r="R9" s="95">
        <f>Cheltuieli!R11+Cheltuieli!R12+Cheltuieli!R27+Cheltuieli!R28</f>
        <v>0</v>
      </c>
    </row>
    <row r="10" spans="2:18" x14ac:dyDescent="0.3">
      <c r="B10" s="59">
        <f t="shared" si="0"/>
        <v>4</v>
      </c>
      <c r="C10" s="93" t="s">
        <v>86</v>
      </c>
      <c r="D10" s="96">
        <f>Cheltuieli!D35</f>
        <v>0</v>
      </c>
      <c r="E10" s="96">
        <f>Cheltuieli!E35</f>
        <v>0</v>
      </c>
      <c r="F10" s="96">
        <f>Cheltuieli!F35</f>
        <v>0</v>
      </c>
      <c r="G10" s="96">
        <f>Cheltuieli!G35</f>
        <v>0</v>
      </c>
      <c r="H10" s="96">
        <f>Cheltuieli!H35</f>
        <v>0</v>
      </c>
      <c r="I10" s="96">
        <f>Cheltuieli!I35</f>
        <v>0</v>
      </c>
      <c r="J10" s="96">
        <f>Cheltuieli!J35</f>
        <v>0</v>
      </c>
      <c r="K10" s="96">
        <f>Cheltuieli!K35</f>
        <v>0</v>
      </c>
      <c r="L10" s="96">
        <f>Cheltuieli!L35</f>
        <v>0</v>
      </c>
      <c r="M10" s="96">
        <f>Cheltuieli!M35</f>
        <v>0</v>
      </c>
      <c r="N10" s="96">
        <f>Cheltuieli!N35</f>
        <v>0</v>
      </c>
      <c r="O10" s="96">
        <f>Cheltuieli!O35</f>
        <v>0</v>
      </c>
      <c r="P10" s="96">
        <f>Cheltuieli!P35</f>
        <v>0</v>
      </c>
      <c r="Q10" s="96">
        <f>Cheltuieli!Q35</f>
        <v>0</v>
      </c>
      <c r="R10" s="96">
        <f>Cheltuieli!R35</f>
        <v>0</v>
      </c>
    </row>
    <row r="11" spans="2:18" x14ac:dyDescent="0.3">
      <c r="B11" s="59">
        <f t="shared" si="0"/>
        <v>5</v>
      </c>
      <c r="C11" s="90" t="s">
        <v>87</v>
      </c>
      <c r="D11" s="92"/>
      <c r="E11" s="92">
        <f>P10/4</f>
        <v>0</v>
      </c>
      <c r="F11" s="92">
        <f>P11/4</f>
        <v>160208.44799999997</v>
      </c>
      <c r="G11" s="92"/>
      <c r="H11" s="92"/>
      <c r="I11" s="92">
        <f>P11/4</f>
        <v>160208.44799999997</v>
      </c>
      <c r="J11" s="92"/>
      <c r="K11" s="92"/>
      <c r="L11" s="92">
        <f>P11/4</f>
        <v>160208.44799999997</v>
      </c>
      <c r="M11" s="92"/>
      <c r="N11" s="92"/>
      <c r="O11" s="92">
        <f>P11/4</f>
        <v>160208.44799999997</v>
      </c>
      <c r="P11" s="92">
        <f>'Profit și pierderi'!P16</f>
        <v>640833.7919999999</v>
      </c>
      <c r="Q11" s="92">
        <f>'Profit și pierderi'!Q16</f>
        <v>702000</v>
      </c>
      <c r="R11" s="92">
        <f>'Profit și pierderi'!R16</f>
        <v>444000</v>
      </c>
    </row>
    <row r="12" spans="2:18" x14ac:dyDescent="0.3">
      <c r="B12" s="59">
        <f t="shared" si="0"/>
        <v>6</v>
      </c>
      <c r="C12" s="93" t="s">
        <v>88</v>
      </c>
      <c r="D12" s="96"/>
      <c r="E12" s="96"/>
      <c r="F12" s="96"/>
      <c r="G12" s="96"/>
      <c r="H12" s="96"/>
      <c r="I12" s="96"/>
      <c r="J12" s="96"/>
      <c r="K12" s="96"/>
      <c r="L12" s="96"/>
      <c r="M12" s="96"/>
      <c r="N12" s="96"/>
      <c r="O12" s="96"/>
      <c r="P12" s="96">
        <f>SUM(D12:O12)</f>
        <v>0</v>
      </c>
      <c r="Q12" s="96"/>
      <c r="R12" s="96"/>
    </row>
    <row r="13" spans="2:18" x14ac:dyDescent="0.3">
      <c r="B13" s="59">
        <f t="shared" si="0"/>
        <v>7</v>
      </c>
      <c r="C13" s="93" t="s">
        <v>89</v>
      </c>
      <c r="D13" s="96"/>
      <c r="E13" s="96"/>
      <c r="F13" s="96"/>
      <c r="G13" s="96"/>
      <c r="H13" s="96"/>
      <c r="I13" s="96"/>
      <c r="J13" s="96"/>
      <c r="K13" s="96"/>
      <c r="L13" s="96"/>
      <c r="M13" s="96"/>
      <c r="N13" s="96"/>
      <c r="O13" s="96"/>
      <c r="P13" s="96">
        <f>SUM(D13:O13)</f>
        <v>0</v>
      </c>
      <c r="Q13" s="96"/>
      <c r="R13" s="96"/>
    </row>
    <row r="14" spans="2:18" ht="25.5" x14ac:dyDescent="0.3">
      <c r="B14" s="59">
        <f t="shared" si="0"/>
        <v>8</v>
      </c>
      <c r="C14" s="93" t="s">
        <v>113</v>
      </c>
      <c r="D14" s="96">
        <f t="shared" ref="D14:R14" si="1">D7-D8-D9-D10-D11+D12-D13</f>
        <v>132292.79999999999</v>
      </c>
      <c r="E14" s="96">
        <f t="shared" si="1"/>
        <v>197072.8</v>
      </c>
      <c r="F14" s="96">
        <f t="shared" si="1"/>
        <v>-70508.647999999972</v>
      </c>
      <c r="G14" s="96">
        <f t="shared" si="1"/>
        <v>227732.8</v>
      </c>
      <c r="H14" s="96">
        <f t="shared" si="1"/>
        <v>186902.8</v>
      </c>
      <c r="I14" s="96">
        <f t="shared" si="1"/>
        <v>493907.35200000007</v>
      </c>
      <c r="J14" s="96">
        <f t="shared" si="1"/>
        <v>688215.8</v>
      </c>
      <c r="K14" s="96">
        <f t="shared" si="1"/>
        <v>137215.79999999999</v>
      </c>
      <c r="L14" s="96">
        <f t="shared" si="1"/>
        <v>28007.352000000014</v>
      </c>
      <c r="M14" s="96">
        <f t="shared" si="1"/>
        <v>228215.8</v>
      </c>
      <c r="N14" s="96">
        <f t="shared" si="1"/>
        <v>407215.8</v>
      </c>
      <c r="O14" s="96">
        <f t="shared" si="1"/>
        <v>621404.35200000007</v>
      </c>
      <c r="P14" s="96">
        <f t="shared" si="1"/>
        <v>4904847.8080000002</v>
      </c>
      <c r="Q14" s="96">
        <f t="shared" si="1"/>
        <v>5148000</v>
      </c>
      <c r="R14" s="96">
        <f t="shared" si="1"/>
        <v>3256000</v>
      </c>
    </row>
    <row r="15" spans="2:18" ht="27" customHeight="1" x14ac:dyDescent="0.3">
      <c r="B15" s="159" t="s">
        <v>90</v>
      </c>
      <c r="C15" s="160"/>
      <c r="D15" s="161"/>
      <c r="E15" s="162"/>
      <c r="F15" s="162"/>
      <c r="G15" s="162"/>
      <c r="H15" s="162"/>
      <c r="I15" s="162"/>
      <c r="J15" s="162"/>
      <c r="K15" s="162"/>
      <c r="L15" s="162"/>
      <c r="M15" s="162"/>
      <c r="N15" s="162"/>
      <c r="O15" s="162"/>
      <c r="P15" s="162"/>
      <c r="Q15" s="162"/>
      <c r="R15" s="163"/>
    </row>
    <row r="16" spans="2:18" x14ac:dyDescent="0.3">
      <c r="B16" s="59">
        <f>B14+1</f>
        <v>9</v>
      </c>
      <c r="C16" s="93" t="s">
        <v>91</v>
      </c>
      <c r="D16" s="95"/>
      <c r="E16" s="95"/>
      <c r="F16" s="95"/>
      <c r="G16" s="95"/>
      <c r="H16" s="95"/>
      <c r="I16" s="95"/>
      <c r="J16" s="95"/>
      <c r="K16" s="95"/>
      <c r="L16" s="95"/>
      <c r="M16" s="95"/>
      <c r="N16" s="95"/>
      <c r="O16" s="95"/>
      <c r="P16" s="95">
        <f>SUM(D16:O16)</f>
        <v>0</v>
      </c>
      <c r="Q16" s="95"/>
      <c r="R16" s="95"/>
    </row>
    <row r="17" spans="2:18" x14ac:dyDescent="0.3">
      <c r="B17" s="59">
        <f>B16+1</f>
        <v>10</v>
      </c>
      <c r="C17" s="93" t="s">
        <v>92</v>
      </c>
      <c r="D17" s="95"/>
      <c r="E17" s="112">
        <f>Investiție!G13</f>
        <v>111000</v>
      </c>
      <c r="F17" s="95"/>
      <c r="G17" s="95"/>
      <c r="H17" s="95"/>
      <c r="I17" s="95"/>
      <c r="J17" s="95"/>
      <c r="K17" s="95"/>
      <c r="L17" s="95"/>
      <c r="M17" s="95"/>
      <c r="N17" s="109"/>
      <c r="O17" s="95"/>
      <c r="P17" s="95">
        <f>SUM(D17:O17)</f>
        <v>111000</v>
      </c>
      <c r="Q17" s="95"/>
      <c r="R17" s="95"/>
    </row>
    <row r="18" spans="2:18" x14ac:dyDescent="0.3">
      <c r="B18" s="59">
        <f>B17+1</f>
        <v>11</v>
      </c>
      <c r="C18" s="93" t="s">
        <v>93</v>
      </c>
      <c r="D18" s="95"/>
      <c r="E18" s="95"/>
      <c r="F18" s="95"/>
      <c r="G18" s="95"/>
      <c r="H18" s="95"/>
      <c r="I18" s="95"/>
      <c r="J18" s="95"/>
      <c r="K18" s="95"/>
      <c r="L18" s="95"/>
      <c r="M18" s="95"/>
      <c r="N18" s="95"/>
      <c r="O18" s="95"/>
      <c r="P18" s="95">
        <f>SUM(D18:O18)</f>
        <v>0</v>
      </c>
      <c r="Q18" s="95"/>
      <c r="R18" s="95"/>
    </row>
    <row r="19" spans="2:18" x14ac:dyDescent="0.3">
      <c r="B19" s="59">
        <f>B18+1</f>
        <v>12</v>
      </c>
      <c r="C19" s="93" t="s">
        <v>94</v>
      </c>
      <c r="D19" s="96"/>
      <c r="E19" s="96"/>
      <c r="F19" s="96"/>
      <c r="G19" s="96"/>
      <c r="H19" s="96"/>
      <c r="I19" s="96"/>
      <c r="J19" s="96"/>
      <c r="K19" s="96"/>
      <c r="L19" s="96"/>
      <c r="M19" s="96"/>
      <c r="N19" s="96"/>
      <c r="O19" s="96"/>
      <c r="P19" s="95">
        <f>SUM(D19:O19)</f>
        <v>0</v>
      </c>
      <c r="Q19" s="96"/>
      <c r="R19" s="96"/>
    </row>
    <row r="20" spans="2:18" x14ac:dyDescent="0.3">
      <c r="B20" s="59">
        <f>B19+1</f>
        <v>13</v>
      </c>
      <c r="C20" s="93" t="s">
        <v>95</v>
      </c>
      <c r="D20" s="97"/>
      <c r="E20" s="97"/>
      <c r="F20" s="97"/>
      <c r="G20" s="97"/>
      <c r="H20" s="97"/>
      <c r="I20" s="97"/>
      <c r="J20" s="97"/>
      <c r="K20" s="97"/>
      <c r="L20" s="97"/>
      <c r="M20" s="97"/>
      <c r="N20" s="97"/>
      <c r="O20" s="97"/>
      <c r="P20" s="95">
        <f>SUM(D20:O20)</f>
        <v>0</v>
      </c>
      <c r="Q20" s="97"/>
      <c r="R20" s="97"/>
    </row>
    <row r="21" spans="2:18" ht="25.5" x14ac:dyDescent="0.3">
      <c r="B21" s="59">
        <f>B20+1</f>
        <v>14</v>
      </c>
      <c r="C21" s="93" t="s">
        <v>114</v>
      </c>
      <c r="D21" s="98">
        <f t="shared" ref="D21:O21" si="2">D16+D18-D17-D19+D20</f>
        <v>0</v>
      </c>
      <c r="E21" s="98">
        <f t="shared" si="2"/>
        <v>-111000</v>
      </c>
      <c r="F21" s="98">
        <f t="shared" si="2"/>
        <v>0</v>
      </c>
      <c r="G21" s="98">
        <f t="shared" si="2"/>
        <v>0</v>
      </c>
      <c r="H21" s="98">
        <f t="shared" si="2"/>
        <v>0</v>
      </c>
      <c r="I21" s="98">
        <f t="shared" si="2"/>
        <v>0</v>
      </c>
      <c r="J21" s="98">
        <f t="shared" si="2"/>
        <v>0</v>
      </c>
      <c r="K21" s="98">
        <f t="shared" si="2"/>
        <v>0</v>
      </c>
      <c r="L21" s="98">
        <f t="shared" si="2"/>
        <v>0</v>
      </c>
      <c r="M21" s="98">
        <f t="shared" si="2"/>
        <v>0</v>
      </c>
      <c r="N21" s="98">
        <f t="shared" si="2"/>
        <v>0</v>
      </c>
      <c r="O21" s="98">
        <f t="shared" si="2"/>
        <v>0</v>
      </c>
      <c r="P21" s="98">
        <f>P16-P17+O18+O19+O20</f>
        <v>-111000</v>
      </c>
      <c r="Q21" s="98">
        <f>Q16-Q17+P18+P19+P20</f>
        <v>0</v>
      </c>
      <c r="R21" s="98">
        <f>R16-R17+Q18+Q19+Q20</f>
        <v>0</v>
      </c>
    </row>
    <row r="22" spans="2:18" ht="27" customHeight="1" x14ac:dyDescent="0.3">
      <c r="B22" s="159" t="s">
        <v>96</v>
      </c>
      <c r="C22" s="160"/>
      <c r="D22" s="161"/>
      <c r="E22" s="162"/>
      <c r="F22" s="162"/>
      <c r="G22" s="162"/>
      <c r="H22" s="162"/>
      <c r="I22" s="162"/>
      <c r="J22" s="162"/>
      <c r="K22" s="162"/>
      <c r="L22" s="162"/>
      <c r="M22" s="162"/>
      <c r="N22" s="162"/>
      <c r="O22" s="162"/>
      <c r="P22" s="162"/>
      <c r="Q22" s="162"/>
      <c r="R22" s="163"/>
    </row>
    <row r="23" spans="2:18" x14ac:dyDescent="0.3">
      <c r="B23" s="59">
        <f>B21+1</f>
        <v>15</v>
      </c>
      <c r="C23" s="93" t="s">
        <v>97</v>
      </c>
      <c r="D23" s="111"/>
      <c r="E23" s="99"/>
      <c r="F23" s="99"/>
      <c r="G23" s="99"/>
      <c r="H23" s="99"/>
      <c r="I23" s="99"/>
      <c r="J23" s="99"/>
      <c r="K23" s="99"/>
      <c r="L23" s="99"/>
      <c r="M23" s="99"/>
      <c r="N23" s="99"/>
      <c r="O23" s="99"/>
      <c r="P23" s="99">
        <f>SUM(D23:O23)</f>
        <v>0</v>
      </c>
      <c r="Q23" s="99"/>
      <c r="R23" s="99"/>
    </row>
    <row r="24" spans="2:18" x14ac:dyDescent="0.3">
      <c r="B24" s="59">
        <f t="shared" ref="B24:B32" si="3">B23+1</f>
        <v>16</v>
      </c>
      <c r="C24" s="93" t="s">
        <v>98</v>
      </c>
      <c r="D24" s="99"/>
      <c r="E24" s="99"/>
      <c r="F24" s="99"/>
      <c r="G24" s="99"/>
      <c r="H24" s="99"/>
      <c r="I24" s="99"/>
      <c r="J24" s="99"/>
      <c r="K24" s="99"/>
      <c r="L24" s="99"/>
      <c r="M24" s="99"/>
      <c r="N24" s="99"/>
      <c r="O24" s="99"/>
      <c r="P24" s="99">
        <f>SUM(D24:O24)</f>
        <v>0</v>
      </c>
      <c r="Q24" s="99"/>
      <c r="R24" s="99"/>
    </row>
    <row r="25" spans="2:18" x14ac:dyDescent="0.3">
      <c r="B25" s="59">
        <f t="shared" si="3"/>
        <v>17</v>
      </c>
      <c r="C25" s="93" t="s">
        <v>99</v>
      </c>
      <c r="D25" s="99"/>
      <c r="E25" s="99"/>
      <c r="F25" s="99"/>
      <c r="G25" s="99"/>
      <c r="H25" s="99"/>
      <c r="I25" s="99"/>
      <c r="J25" s="99"/>
      <c r="K25" s="99"/>
      <c r="L25" s="99"/>
      <c r="M25" s="99"/>
      <c r="N25" s="99"/>
      <c r="O25" s="99"/>
      <c r="P25" s="99">
        <f>SUM(D25:O25)</f>
        <v>0</v>
      </c>
      <c r="Q25" s="99"/>
      <c r="R25" s="99"/>
    </row>
    <row r="26" spans="2:18" x14ac:dyDescent="0.3">
      <c r="B26" s="59">
        <f t="shared" si="3"/>
        <v>18</v>
      </c>
      <c r="C26" s="93" t="s">
        <v>100</v>
      </c>
      <c r="D26" s="99"/>
      <c r="E26" s="99"/>
      <c r="F26" s="99"/>
      <c r="G26" s="99"/>
      <c r="H26" s="99"/>
      <c r="I26" s="99"/>
      <c r="J26" s="99"/>
      <c r="K26" s="99"/>
      <c r="L26" s="99"/>
      <c r="M26" s="99"/>
      <c r="N26" s="99"/>
      <c r="O26" s="99"/>
      <c r="P26" s="99">
        <f>SUM(D26:O26)</f>
        <v>0</v>
      </c>
      <c r="Q26" s="99"/>
      <c r="R26" s="99"/>
    </row>
    <row r="27" spans="2:18" x14ac:dyDescent="0.3">
      <c r="B27" s="59">
        <f t="shared" si="3"/>
        <v>19</v>
      </c>
      <c r="C27" s="93" t="s">
        <v>115</v>
      </c>
      <c r="D27" s="111"/>
      <c r="E27" s="99"/>
      <c r="F27" s="99"/>
      <c r="G27" s="99"/>
      <c r="H27" s="99"/>
      <c r="I27" s="99"/>
      <c r="J27" s="99"/>
      <c r="K27" s="99"/>
      <c r="L27" s="99"/>
      <c r="M27" s="110"/>
      <c r="N27" s="99"/>
      <c r="O27" s="99"/>
      <c r="P27" s="99">
        <f>SUM(D27:O27)</f>
        <v>0</v>
      </c>
      <c r="Q27" s="99"/>
      <c r="R27" s="99"/>
    </row>
    <row r="28" spans="2:18" ht="25.5" x14ac:dyDescent="0.3">
      <c r="B28" s="59">
        <f t="shared" si="3"/>
        <v>20</v>
      </c>
      <c r="C28" s="93" t="s">
        <v>116</v>
      </c>
      <c r="D28" s="99">
        <f t="shared" ref="D28:R28" si="4">D23-D24-D25+D26+D27</f>
        <v>0</v>
      </c>
      <c r="E28" s="99">
        <f t="shared" si="4"/>
        <v>0</v>
      </c>
      <c r="F28" s="99">
        <f t="shared" si="4"/>
        <v>0</v>
      </c>
      <c r="G28" s="99">
        <f t="shared" si="4"/>
        <v>0</v>
      </c>
      <c r="H28" s="99">
        <f t="shared" si="4"/>
        <v>0</v>
      </c>
      <c r="I28" s="99">
        <f t="shared" si="4"/>
        <v>0</v>
      </c>
      <c r="J28" s="99">
        <f t="shared" si="4"/>
        <v>0</v>
      </c>
      <c r="K28" s="99">
        <f t="shared" si="4"/>
        <v>0</v>
      </c>
      <c r="L28" s="99">
        <f t="shared" si="4"/>
        <v>0</v>
      </c>
      <c r="M28" s="99">
        <f t="shared" si="4"/>
        <v>0</v>
      </c>
      <c r="N28" s="99">
        <f t="shared" si="4"/>
        <v>0</v>
      </c>
      <c r="O28" s="99">
        <f t="shared" si="4"/>
        <v>0</v>
      </c>
      <c r="P28" s="99">
        <f t="shared" si="4"/>
        <v>0</v>
      </c>
      <c r="Q28" s="99">
        <f t="shared" si="4"/>
        <v>0</v>
      </c>
      <c r="R28" s="99">
        <f t="shared" si="4"/>
        <v>0</v>
      </c>
    </row>
    <row r="29" spans="2:18" x14ac:dyDescent="0.3">
      <c r="B29" s="59">
        <f t="shared" si="3"/>
        <v>21</v>
      </c>
      <c r="C29" s="93" t="s">
        <v>117</v>
      </c>
      <c r="D29" s="96">
        <f t="shared" ref="D29:R29" si="5">D14+D21+D28</f>
        <v>132292.79999999999</v>
      </c>
      <c r="E29" s="115">
        <f t="shared" si="5"/>
        <v>86072.799999999988</v>
      </c>
      <c r="F29" s="115">
        <f t="shared" si="5"/>
        <v>-70508.647999999972</v>
      </c>
      <c r="G29" s="115">
        <f t="shared" si="5"/>
        <v>227732.8</v>
      </c>
      <c r="H29" s="115">
        <f t="shared" si="5"/>
        <v>186902.8</v>
      </c>
      <c r="I29" s="115">
        <f t="shared" si="5"/>
        <v>493907.35200000007</v>
      </c>
      <c r="J29" s="115">
        <f t="shared" si="5"/>
        <v>688215.8</v>
      </c>
      <c r="K29" s="115">
        <f t="shared" si="5"/>
        <v>137215.79999999999</v>
      </c>
      <c r="L29" s="115">
        <f t="shared" si="5"/>
        <v>28007.352000000014</v>
      </c>
      <c r="M29" s="115">
        <f t="shared" si="5"/>
        <v>228215.8</v>
      </c>
      <c r="N29" s="115">
        <f t="shared" si="5"/>
        <v>407215.8</v>
      </c>
      <c r="O29" s="115">
        <f t="shared" si="5"/>
        <v>621404.35200000007</v>
      </c>
      <c r="P29" s="115">
        <f t="shared" si="5"/>
        <v>4793847.8080000002</v>
      </c>
      <c r="Q29" s="115">
        <f t="shared" si="5"/>
        <v>5148000</v>
      </c>
      <c r="R29" s="115">
        <f t="shared" si="5"/>
        <v>3256000</v>
      </c>
    </row>
    <row r="30" spans="2:18" x14ac:dyDescent="0.3">
      <c r="B30" s="59">
        <f t="shared" si="3"/>
        <v>22</v>
      </c>
      <c r="C30" s="93" t="s">
        <v>101</v>
      </c>
      <c r="D30" s="96"/>
      <c r="E30" s="115"/>
      <c r="F30" s="115"/>
      <c r="G30" s="115"/>
      <c r="H30" s="115"/>
      <c r="I30" s="115"/>
      <c r="J30" s="115"/>
      <c r="K30" s="115"/>
      <c r="L30" s="115"/>
      <c r="M30" s="115"/>
      <c r="N30" s="115"/>
      <c r="O30" s="115"/>
      <c r="P30" s="115">
        <f>SUM(D30:O30)</f>
        <v>0</v>
      </c>
      <c r="Q30" s="115"/>
      <c r="R30" s="115"/>
    </row>
    <row r="31" spans="2:18" ht="24" customHeight="1" x14ac:dyDescent="0.3">
      <c r="B31" s="59">
        <f t="shared" si="3"/>
        <v>23</v>
      </c>
      <c r="C31" s="100" t="s">
        <v>102</v>
      </c>
      <c r="D31" s="96"/>
      <c r="E31" s="115">
        <f t="shared" ref="E31:O31" si="6">D32</f>
        <v>132292.79999999999</v>
      </c>
      <c r="F31" s="115">
        <f t="shared" si="6"/>
        <v>218365.59999999998</v>
      </c>
      <c r="G31" s="115">
        <f t="shared" si="6"/>
        <v>147856.95199999999</v>
      </c>
      <c r="H31" s="115">
        <f t="shared" si="6"/>
        <v>375589.75199999998</v>
      </c>
      <c r="I31" s="115">
        <f t="shared" si="6"/>
        <v>562492.55199999991</v>
      </c>
      <c r="J31" s="115">
        <f t="shared" si="6"/>
        <v>1056399.9040000001</v>
      </c>
      <c r="K31" s="115">
        <f t="shared" si="6"/>
        <v>1744615.7040000001</v>
      </c>
      <c r="L31" s="115">
        <f t="shared" si="6"/>
        <v>1881831.5040000002</v>
      </c>
      <c r="M31" s="115">
        <f t="shared" si="6"/>
        <v>1909838.8560000001</v>
      </c>
      <c r="N31" s="115">
        <f t="shared" si="6"/>
        <v>2138054.656</v>
      </c>
      <c r="O31" s="115">
        <f t="shared" si="6"/>
        <v>2545270.4559999998</v>
      </c>
      <c r="P31" s="115">
        <f>D31</f>
        <v>0</v>
      </c>
      <c r="Q31" s="115">
        <f>P32</f>
        <v>3166674.8079999997</v>
      </c>
      <c r="R31" s="115">
        <f>Q32</f>
        <v>8314674.8080000002</v>
      </c>
    </row>
    <row r="32" spans="2:18" ht="25.5" x14ac:dyDescent="0.3">
      <c r="B32" s="59">
        <f t="shared" si="3"/>
        <v>24</v>
      </c>
      <c r="C32" s="100" t="s">
        <v>118</v>
      </c>
      <c r="D32" s="96">
        <f>D29+D31+D30</f>
        <v>132292.79999999999</v>
      </c>
      <c r="E32" s="115">
        <f t="shared" ref="E32:O32" si="7">E29+E30+E31</f>
        <v>218365.59999999998</v>
      </c>
      <c r="F32" s="115">
        <f t="shared" si="7"/>
        <v>147856.95199999999</v>
      </c>
      <c r="G32" s="115">
        <f t="shared" si="7"/>
        <v>375589.75199999998</v>
      </c>
      <c r="H32" s="115">
        <f t="shared" si="7"/>
        <v>562492.55199999991</v>
      </c>
      <c r="I32" s="115">
        <f t="shared" si="7"/>
        <v>1056399.9040000001</v>
      </c>
      <c r="J32" s="115">
        <f t="shared" si="7"/>
        <v>1744615.7040000001</v>
      </c>
      <c r="K32" s="115">
        <f t="shared" si="7"/>
        <v>1881831.5040000002</v>
      </c>
      <c r="L32" s="115">
        <f t="shared" si="7"/>
        <v>1909838.8560000001</v>
      </c>
      <c r="M32" s="115">
        <f t="shared" si="7"/>
        <v>2138054.656</v>
      </c>
      <c r="N32" s="115">
        <f t="shared" si="7"/>
        <v>2545270.4559999998</v>
      </c>
      <c r="O32" s="115">
        <f t="shared" si="7"/>
        <v>3166674.8079999997</v>
      </c>
      <c r="P32" s="115">
        <f>O32</f>
        <v>3166674.8079999997</v>
      </c>
      <c r="Q32" s="115">
        <f>Q29+Q30+Q31</f>
        <v>8314674.8080000002</v>
      </c>
      <c r="R32" s="115">
        <f>R29+R30+R31</f>
        <v>11570674.808</v>
      </c>
    </row>
  </sheetData>
  <mergeCells count="13">
    <mergeCell ref="D1:I1"/>
    <mergeCell ref="B4:B5"/>
    <mergeCell ref="C4:C5"/>
    <mergeCell ref="D4:O4"/>
    <mergeCell ref="P4:P5"/>
    <mergeCell ref="B22:C22"/>
    <mergeCell ref="D22:R22"/>
    <mergeCell ref="Q4:Q5"/>
    <mergeCell ref="R4:R5"/>
    <mergeCell ref="B6:C6"/>
    <mergeCell ref="D6:R6"/>
    <mergeCell ref="B15:C15"/>
    <mergeCell ref="D15:R15"/>
  </mergeCells>
  <pageMargins left="0.7" right="0.7" top="0.75" bottom="0.75" header="0.3" footer="0.3"/>
  <pageSetup paperSize="9" scale="65" fitToHeight="0" orientation="landscape" r:id="rId1"/>
  <ignoredErrors>
    <ignoredError sqref="P31:P32"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1AA6EA22330C843B937EC3ED768EA21" ma:contentTypeVersion="13" ma:contentTypeDescription="Create a new document." ma:contentTypeScope="" ma:versionID="bb7ae081dba7f515bd74e94d1641b199">
  <xsd:schema xmlns:xsd="http://www.w3.org/2001/XMLSchema" xmlns:xs="http://www.w3.org/2001/XMLSchema" xmlns:p="http://schemas.microsoft.com/office/2006/metadata/properties" xmlns:ns2="93c9170e-4503-4779-ac67-a88f740722fb" xmlns:ns3="95d05e83-e2d3-42f9-ae7c-b888304dba87" targetNamespace="http://schemas.microsoft.com/office/2006/metadata/properties" ma:root="true" ma:fieldsID="b9048491f586f9922c079695e3aaea03" ns2:_="" ns3:_="">
    <xsd:import namespace="93c9170e-4503-4779-ac67-a88f740722fb"/>
    <xsd:import namespace="95d05e83-e2d3-42f9-ae7c-b888304dba8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c9170e-4503-4779-ac67-a88f740722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5d05e83-e2d3-42f9-ae7c-b888304dba8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755EE8D-714D-405F-9DAA-F61E66A02A77}">
  <ds:schemaRefs>
    <ds:schemaRef ds:uri="http://purl.org/dc/elements/1.1/"/>
    <ds:schemaRef ds:uri="95d05e83-e2d3-42f9-ae7c-b888304dba87"/>
    <ds:schemaRef ds:uri="93c9170e-4503-4779-ac67-a88f740722fb"/>
    <ds:schemaRef ds:uri="http://purl.org/dc/terms/"/>
    <ds:schemaRef ds:uri="http://schemas.openxmlformats.org/package/2006/metadata/core-properties"/>
    <ds:schemaRef ds:uri="http://schemas.microsoft.com/office/2006/metadata/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982ED6D1-7B34-4F9F-9C32-7103A8CA85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c9170e-4503-4779-ac67-a88f740722fb"/>
    <ds:schemaRef ds:uri="95d05e83-e2d3-42f9-ae7c-b888304dba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F98E3C-9AC5-4893-831A-31AA2EB792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Costuri de inițiere a afacerii</vt:lpstr>
      <vt:lpstr>Investiție</vt:lpstr>
      <vt:lpstr>Venituri</vt:lpstr>
      <vt:lpstr>Cheltuieli</vt:lpstr>
      <vt:lpstr>Profit și pierderi</vt:lpstr>
      <vt:lpstr>Fluxul de numerar</vt:lpstr>
    </vt:vector>
  </TitlesOfParts>
  <Company>BCI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Liviu Andriuta</dc:creator>
  <cp:lastModifiedBy>Adminstrator</cp:lastModifiedBy>
  <cp:revision/>
  <cp:lastPrinted>2022-09-08T12:00:27Z</cp:lastPrinted>
  <dcterms:created xsi:type="dcterms:W3CDTF">2020-10-21T17:25:26Z</dcterms:created>
  <dcterms:modified xsi:type="dcterms:W3CDTF">2024-04-24T18:46:05Z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0x010100F1AA6EA22330C843B937EC3ED768EA21</vt:lpwstr>
  </property>
</Properties>
</file>