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buaa\大四上\科研\n\代码结果展示\pipeline\"/>
    </mc:Choice>
  </mc:AlternateContent>
  <xr:revisionPtr revIDLastSave="0" documentId="13_ncr:1_{BA49399C-7194-468D-9C8E-F245BA688A5A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25" i="1" l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V20" i="1" l="1"/>
  <c r="W20" i="1" s="1"/>
  <c r="V16" i="1"/>
  <c r="W16" i="1" s="1"/>
  <c r="V22" i="1" s="1"/>
  <c r="W15" i="1"/>
  <c r="V21" i="1" s="1"/>
  <c r="V17" i="1" l="1"/>
  <c r="V18" i="1" s="1"/>
  <c r="W22" i="1"/>
  <c r="W21" i="1"/>
  <c r="V13" i="1"/>
  <c r="V12" i="1"/>
  <c r="V11" i="1"/>
  <c r="V10" i="1"/>
  <c r="V9" i="1"/>
  <c r="V8" i="1"/>
  <c r="X3" i="1"/>
  <c r="X4" i="1"/>
  <c r="X5" i="1"/>
  <c r="X6" i="1"/>
  <c r="X7" i="1"/>
  <c r="X2" i="1"/>
  <c r="W9" i="1" l="1"/>
  <c r="W17" i="1"/>
  <c r="V23" i="1" s="1"/>
  <c r="W23" i="1" s="1"/>
  <c r="W8" i="1"/>
  <c r="W18" i="1"/>
  <c r="V24" i="1" s="1"/>
  <c r="V19" i="1"/>
  <c r="W10" i="1"/>
  <c r="W11" i="1"/>
  <c r="W12" i="1"/>
  <c r="W13" i="1"/>
  <c r="W19" i="1" l="1"/>
  <c r="W24" i="1" l="1"/>
  <c r="V25" i="1"/>
  <c r="W25" i="1" s="1"/>
</calcChain>
</file>

<file path=xl/sharedStrings.xml><?xml version="1.0" encoding="utf-8"?>
<sst xmlns="http://schemas.openxmlformats.org/spreadsheetml/2006/main" count="24" uniqueCount="24">
  <si>
    <t>Stage</t>
  </si>
  <si>
    <t>Layer Index</t>
  </si>
  <si>
    <t>FLOPs</t>
  </si>
  <si>
    <t>16headb</t>
  </si>
  <si>
    <t>Parameter</t>
  </si>
  <si>
    <t>KV</t>
  </si>
  <si>
    <t>FIFO</t>
  </si>
  <si>
    <t>Cycle</t>
  </si>
  <si>
    <t>16headbc</t>
  </si>
  <si>
    <t>分18份</t>
  </si>
  <si>
    <t>分24份</t>
  </si>
  <si>
    <t>Start Tile</t>
  </si>
  <si>
    <t>End Tile</t>
  </si>
  <si>
    <t>Start</t>
  </si>
  <si>
    <t>End</t>
  </si>
  <si>
    <t>Unnamed: 18</t>
  </si>
  <si>
    <t>start time</t>
  </si>
  <si>
    <t>end time</t>
  </si>
  <si>
    <t>考虑并行</t>
  </si>
  <si>
    <t>tile num</t>
  </si>
  <si>
    <t>start tile</t>
  </si>
  <si>
    <t>end tile</t>
  </si>
  <si>
    <r>
      <rPr>
        <sz val="11"/>
        <color theme="1"/>
        <rFont val="MS Gothic"/>
        <family val="3"/>
        <charset val="128"/>
      </rPr>
      <t>只考</t>
    </r>
    <r>
      <rPr>
        <sz val="11"/>
        <color theme="1"/>
        <rFont val="Microsoft JhengHei"/>
        <family val="2"/>
        <charset val="136"/>
      </rPr>
      <t>虑顺序</t>
    </r>
    <phoneticPr fontId="3" type="noConversion"/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</si>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</sst>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MS Gothic"/>
      <family val="3"/>
      <charset val="128"/>
    </font>
    <font>
      <sz val="11"/>
      <color theme="1"/>
      <name val="Microsoft JhengHei"/>
      <family val="2"/>
      <charset val="136"/>
    </font>
    <font>
      <sz val="11"/>
      <color theme="1"/>
      <name val="Calibr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3" xfId="0" applyBorder="1"/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2" fillId="4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" fontId="0" fillId="0" borderId="3" xfId="0" applyNumberFormat="1" applyBorder="1" applyAlignment="1">
      <alignment horizontal="center"/>
    </xf>
    <xf numFmtId="3" fontId="2" fillId="5" borderId="2" xfId="0" applyNumberFormat="1" applyFont="1" applyFill="1" applyBorder="1" applyAlignment="1">
      <alignment horizontal="center"/>
    </xf>
    <xf numFmtId="3" fontId="2" fillId="6" borderId="2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25"/>
  <sheetViews>
    <sheetView tabSelected="1" topLeftCell="D1" zoomScale="143" workbookViewId="0">
      <selection activeCell="K1" sqref="K1"/>
    </sheetView>
  </sheetViews>
  <sheetFormatPr defaultRowHeight="13.5" x14ac:dyDescent="0.3"/>
  <cols>
    <col min="1" max="3" width="13.59765625" style="5" bestFit="1" customWidth="1"/>
    <col min="4" max="6" width="13.59765625" style="4" bestFit="1" customWidth="1"/>
    <col min="7" max="7" width="14.33203125" style="4" customWidth="1"/>
    <col min="8" max="9" width="13.59765625" style="5" bestFit="1" customWidth="1"/>
    <col min="10" max="11" width="13.59765625" style="5" customWidth="1"/>
    <col min="12" max="12" width="13.59765625" bestFit="1" customWidth="1"/>
    <col min="13" max="16" width="13.59765625" style="4" bestFit="1" customWidth="1"/>
    <col min="17" max="18" width="13.59765625" style="5" bestFit="1" customWidth="1"/>
    <col min="19" max="21" width="13.59765625" style="4" bestFit="1" customWidth="1"/>
    <col min="22" max="23" width="13.59765625" bestFit="1" customWidth="1"/>
    <col min="24" max="24" width="13.59765625" customWidth="1"/>
    <col min="25" max="25" width="13.59765625" bestFit="1" customWidth="1"/>
    <col min="26" max="28" width="13.59765625" style="5" bestFit="1" customWidth="1"/>
  </cols>
  <sheetData>
    <row r="1" spans="1:28" ht="18.75" customHeight="1" x14ac:dyDescent="0.45">
      <c r="A1" s="1" t="s">
        <v>0</v>
      </c>
      <c r="B1" s="1" t="s">
        <v>1</v>
      </c>
      <c r="C1" s="1" t="s">
        <v>2</v>
      </c>
      <c r="D1" s="2" t="s">
        <v>3</v>
      </c>
      <c r="E1" s="1">
        <v>18</v>
      </c>
      <c r="F1" s="1">
        <v>24</v>
      </c>
      <c r="G1" s="2" t="s">
        <v>4</v>
      </c>
      <c r="H1" s="1" t="s">
        <v>5</v>
      </c>
      <c r="I1" s="1" t="s">
        <v>6</v>
      </c>
      <c r="J1" s="1"/>
      <c r="K1" s="1" t="s">
        <v>23</v>
      </c>
      <c r="L1" s="7" t="s">
        <v>22</v>
      </c>
      <c r="M1" s="2" t="s">
        <v>7</v>
      </c>
      <c r="N1" s="2" t="s">
        <v>8</v>
      </c>
      <c r="O1" s="2" t="s">
        <v>9</v>
      </c>
      <c r="P1" s="2" t="s">
        <v>10</v>
      </c>
      <c r="Q1" s="1" t="s">
        <v>11</v>
      </c>
      <c r="R1" s="1" t="s">
        <v>12</v>
      </c>
      <c r="S1" s="2" t="s">
        <v>13</v>
      </c>
      <c r="T1" s="2" t="s">
        <v>14</v>
      </c>
      <c r="U1" s="2" t="s">
        <v>15</v>
      </c>
      <c r="V1" s="3" t="s">
        <v>16</v>
      </c>
      <c r="W1" s="8" t="s">
        <v>17</v>
      </c>
      <c r="X1" s="8"/>
      <c r="Y1" s="3" t="s">
        <v>18</v>
      </c>
      <c r="Z1" s="1" t="s">
        <v>19</v>
      </c>
      <c r="AA1" s="1" t="s">
        <v>20</v>
      </c>
      <c r="AB1" s="1" t="s">
        <v>21</v>
      </c>
    </row>
    <row r="2" spans="1:28" ht="18.75" customHeight="1" x14ac:dyDescent="0.45">
      <c r="A2" s="9">
        <v>0</v>
      </c>
      <c r="B2" s="10">
        <v>0</v>
      </c>
      <c r="C2" s="11">
        <v>12583000</v>
      </c>
      <c r="D2" s="12">
        <v>49152.34375</v>
      </c>
      <c r="E2" s="12">
        <v>38836.419753086418</v>
      </c>
      <c r="F2" s="12">
        <v>21845.486111111109</v>
      </c>
      <c r="G2" s="12">
        <v>3.0028999999999999</v>
      </c>
      <c r="H2" s="11">
        <v>0</v>
      </c>
      <c r="I2" s="11">
        <v>2048</v>
      </c>
      <c r="J2" s="11"/>
      <c r="K2" s="8">
        <f>G2+H2/1024/1024+I2/1024/1024</f>
        <v>3.0048531249999999</v>
      </c>
      <c r="L2" s="8"/>
      <c r="M2" s="12">
        <v>85.333930121527771</v>
      </c>
      <c r="N2" s="12">
        <v>5.3333706325954857</v>
      </c>
      <c r="O2" s="12">
        <v>4.7407738956404319</v>
      </c>
      <c r="P2" s="12">
        <v>3.555580421730324</v>
      </c>
      <c r="Q2" s="11">
        <v>1</v>
      </c>
      <c r="R2" s="11">
        <v>144</v>
      </c>
      <c r="S2" s="11">
        <v>0</v>
      </c>
      <c r="T2" s="12">
        <v>85.333930121527771</v>
      </c>
      <c r="U2" s="13"/>
      <c r="V2" s="14">
        <v>0</v>
      </c>
      <c r="W2" s="13">
        <v>285.77</v>
      </c>
      <c r="X2" s="13">
        <f>W2-V2</f>
        <v>285.77</v>
      </c>
      <c r="Y2" s="8"/>
      <c r="Z2" s="11">
        <v>43</v>
      </c>
      <c r="AA2" s="11">
        <v>1</v>
      </c>
      <c r="AB2" s="11">
        <v>43</v>
      </c>
    </row>
    <row r="3" spans="1:28" ht="18.75" customHeight="1" x14ac:dyDescent="0.45">
      <c r="A3" s="9">
        <v>0</v>
      </c>
      <c r="B3" s="10">
        <v>1</v>
      </c>
      <c r="C3" s="11">
        <v>4096</v>
      </c>
      <c r="D3" s="11">
        <v>256</v>
      </c>
      <c r="E3" s="12">
        <v>227.55555555555549</v>
      </c>
      <c r="F3" s="12">
        <v>170.66666666666671</v>
      </c>
      <c r="G3" s="11">
        <v>0</v>
      </c>
      <c r="H3" s="11">
        <v>2048</v>
      </c>
      <c r="I3" s="11">
        <v>2048</v>
      </c>
      <c r="J3" s="11"/>
      <c r="K3" s="8">
        <f>G3+H3/1024/1024+I3/1024/1024</f>
        <v>3.90625E-3</v>
      </c>
      <c r="L3" s="8"/>
      <c r="M3" s="12">
        <v>2.777777777777778E-2</v>
      </c>
      <c r="N3" s="12">
        <v>2.777777777777778E-2</v>
      </c>
      <c r="O3" s="12">
        <v>2.777777777777778E-2</v>
      </c>
      <c r="P3" s="12">
        <v>2.777777777777778E-2</v>
      </c>
      <c r="Q3" s="11">
        <v>1</v>
      </c>
      <c r="R3" s="11">
        <v>144</v>
      </c>
      <c r="S3" s="12">
        <v>85.333930121527771</v>
      </c>
      <c r="T3" s="12">
        <v>85.361707899305543</v>
      </c>
      <c r="U3" s="13"/>
      <c r="V3" s="13">
        <v>285.77</v>
      </c>
      <c r="W3" s="13">
        <v>289.77</v>
      </c>
      <c r="X3" s="13">
        <f t="shared" ref="X3:X7" si="0">W3-V3</f>
        <v>4</v>
      </c>
      <c r="Y3" s="8"/>
      <c r="Z3" s="11">
        <v>1</v>
      </c>
      <c r="AA3" s="11">
        <v>44</v>
      </c>
      <c r="AB3" s="11">
        <v>44</v>
      </c>
    </row>
    <row r="4" spans="1:28" ht="18.75" customHeight="1" x14ac:dyDescent="0.45">
      <c r="A4" s="9">
        <v>0</v>
      </c>
      <c r="B4" s="10">
        <v>2</v>
      </c>
      <c r="C4" s="11">
        <v>4096</v>
      </c>
      <c r="D4" s="11">
        <v>256</v>
      </c>
      <c r="E4" s="12">
        <v>227.55555555555549</v>
      </c>
      <c r="F4" s="12">
        <v>170.66666666666671</v>
      </c>
      <c r="G4" s="11">
        <v>0</v>
      </c>
      <c r="H4" s="11">
        <v>2048</v>
      </c>
      <c r="I4" s="11">
        <v>32</v>
      </c>
      <c r="J4" s="11"/>
      <c r="K4" s="8">
        <f>G4+H4/1024/1024+I4/1024/1024</f>
        <v>1.983642578125E-3</v>
      </c>
      <c r="L4" s="8"/>
      <c r="M4" s="12">
        <v>2.777777777777778E-2</v>
      </c>
      <c r="N4" s="12">
        <v>2.777777777777778E-2</v>
      </c>
      <c r="O4" s="12">
        <v>2.777777777777778E-2</v>
      </c>
      <c r="P4" s="12">
        <v>2.777777777777778E-2</v>
      </c>
      <c r="Q4" s="11">
        <v>1</v>
      </c>
      <c r="R4" s="11">
        <v>144</v>
      </c>
      <c r="S4" s="12">
        <v>85.361707899305543</v>
      </c>
      <c r="T4" s="12">
        <v>85.389485677083314</v>
      </c>
      <c r="U4" s="13"/>
      <c r="V4" s="13">
        <v>286.77</v>
      </c>
      <c r="W4" s="13">
        <v>290.77</v>
      </c>
      <c r="X4" s="13">
        <f t="shared" si="0"/>
        <v>4</v>
      </c>
      <c r="Y4" s="8"/>
      <c r="Z4" s="11">
        <v>1</v>
      </c>
      <c r="AA4" s="11">
        <v>45</v>
      </c>
      <c r="AB4" s="11">
        <v>45</v>
      </c>
    </row>
    <row r="5" spans="1:28" ht="18.75" customHeight="1" x14ac:dyDescent="0.45">
      <c r="A5" s="9">
        <v>0</v>
      </c>
      <c r="B5" s="10">
        <v>3</v>
      </c>
      <c r="C5" s="11">
        <v>4194300</v>
      </c>
      <c r="D5" s="12">
        <v>16383.984375</v>
      </c>
      <c r="E5" s="12">
        <v>12945.37037037037</v>
      </c>
      <c r="F5" s="12">
        <v>7281.770833333333</v>
      </c>
      <c r="G5" s="12">
        <v>1.0009999999999999</v>
      </c>
      <c r="H5" s="11">
        <v>0</v>
      </c>
      <c r="I5" s="11">
        <v>2048</v>
      </c>
      <c r="J5" s="11"/>
      <c r="K5" s="8">
        <f>G5+H5/1024/1024+I5/1024/1024</f>
        <v>1.0029531249999999</v>
      </c>
      <c r="L5" s="8"/>
      <c r="M5" s="12">
        <v>28.444417317708329</v>
      </c>
      <c r="N5" s="12">
        <v>1.777776082356771</v>
      </c>
      <c r="O5" s="12">
        <v>1.5802454065393521</v>
      </c>
      <c r="P5" s="12">
        <v>1.1851840549045141</v>
      </c>
      <c r="Q5" s="11">
        <v>1</v>
      </c>
      <c r="R5" s="11">
        <v>144</v>
      </c>
      <c r="S5" s="12">
        <v>85.389485677083314</v>
      </c>
      <c r="T5" s="12">
        <v>113.8339029947916</v>
      </c>
      <c r="U5" s="13"/>
      <c r="V5" s="13">
        <v>287.77</v>
      </c>
      <c r="W5" s="13">
        <v>660.13</v>
      </c>
      <c r="X5" s="13">
        <f t="shared" si="0"/>
        <v>372.36</v>
      </c>
      <c r="Y5" s="8"/>
      <c r="Z5" s="11">
        <v>11</v>
      </c>
      <c r="AA5" s="11">
        <v>46</v>
      </c>
      <c r="AB5" s="11">
        <v>56</v>
      </c>
    </row>
    <row r="6" spans="1:28" ht="18.75" customHeight="1" x14ac:dyDescent="0.45">
      <c r="A6" s="9">
        <v>0</v>
      </c>
      <c r="B6" s="10">
        <v>4</v>
      </c>
      <c r="C6" s="11">
        <v>16777000</v>
      </c>
      <c r="D6" s="12">
        <v>65535.15625</v>
      </c>
      <c r="E6" s="12">
        <v>51780.864197530856</v>
      </c>
      <c r="F6" s="12">
        <v>29126.736111111109</v>
      </c>
      <c r="G6" s="12">
        <v>4.0038999999999998</v>
      </c>
      <c r="H6" s="11">
        <v>0</v>
      </c>
      <c r="I6" s="11">
        <v>2048</v>
      </c>
      <c r="J6" s="11"/>
      <c r="K6" s="8">
        <f>G6+H6/1024/1024+I6/1024/1024</f>
        <v>4.0058531249999998</v>
      </c>
      <c r="L6" s="8"/>
      <c r="M6" s="12">
        <v>113.7763129340278</v>
      </c>
      <c r="N6" s="12">
        <v>7.1110195583767357</v>
      </c>
      <c r="O6" s="12">
        <v>6.3209062741126543</v>
      </c>
      <c r="P6" s="12">
        <v>4.7406797055844896</v>
      </c>
      <c r="Q6" s="11">
        <v>1</v>
      </c>
      <c r="R6" s="11">
        <v>144</v>
      </c>
      <c r="S6" s="12">
        <v>113.8339029947916</v>
      </c>
      <c r="T6" s="12">
        <v>227.6102159288194</v>
      </c>
      <c r="U6" s="13"/>
      <c r="V6" s="13">
        <v>288.77</v>
      </c>
      <c r="W6" s="13">
        <v>661.12900000000002</v>
      </c>
      <c r="X6" s="13">
        <f t="shared" si="0"/>
        <v>372.35900000000004</v>
      </c>
      <c r="Y6" s="8"/>
      <c r="Z6" s="11">
        <v>44</v>
      </c>
      <c r="AA6" s="11">
        <v>57</v>
      </c>
      <c r="AB6" s="11">
        <v>100</v>
      </c>
    </row>
    <row r="7" spans="1:28" ht="18.75" customHeight="1" x14ac:dyDescent="0.45">
      <c r="A7" s="9">
        <v>0</v>
      </c>
      <c r="B7" s="10">
        <v>5</v>
      </c>
      <c r="C7" s="11">
        <v>16777000</v>
      </c>
      <c r="D7" s="12">
        <v>65535.15625</v>
      </c>
      <c r="E7" s="12">
        <v>51780.864197530856</v>
      </c>
      <c r="F7" s="12">
        <v>29126.736111111109</v>
      </c>
      <c r="G7" s="12">
        <v>4.0010000000000003</v>
      </c>
      <c r="H7" s="11">
        <v>0</v>
      </c>
      <c r="I7" s="11">
        <v>8192</v>
      </c>
      <c r="J7" s="11"/>
      <c r="K7" s="8">
        <f>G7+H7/1024/1024+I7/1024/1024</f>
        <v>4.0088125000000003</v>
      </c>
      <c r="L7" s="8"/>
      <c r="M7" s="12">
        <v>113.7763129340278</v>
      </c>
      <c r="N7" s="12">
        <v>7.1110195583767357</v>
      </c>
      <c r="O7" s="12">
        <v>6.3209062741126543</v>
      </c>
      <c r="P7" s="12">
        <v>4.7406797055844896</v>
      </c>
      <c r="Q7" s="11">
        <v>1</v>
      </c>
      <c r="R7" s="11">
        <v>144</v>
      </c>
      <c r="S7" s="12">
        <v>227.6102159288194</v>
      </c>
      <c r="T7" s="12">
        <v>341.38652886284717</v>
      </c>
      <c r="U7" s="12">
        <v>341.38652886284717</v>
      </c>
      <c r="V7" s="13">
        <v>289.77</v>
      </c>
      <c r="W7" s="13">
        <v>662.12900000000002</v>
      </c>
      <c r="X7" s="13">
        <f t="shared" si="0"/>
        <v>372.35900000000004</v>
      </c>
      <c r="Y7" s="8"/>
      <c r="Z7" s="11">
        <v>44</v>
      </c>
      <c r="AA7" s="11">
        <v>101</v>
      </c>
      <c r="AB7" s="11">
        <v>144</v>
      </c>
    </row>
    <row r="8" spans="1:28" ht="18.75" customHeight="1" x14ac:dyDescent="0.45">
      <c r="A8" s="9">
        <v>0</v>
      </c>
      <c r="B8" s="15">
        <v>0</v>
      </c>
      <c r="C8" s="11">
        <v>12583000</v>
      </c>
      <c r="D8" s="12">
        <v>49152.34375</v>
      </c>
      <c r="E8" s="12">
        <v>38836.419753086418</v>
      </c>
      <c r="F8" s="12">
        <v>21845.486111111109</v>
      </c>
      <c r="G8" s="12">
        <v>3.0028999999999999</v>
      </c>
      <c r="H8" s="11">
        <v>0</v>
      </c>
      <c r="I8" s="11">
        <v>2048</v>
      </c>
      <c r="J8" s="11"/>
      <c r="K8" s="8">
        <f>G8+H8/1024/1024+I8/1024/1024</f>
        <v>3.0048531249999999</v>
      </c>
      <c r="L8" s="8"/>
      <c r="M8" s="12">
        <v>85.333930121527771</v>
      </c>
      <c r="N8" s="12">
        <v>5.3333706325954857</v>
      </c>
      <c r="O8" s="12">
        <v>4.7407738956404319</v>
      </c>
      <c r="P8" s="12">
        <v>3.555580421730324</v>
      </c>
      <c r="Q8" s="11">
        <v>1</v>
      </c>
      <c r="R8" s="11">
        <v>144</v>
      </c>
      <c r="S8" s="11">
        <v>0</v>
      </c>
      <c r="T8" s="12">
        <v>85.333930121527771</v>
      </c>
      <c r="U8" s="13"/>
      <c r="V8" s="13">
        <f>W2+1</f>
        <v>286.77</v>
      </c>
      <c r="W8" s="13">
        <f>V8+X2</f>
        <v>572.54</v>
      </c>
      <c r="X8" s="13"/>
      <c r="Y8" s="8"/>
      <c r="Z8" s="11">
        <v>43</v>
      </c>
      <c r="AA8" s="11">
        <v>1</v>
      </c>
      <c r="AB8" s="11">
        <v>43</v>
      </c>
    </row>
    <row r="9" spans="1:28" ht="18.75" customHeight="1" x14ac:dyDescent="0.45">
      <c r="A9" s="9">
        <v>0</v>
      </c>
      <c r="B9" s="15">
        <v>1</v>
      </c>
      <c r="C9" s="11">
        <v>4096</v>
      </c>
      <c r="D9" s="11">
        <v>256</v>
      </c>
      <c r="E9" s="12">
        <v>227.55555555555549</v>
      </c>
      <c r="F9" s="12">
        <v>170.66666666666671</v>
      </c>
      <c r="G9" s="11">
        <v>0</v>
      </c>
      <c r="H9" s="11">
        <v>2048</v>
      </c>
      <c r="I9" s="11">
        <v>2048</v>
      </c>
      <c r="J9" s="11"/>
      <c r="K9" s="8">
        <f>G9+H9/1024/1024+I9/1024/1024</f>
        <v>3.90625E-3</v>
      </c>
      <c r="L9" s="8"/>
      <c r="M9" s="12">
        <v>2.777777777777778E-2</v>
      </c>
      <c r="N9" s="12">
        <v>2.777777777777778E-2</v>
      </c>
      <c r="O9" s="12">
        <v>2.777777777777778E-2</v>
      </c>
      <c r="P9" s="12">
        <v>2.777777777777778E-2</v>
      </c>
      <c r="Q9" s="11">
        <v>1</v>
      </c>
      <c r="R9" s="11">
        <v>144</v>
      </c>
      <c r="S9" s="12">
        <v>85.333930121527771</v>
      </c>
      <c r="T9" s="12">
        <v>85.361707899305543</v>
      </c>
      <c r="U9" s="13"/>
      <c r="V9" s="13">
        <f>W3+1</f>
        <v>290.77</v>
      </c>
      <c r="W9" s="13">
        <f>V9+X3</f>
        <v>294.77</v>
      </c>
      <c r="X9" s="13"/>
      <c r="Y9" s="8"/>
      <c r="Z9" s="11">
        <v>1</v>
      </c>
      <c r="AA9" s="11">
        <v>44</v>
      </c>
      <c r="AB9" s="11">
        <v>44</v>
      </c>
    </row>
    <row r="10" spans="1:28" ht="18.75" customHeight="1" x14ac:dyDescent="0.45">
      <c r="A10" s="9">
        <v>0</v>
      </c>
      <c r="B10" s="15">
        <v>2</v>
      </c>
      <c r="C10" s="11">
        <v>4096</v>
      </c>
      <c r="D10" s="11">
        <v>256</v>
      </c>
      <c r="E10" s="12">
        <v>227.55555555555549</v>
      </c>
      <c r="F10" s="12">
        <v>170.66666666666671</v>
      </c>
      <c r="G10" s="11">
        <v>0</v>
      </c>
      <c r="H10" s="11">
        <v>2048</v>
      </c>
      <c r="I10" s="11">
        <v>32</v>
      </c>
      <c r="J10" s="11"/>
      <c r="K10" s="8">
        <f>G10+H10/1024/1024+I10/1024/1024</f>
        <v>1.983642578125E-3</v>
      </c>
      <c r="L10" s="8"/>
      <c r="M10" s="12">
        <v>2.777777777777778E-2</v>
      </c>
      <c r="N10" s="12">
        <v>2.777777777777778E-2</v>
      </c>
      <c r="O10" s="12">
        <v>2.777777777777778E-2</v>
      </c>
      <c r="P10" s="12">
        <v>2.777777777777778E-2</v>
      </c>
      <c r="Q10" s="11">
        <v>1</v>
      </c>
      <c r="R10" s="11">
        <v>144</v>
      </c>
      <c r="S10" s="12">
        <v>85.361707899305543</v>
      </c>
      <c r="T10" s="12">
        <v>85.389485677083314</v>
      </c>
      <c r="U10" s="13"/>
      <c r="V10" s="13">
        <f>W4+1</f>
        <v>291.77</v>
      </c>
      <c r="W10" s="13">
        <f>V10+X4</f>
        <v>295.77</v>
      </c>
      <c r="X10" s="13"/>
      <c r="Y10" s="8"/>
      <c r="Z10" s="11">
        <v>1</v>
      </c>
      <c r="AA10" s="11">
        <v>45</v>
      </c>
      <c r="AB10" s="11">
        <v>45</v>
      </c>
    </row>
    <row r="11" spans="1:28" ht="18.75" customHeight="1" x14ac:dyDescent="0.45">
      <c r="A11" s="9">
        <v>0</v>
      </c>
      <c r="B11" s="15">
        <v>3</v>
      </c>
      <c r="C11" s="11">
        <v>4194300</v>
      </c>
      <c r="D11" s="12">
        <v>16383.984375</v>
      </c>
      <c r="E11" s="12">
        <v>12945.37037037037</v>
      </c>
      <c r="F11" s="12">
        <v>7281.770833333333</v>
      </c>
      <c r="G11" s="12">
        <v>1.0009999999999999</v>
      </c>
      <c r="H11" s="11">
        <v>0</v>
      </c>
      <c r="I11" s="11">
        <v>2048</v>
      </c>
      <c r="J11" s="11"/>
      <c r="K11" s="8">
        <f>G11+H11/1024/1024+I11/1024/1024</f>
        <v>1.0029531249999999</v>
      </c>
      <c r="L11" s="8"/>
      <c r="M11" s="12">
        <v>28.444417317708329</v>
      </c>
      <c r="N11" s="12">
        <v>1.777776082356771</v>
      </c>
      <c r="O11" s="12">
        <v>1.5802454065393521</v>
      </c>
      <c r="P11" s="12">
        <v>1.1851840549045141</v>
      </c>
      <c r="Q11" s="11">
        <v>1</v>
      </c>
      <c r="R11" s="11">
        <v>144</v>
      </c>
      <c r="S11" s="12">
        <v>85.389485677083314</v>
      </c>
      <c r="T11" s="12">
        <v>113.8339029947916</v>
      </c>
      <c r="U11" s="13"/>
      <c r="V11" s="13">
        <f>W5+1</f>
        <v>661.13</v>
      </c>
      <c r="W11" s="13">
        <f>V11+X5</f>
        <v>1033.49</v>
      </c>
      <c r="X11" s="13"/>
      <c r="Y11" s="8"/>
      <c r="Z11" s="11">
        <v>11</v>
      </c>
      <c r="AA11" s="11">
        <v>46</v>
      </c>
      <c r="AB11" s="11">
        <v>56</v>
      </c>
    </row>
    <row r="12" spans="1:28" ht="18.75" customHeight="1" x14ac:dyDescent="0.45">
      <c r="A12" s="9">
        <v>0</v>
      </c>
      <c r="B12" s="15">
        <v>4</v>
      </c>
      <c r="C12" s="11">
        <v>16777000</v>
      </c>
      <c r="D12" s="12">
        <v>65535.15625</v>
      </c>
      <c r="E12" s="12">
        <v>51780.864197530856</v>
      </c>
      <c r="F12" s="12">
        <v>29126.736111111109</v>
      </c>
      <c r="G12" s="12">
        <v>4.0038999999999998</v>
      </c>
      <c r="H12" s="11">
        <v>0</v>
      </c>
      <c r="I12" s="11">
        <v>2048</v>
      </c>
      <c r="J12" s="11"/>
      <c r="K12" s="8">
        <f>G12+H12/1024/1024+I12/1024/1024</f>
        <v>4.0058531249999998</v>
      </c>
      <c r="L12" s="8"/>
      <c r="M12" s="12">
        <v>113.7763129340278</v>
      </c>
      <c r="N12" s="12">
        <v>7.1110195583767357</v>
      </c>
      <c r="O12" s="12">
        <v>6.3209062741126543</v>
      </c>
      <c r="P12" s="12">
        <v>4.7406797055844896</v>
      </c>
      <c r="Q12" s="11">
        <v>1</v>
      </c>
      <c r="R12" s="11">
        <v>144</v>
      </c>
      <c r="S12" s="12">
        <v>113.8339029947916</v>
      </c>
      <c r="T12" s="12">
        <v>227.6102159288194</v>
      </c>
      <c r="U12" s="13"/>
      <c r="V12" s="13">
        <f>W6+1</f>
        <v>662.12900000000002</v>
      </c>
      <c r="W12" s="13">
        <f>V12+X6</f>
        <v>1034.4880000000001</v>
      </c>
      <c r="X12" s="13"/>
      <c r="Y12" s="8"/>
      <c r="Z12" s="11">
        <v>44</v>
      </c>
      <c r="AA12" s="11">
        <v>57</v>
      </c>
      <c r="AB12" s="11">
        <v>100</v>
      </c>
    </row>
    <row r="13" spans="1:28" s="6" customFormat="1" ht="18.75" customHeight="1" x14ac:dyDescent="0.45">
      <c r="A13" s="16">
        <v>0</v>
      </c>
      <c r="B13" s="17">
        <v>5</v>
      </c>
      <c r="C13" s="18">
        <v>16777000</v>
      </c>
      <c r="D13" s="19">
        <v>65535.15625</v>
      </c>
      <c r="E13" s="19">
        <v>51780.864197530856</v>
      </c>
      <c r="F13" s="19">
        <v>29126.736111111109</v>
      </c>
      <c r="G13" s="19">
        <v>4.0010000000000003</v>
      </c>
      <c r="H13" s="18">
        <v>0</v>
      </c>
      <c r="I13" s="18">
        <v>8192</v>
      </c>
      <c r="J13" s="11"/>
      <c r="K13" s="8">
        <f>G13+H13/1024/1024+I13/1024/1024</f>
        <v>4.0088125000000003</v>
      </c>
      <c r="L13" s="20"/>
      <c r="M13" s="19">
        <v>113.7763129340278</v>
      </c>
      <c r="N13" s="19">
        <v>7.1110195583767357</v>
      </c>
      <c r="O13" s="19">
        <v>6.3209062741126543</v>
      </c>
      <c r="P13" s="19">
        <v>4.7406797055844896</v>
      </c>
      <c r="Q13" s="18">
        <v>1</v>
      </c>
      <c r="R13" s="18">
        <v>144</v>
      </c>
      <c r="S13" s="19">
        <v>227.6102159288194</v>
      </c>
      <c r="T13" s="19">
        <v>341.38652886284717</v>
      </c>
      <c r="U13" s="19">
        <v>341.38652886284717</v>
      </c>
      <c r="V13" s="13">
        <f t="shared" ref="V13" si="1">W7+1</f>
        <v>663.12900000000002</v>
      </c>
      <c r="W13" s="13">
        <f t="shared" ref="W13" si="2">V13+X7</f>
        <v>1035.4880000000001</v>
      </c>
      <c r="X13" s="21"/>
      <c r="Y13" s="20"/>
      <c r="Z13" s="18">
        <v>44</v>
      </c>
      <c r="AA13" s="11">
        <v>101</v>
      </c>
      <c r="AB13" s="11">
        <v>144</v>
      </c>
    </row>
    <row r="14" spans="1:28" ht="18.75" customHeight="1" x14ac:dyDescent="0.45">
      <c r="A14" s="22">
        <v>9</v>
      </c>
      <c r="B14" s="23">
        <v>0</v>
      </c>
      <c r="C14" s="11">
        <v>3221200000</v>
      </c>
      <c r="D14" s="12">
        <v>12582812.5</v>
      </c>
      <c r="E14" s="12">
        <v>9941975.3086419757</v>
      </c>
      <c r="F14" s="12">
        <v>5592361.111111111</v>
      </c>
      <c r="G14" s="12">
        <v>3.0028999999999999</v>
      </c>
      <c r="H14" s="11">
        <v>0</v>
      </c>
      <c r="I14" s="11">
        <v>524290</v>
      </c>
      <c r="J14" s="11"/>
      <c r="K14" s="8">
        <f>G14+H14/1024/1024+I14/1024/1024</f>
        <v>3.5029019073486327</v>
      </c>
      <c r="L14" s="8"/>
      <c r="M14" s="12">
        <v>21845.160590277781</v>
      </c>
      <c r="N14" s="12">
        <v>1365.3225368923611</v>
      </c>
      <c r="O14" s="12">
        <v>1213.6200327932099</v>
      </c>
      <c r="P14" s="12">
        <v>910.21502459490739</v>
      </c>
      <c r="Q14" s="11">
        <v>1</v>
      </c>
      <c r="R14" s="11">
        <v>144</v>
      </c>
      <c r="S14" s="12">
        <v>150965.68964301221</v>
      </c>
      <c r="T14" s="12">
        <v>172810.85023329</v>
      </c>
      <c r="U14" s="13"/>
      <c r="V14" s="8">
        <v>0</v>
      </c>
      <c r="W14" s="8">
        <v>78642.578125</v>
      </c>
      <c r="X14" s="8">
        <v>78642.578125</v>
      </c>
      <c r="Y14" s="8"/>
      <c r="Z14" s="11">
        <v>40</v>
      </c>
      <c r="AA14" s="11">
        <v>1</v>
      </c>
      <c r="AB14" s="11">
        <v>40</v>
      </c>
    </row>
    <row r="15" spans="1:28" ht="18.75" customHeight="1" x14ac:dyDescent="0.45">
      <c r="A15" s="22">
        <v>9</v>
      </c>
      <c r="B15" s="23">
        <v>1</v>
      </c>
      <c r="C15" s="11">
        <v>713030000</v>
      </c>
      <c r="D15" s="11">
        <v>44564375</v>
      </c>
      <c r="E15" s="12">
        <v>39612777.777777784</v>
      </c>
      <c r="F15" s="12">
        <v>29709583.333333328</v>
      </c>
      <c r="G15" s="11">
        <v>0</v>
      </c>
      <c r="H15" s="11">
        <v>1392600</v>
      </c>
      <c r="I15" s="11">
        <v>524290</v>
      </c>
      <c r="J15" s="11"/>
      <c r="K15" s="8">
        <f>G15+H15/1024/1024+I15/1024/1024</f>
        <v>1.8280887603759766</v>
      </c>
      <c r="L15" s="8"/>
      <c r="M15" s="12">
        <v>4835.5441623263887</v>
      </c>
      <c r="N15" s="12">
        <v>4835.5441623263887</v>
      </c>
      <c r="O15" s="12">
        <v>4835.5441623263887</v>
      </c>
      <c r="P15" s="12">
        <v>4835.5441623263887</v>
      </c>
      <c r="Q15" s="11">
        <v>1</v>
      </c>
      <c r="R15" s="11">
        <v>144</v>
      </c>
      <c r="S15" s="12">
        <v>172810.85023329</v>
      </c>
      <c r="T15" s="12">
        <v>177646.39439561631</v>
      </c>
      <c r="U15" s="13"/>
      <c r="V15" s="8">
        <v>78643.578125</v>
      </c>
      <c r="W15" s="13">
        <f>V15+X15</f>
        <v>178117.62946428568</v>
      </c>
      <c r="X15" s="8">
        <v>99474.051339285696</v>
      </c>
      <c r="Y15" s="8"/>
      <c r="Z15" s="11">
        <v>7</v>
      </c>
      <c r="AA15" s="11">
        <v>41</v>
      </c>
      <c r="AB15" s="11">
        <v>47</v>
      </c>
    </row>
    <row r="16" spans="1:28" ht="18.75" customHeight="1" x14ac:dyDescent="0.45">
      <c r="A16" s="22">
        <v>9</v>
      </c>
      <c r="B16" s="23">
        <v>2</v>
      </c>
      <c r="C16" s="11">
        <v>713030000</v>
      </c>
      <c r="D16" s="11">
        <v>44564375</v>
      </c>
      <c r="E16" s="12">
        <v>39612777.777777784</v>
      </c>
      <c r="F16" s="12">
        <v>29709583.333333328</v>
      </c>
      <c r="G16" s="11">
        <v>0</v>
      </c>
      <c r="H16" s="11">
        <v>1392600</v>
      </c>
      <c r="I16" s="11">
        <v>5570600</v>
      </c>
      <c r="J16" s="11"/>
      <c r="K16" s="8">
        <f>G16+H16/1024/1024+I16/1024/1024</f>
        <v>6.640625</v>
      </c>
      <c r="L16" s="8"/>
      <c r="M16" s="12">
        <v>4835.5441623263887</v>
      </c>
      <c r="N16" s="12">
        <v>4835.5441623263887</v>
      </c>
      <c r="O16" s="12">
        <v>4835.5441623263887</v>
      </c>
      <c r="P16" s="12">
        <v>4835.5441623263887</v>
      </c>
      <c r="Q16" s="11">
        <v>1</v>
      </c>
      <c r="R16" s="11">
        <v>144</v>
      </c>
      <c r="S16" s="12">
        <v>177646.39439561631</v>
      </c>
      <c r="T16" s="12">
        <v>182481.93855794269</v>
      </c>
      <c r="U16" s="13"/>
      <c r="V16" s="24">
        <f>V15+1</f>
        <v>78644.578125</v>
      </c>
      <c r="W16" s="24">
        <f>V16+X16</f>
        <v>178118.62946428568</v>
      </c>
      <c r="X16" s="8">
        <v>99474.051339285696</v>
      </c>
      <c r="Y16" s="8"/>
      <c r="Z16" s="11">
        <v>7</v>
      </c>
      <c r="AA16" s="11">
        <v>48</v>
      </c>
      <c r="AB16" s="11">
        <v>54</v>
      </c>
    </row>
    <row r="17" spans="1:28" ht="18.75" customHeight="1" x14ac:dyDescent="0.45">
      <c r="A17" s="22">
        <v>9</v>
      </c>
      <c r="B17" s="23">
        <v>3</v>
      </c>
      <c r="C17" s="11">
        <v>1073700000</v>
      </c>
      <c r="D17" s="12">
        <v>4194140.625</v>
      </c>
      <c r="E17" s="12">
        <v>3313888.888888889</v>
      </c>
      <c r="F17" s="12">
        <v>1864062.5</v>
      </c>
      <c r="G17" s="12">
        <v>1.0009999999999999</v>
      </c>
      <c r="H17" s="11">
        <v>0</v>
      </c>
      <c r="I17" s="11">
        <v>524290</v>
      </c>
      <c r="J17" s="11"/>
      <c r="K17" s="8">
        <f>G17+H17/1024/1024+I17/1024/1024</f>
        <v>1.5010019073486327</v>
      </c>
      <c r="L17" s="8"/>
      <c r="M17" s="12">
        <v>7281.494140625</v>
      </c>
      <c r="N17" s="12">
        <v>455.0933837890625</v>
      </c>
      <c r="O17" s="12">
        <v>404.52745225694451</v>
      </c>
      <c r="P17" s="12">
        <v>303.39558919270831</v>
      </c>
      <c r="Q17" s="11">
        <v>1</v>
      </c>
      <c r="R17" s="11">
        <v>144</v>
      </c>
      <c r="S17" s="12">
        <v>182481.93855794269</v>
      </c>
      <c r="T17" s="12">
        <v>189763.43269856769</v>
      </c>
      <c r="U17" s="13"/>
      <c r="V17" s="24">
        <f t="shared" ref="V17:V19" si="3">V16+1</f>
        <v>78645.578125</v>
      </c>
      <c r="W17" s="24">
        <f>V17+X17</f>
        <v>183499.09375</v>
      </c>
      <c r="X17" s="8">
        <v>104853.515625</v>
      </c>
      <c r="Y17" s="8"/>
      <c r="Z17" s="11">
        <v>10</v>
      </c>
      <c r="AA17" s="11">
        <v>55</v>
      </c>
      <c r="AB17" s="11">
        <v>64</v>
      </c>
    </row>
    <row r="18" spans="1:28" ht="18.75" customHeight="1" x14ac:dyDescent="0.45">
      <c r="A18" s="22">
        <v>9</v>
      </c>
      <c r="B18" s="23">
        <v>4</v>
      </c>
      <c r="C18" s="11">
        <v>4295000000</v>
      </c>
      <c r="D18" s="12">
        <v>16777343.75</v>
      </c>
      <c r="E18" s="12">
        <v>13256172.83950617</v>
      </c>
      <c r="F18" s="12">
        <v>7456597.222222222</v>
      </c>
      <c r="G18" s="12">
        <v>4.0038999999999998</v>
      </c>
      <c r="H18" s="11">
        <v>0</v>
      </c>
      <c r="I18" s="11">
        <v>524290</v>
      </c>
      <c r="J18" s="11"/>
      <c r="K18" s="8">
        <f>G18+H18/1024/1024+I18/1024/1024</f>
        <v>4.5039019073486326</v>
      </c>
      <c r="L18" s="8"/>
      <c r="M18" s="12">
        <v>29127.332899305551</v>
      </c>
      <c r="N18" s="12">
        <v>1820.4583062065969</v>
      </c>
      <c r="O18" s="12">
        <v>1618.1851610725309</v>
      </c>
      <c r="P18" s="12">
        <v>1213.638870804398</v>
      </c>
      <c r="Q18" s="11">
        <v>1</v>
      </c>
      <c r="R18" s="11">
        <v>144</v>
      </c>
      <c r="S18" s="12">
        <v>189763.43269856769</v>
      </c>
      <c r="T18" s="12">
        <v>218890.76559787331</v>
      </c>
      <c r="U18" s="13"/>
      <c r="V18" s="24">
        <f t="shared" si="3"/>
        <v>78646.578125</v>
      </c>
      <c r="W18" s="24">
        <f>V18+X18</f>
        <v>183504.97656249901</v>
      </c>
      <c r="X18" s="8">
        <v>104858.398437499</v>
      </c>
      <c r="Y18" s="8"/>
      <c r="Z18" s="11">
        <v>40</v>
      </c>
      <c r="AA18" s="11">
        <v>65</v>
      </c>
      <c r="AB18" s="11">
        <v>104</v>
      </c>
    </row>
    <row r="19" spans="1:28" ht="18.75" customHeight="1" x14ac:dyDescent="0.45">
      <c r="A19" s="22">
        <v>9</v>
      </c>
      <c r="B19" s="23">
        <v>5</v>
      </c>
      <c r="C19" s="11">
        <v>4295000000</v>
      </c>
      <c r="D19" s="12">
        <v>16777343.75</v>
      </c>
      <c r="E19" s="12">
        <v>13256172.83950617</v>
      </c>
      <c r="F19" s="12">
        <v>7456597.222222222</v>
      </c>
      <c r="G19" s="12">
        <v>4.0010000000000003</v>
      </c>
      <c r="H19" s="11">
        <v>0</v>
      </c>
      <c r="I19" s="11">
        <v>2097200</v>
      </c>
      <c r="J19" s="11"/>
      <c r="K19" s="8">
        <f>G19+H19/1024/1024+I19/1024/1024</f>
        <v>6.0010457763671878</v>
      </c>
      <c r="L19" s="8"/>
      <c r="M19" s="12">
        <v>29127.332899305551</v>
      </c>
      <c r="N19" s="12">
        <v>1820.4583062065969</v>
      </c>
      <c r="O19" s="12">
        <v>1618.1851610725309</v>
      </c>
      <c r="P19" s="12">
        <v>1213.638870804398</v>
      </c>
      <c r="Q19" s="11">
        <v>1</v>
      </c>
      <c r="R19" s="11">
        <v>144</v>
      </c>
      <c r="S19" s="12">
        <v>218890.76559787331</v>
      </c>
      <c r="T19" s="12">
        <v>248018.09849717881</v>
      </c>
      <c r="U19" s="12">
        <v>97052.408854166657</v>
      </c>
      <c r="V19" s="24">
        <f t="shared" si="3"/>
        <v>78647.578125</v>
      </c>
      <c r="W19" s="24">
        <f>V19+X19</f>
        <v>183505.97656249901</v>
      </c>
      <c r="X19" s="8">
        <v>104858.398437499</v>
      </c>
      <c r="Y19" s="8"/>
      <c r="Z19" s="11">
        <v>40</v>
      </c>
      <c r="AA19" s="11">
        <v>105</v>
      </c>
      <c r="AB19" s="11">
        <v>144</v>
      </c>
    </row>
    <row r="20" spans="1:28" ht="18.75" customHeight="1" x14ac:dyDescent="0.45">
      <c r="A20" s="22">
        <v>9</v>
      </c>
      <c r="B20" s="15">
        <v>0</v>
      </c>
      <c r="C20" s="11">
        <v>3221200000</v>
      </c>
      <c r="D20" s="12">
        <v>12582812.5</v>
      </c>
      <c r="E20" s="12">
        <v>9941975.3086419757</v>
      </c>
      <c r="F20" s="12">
        <v>5592361.111111111</v>
      </c>
      <c r="G20" s="12">
        <v>3.0028999999999999</v>
      </c>
      <c r="H20" s="11">
        <v>0</v>
      </c>
      <c r="I20" s="11">
        <v>524290</v>
      </c>
      <c r="J20" s="11"/>
      <c r="K20" s="8">
        <f>G20+H20/1024/1024+I20/1024/1024</f>
        <v>3.5029019073486327</v>
      </c>
      <c r="L20" s="8"/>
      <c r="M20" s="12">
        <v>21845.160590277781</v>
      </c>
      <c r="N20" s="12">
        <v>1365.3225368923611</v>
      </c>
      <c r="O20" s="12">
        <v>1213.6200327932099</v>
      </c>
      <c r="P20" s="12">
        <v>910.21502459490739</v>
      </c>
      <c r="Q20" s="11">
        <v>1</v>
      </c>
      <c r="R20" s="11">
        <v>144</v>
      </c>
      <c r="S20" s="12">
        <v>150965.68964301221</v>
      </c>
      <c r="T20" s="12">
        <v>172810.85023329</v>
      </c>
      <c r="U20" s="13"/>
      <c r="V20" s="24">
        <f>W14+1</f>
        <v>78643.578125</v>
      </c>
      <c r="W20" s="24">
        <f>V20+X14</f>
        <v>157286.15625</v>
      </c>
      <c r="X20" s="8"/>
      <c r="Y20" s="8"/>
      <c r="Z20" s="11">
        <v>40</v>
      </c>
      <c r="AA20" s="11">
        <v>1</v>
      </c>
      <c r="AB20" s="11">
        <v>40</v>
      </c>
    </row>
    <row r="21" spans="1:28" ht="18.75" customHeight="1" x14ac:dyDescent="0.45">
      <c r="A21" s="22">
        <v>9</v>
      </c>
      <c r="B21" s="15">
        <v>1</v>
      </c>
      <c r="C21" s="11">
        <v>713030000</v>
      </c>
      <c r="D21" s="11">
        <v>44564375</v>
      </c>
      <c r="E21" s="12">
        <v>39612777.777777784</v>
      </c>
      <c r="F21" s="12">
        <v>29709583.333333328</v>
      </c>
      <c r="G21" s="11">
        <v>0</v>
      </c>
      <c r="H21" s="11">
        <v>1392600</v>
      </c>
      <c r="I21" s="11">
        <v>524290</v>
      </c>
      <c r="J21" s="11"/>
      <c r="K21" s="8">
        <f>G21+H21/1024/1024+I21/1024/1024</f>
        <v>1.8280887603759766</v>
      </c>
      <c r="L21" s="8"/>
      <c r="M21" s="12">
        <v>4835.5441623263887</v>
      </c>
      <c r="N21" s="12">
        <v>4835.5441623263887</v>
      </c>
      <c r="O21" s="12">
        <v>4835.5441623263887</v>
      </c>
      <c r="P21" s="12">
        <v>4835.5441623263887</v>
      </c>
      <c r="Q21" s="11">
        <v>1</v>
      </c>
      <c r="R21" s="11">
        <v>144</v>
      </c>
      <c r="S21" s="12">
        <v>172810.85023329</v>
      </c>
      <c r="T21" s="12">
        <v>177646.39439561631</v>
      </c>
      <c r="U21" s="13"/>
      <c r="V21" s="24">
        <f t="shared" ref="V21:V25" si="4">W15+1</f>
        <v>178118.62946428568</v>
      </c>
      <c r="W21" s="24">
        <f t="shared" ref="W21:W25" si="5">V21+X15</f>
        <v>277592.68080357136</v>
      </c>
      <c r="X21" s="8"/>
      <c r="Y21" s="8"/>
      <c r="Z21" s="11">
        <v>7</v>
      </c>
      <c r="AA21" s="11">
        <v>41</v>
      </c>
      <c r="AB21" s="11">
        <v>47</v>
      </c>
    </row>
    <row r="22" spans="1:28" ht="18.75" customHeight="1" x14ac:dyDescent="0.45">
      <c r="A22" s="22">
        <v>9</v>
      </c>
      <c r="B22" s="15">
        <v>2</v>
      </c>
      <c r="C22" s="11">
        <v>713030000</v>
      </c>
      <c r="D22" s="11">
        <v>44564375</v>
      </c>
      <c r="E22" s="12">
        <v>39612777.777777784</v>
      </c>
      <c r="F22" s="12">
        <v>29709583.333333328</v>
      </c>
      <c r="G22" s="11">
        <v>0</v>
      </c>
      <c r="H22" s="11">
        <v>1392600</v>
      </c>
      <c r="I22" s="11">
        <v>5570600</v>
      </c>
      <c r="J22" s="11"/>
      <c r="K22" s="8">
        <f>G22+H22/1024/1024+I22/1024/1024</f>
        <v>6.640625</v>
      </c>
      <c r="L22" s="8"/>
      <c r="M22" s="12">
        <v>4835.5441623263887</v>
      </c>
      <c r="N22" s="12">
        <v>4835.5441623263887</v>
      </c>
      <c r="O22" s="12">
        <v>4835.5441623263887</v>
      </c>
      <c r="P22" s="12">
        <v>4835.5441623263887</v>
      </c>
      <c r="Q22" s="11">
        <v>1</v>
      </c>
      <c r="R22" s="11">
        <v>144</v>
      </c>
      <c r="S22" s="12">
        <v>177646.39439561631</v>
      </c>
      <c r="T22" s="12">
        <v>182481.93855794269</v>
      </c>
      <c r="U22" s="13"/>
      <c r="V22" s="24">
        <f t="shared" si="4"/>
        <v>178119.62946428568</v>
      </c>
      <c r="W22" s="24">
        <f t="shared" si="5"/>
        <v>277593.68080357136</v>
      </c>
      <c r="X22" s="8"/>
      <c r="Y22" s="8"/>
      <c r="Z22" s="11">
        <v>7</v>
      </c>
      <c r="AA22" s="11">
        <v>48</v>
      </c>
      <c r="AB22" s="11">
        <v>54</v>
      </c>
    </row>
    <row r="23" spans="1:28" ht="18.75" customHeight="1" x14ac:dyDescent="0.45">
      <c r="A23" s="22">
        <v>9</v>
      </c>
      <c r="B23" s="15">
        <v>3</v>
      </c>
      <c r="C23" s="11">
        <v>1073700000</v>
      </c>
      <c r="D23" s="12">
        <v>4194140.625</v>
      </c>
      <c r="E23" s="12">
        <v>3313888.888888889</v>
      </c>
      <c r="F23" s="12">
        <v>1864062.5</v>
      </c>
      <c r="G23" s="12">
        <v>1.0009999999999999</v>
      </c>
      <c r="H23" s="11">
        <v>0</v>
      </c>
      <c r="I23" s="11">
        <v>524290</v>
      </c>
      <c r="J23" s="11"/>
      <c r="K23" s="8">
        <f>G23+H23/1024/1024+I23/1024/1024</f>
        <v>1.5010019073486327</v>
      </c>
      <c r="L23" s="8"/>
      <c r="M23" s="12">
        <v>7281.494140625</v>
      </c>
      <c r="N23" s="12">
        <v>455.0933837890625</v>
      </c>
      <c r="O23" s="12">
        <v>404.52745225694451</v>
      </c>
      <c r="P23" s="12">
        <v>303.39558919270831</v>
      </c>
      <c r="Q23" s="11">
        <v>1</v>
      </c>
      <c r="R23" s="11">
        <v>144</v>
      </c>
      <c r="S23" s="12">
        <v>182481.93855794269</v>
      </c>
      <c r="T23" s="12">
        <v>189763.43269856769</v>
      </c>
      <c r="U23" s="13"/>
      <c r="V23" s="24">
        <f t="shared" si="4"/>
        <v>183500.09375</v>
      </c>
      <c r="W23" s="24">
        <f t="shared" si="5"/>
        <v>288353.609375</v>
      </c>
      <c r="X23" s="8"/>
      <c r="Y23" s="8"/>
      <c r="Z23" s="11">
        <v>10</v>
      </c>
      <c r="AA23" s="11">
        <v>55</v>
      </c>
      <c r="AB23" s="11">
        <v>64</v>
      </c>
    </row>
    <row r="24" spans="1:28" ht="18.75" customHeight="1" x14ac:dyDescent="0.45">
      <c r="A24" s="22">
        <v>9</v>
      </c>
      <c r="B24" s="15">
        <v>4</v>
      </c>
      <c r="C24" s="11">
        <v>4295000000</v>
      </c>
      <c r="D24" s="12">
        <v>16777343.75</v>
      </c>
      <c r="E24" s="12">
        <v>13256172.83950617</v>
      </c>
      <c r="F24" s="12">
        <v>7456597.222222222</v>
      </c>
      <c r="G24" s="12">
        <v>4.0038999999999998</v>
      </c>
      <c r="H24" s="11">
        <v>0</v>
      </c>
      <c r="I24" s="11">
        <v>524290</v>
      </c>
      <c r="J24" s="11"/>
      <c r="K24" s="8">
        <f>G24+H24/1024/1024+I24/1024/1024</f>
        <v>4.5039019073486326</v>
      </c>
      <c r="L24" s="8"/>
      <c r="M24" s="12">
        <v>29127.332899305551</v>
      </c>
      <c r="N24" s="12">
        <v>1820.4583062065969</v>
      </c>
      <c r="O24" s="12">
        <v>1618.1851610725309</v>
      </c>
      <c r="P24" s="12">
        <v>1213.638870804398</v>
      </c>
      <c r="Q24" s="11">
        <v>1</v>
      </c>
      <c r="R24" s="11">
        <v>144</v>
      </c>
      <c r="S24" s="12">
        <v>189763.43269856769</v>
      </c>
      <c r="T24" s="12">
        <v>218890.76559787331</v>
      </c>
      <c r="U24" s="13"/>
      <c r="V24" s="24">
        <f t="shared" si="4"/>
        <v>183505.97656249901</v>
      </c>
      <c r="W24" s="24">
        <f t="shared" si="5"/>
        <v>288364.37499999802</v>
      </c>
      <c r="X24" s="8"/>
      <c r="Y24" s="8"/>
      <c r="Z24" s="11">
        <v>40</v>
      </c>
      <c r="AA24" s="11">
        <v>65</v>
      </c>
      <c r="AB24" s="11">
        <v>104</v>
      </c>
    </row>
    <row r="25" spans="1:28" ht="18.75" customHeight="1" x14ac:dyDescent="0.45">
      <c r="A25" s="22">
        <v>9</v>
      </c>
      <c r="B25" s="15">
        <v>5</v>
      </c>
      <c r="C25" s="11">
        <v>4295000000</v>
      </c>
      <c r="D25" s="12">
        <v>16777343.75</v>
      </c>
      <c r="E25" s="12">
        <v>13256172.83950617</v>
      </c>
      <c r="F25" s="12">
        <v>7456597.222222222</v>
      </c>
      <c r="G25" s="12">
        <v>4.0010000000000003</v>
      </c>
      <c r="H25" s="11">
        <v>0</v>
      </c>
      <c r="I25" s="11">
        <v>2097200</v>
      </c>
      <c r="J25" s="11"/>
      <c r="K25" s="8">
        <f>G25+H25/1024/1024+I25/1024/1024</f>
        <v>6.0010457763671878</v>
      </c>
      <c r="L25" s="8"/>
      <c r="M25" s="12">
        <v>29127.332899305551</v>
      </c>
      <c r="N25" s="12">
        <v>1820.4583062065969</v>
      </c>
      <c r="O25" s="12">
        <v>1618.1851610725309</v>
      </c>
      <c r="P25" s="12">
        <v>1213.638870804398</v>
      </c>
      <c r="Q25" s="11">
        <v>1</v>
      </c>
      <c r="R25" s="11">
        <v>144</v>
      </c>
      <c r="S25" s="12">
        <v>218890.76559787331</v>
      </c>
      <c r="T25" s="12">
        <v>248018.09849717881</v>
      </c>
      <c r="U25" s="12">
        <v>97052.408854166657</v>
      </c>
      <c r="V25" s="24">
        <f t="shared" si="4"/>
        <v>183506.97656249901</v>
      </c>
      <c r="W25" s="24">
        <f t="shared" si="5"/>
        <v>288365.37499999802</v>
      </c>
      <c r="X25" s="8"/>
      <c r="Y25" s="8"/>
      <c r="Z25" s="11">
        <v>40</v>
      </c>
      <c r="AA25" s="11">
        <v>105</v>
      </c>
      <c r="AB25" s="11">
        <v>144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'er X</dc:creator>
  <cp:lastModifiedBy>'er X</cp:lastModifiedBy>
  <dcterms:created xsi:type="dcterms:W3CDTF">2024-08-22T10:38:37Z</dcterms:created>
  <dcterms:modified xsi:type="dcterms:W3CDTF">2024-08-22T16:19:11Z</dcterms:modified>
</cp:coreProperties>
</file>