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1\user$\hager\Eigene Dateien\"/>
    </mc:Choice>
  </mc:AlternateContent>
  <bookViews>
    <workbookView xWindow="0" yWindow="0" windowWidth="28800" windowHeight="12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7" i="1"/>
  <c r="Q8" i="1"/>
  <c r="Q9" i="1"/>
  <c r="Q10" i="1"/>
  <c r="Q11" i="1"/>
  <c r="Q12" i="1"/>
  <c r="Q13" i="1"/>
  <c r="Q14" i="1"/>
  <c r="Q15" i="1"/>
  <c r="Q17" i="1"/>
  <c r="Q6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N35" i="1"/>
  <c r="M35" i="1"/>
  <c r="T9" i="1"/>
  <c r="T6" i="1" l="1"/>
  <c r="T5" i="1"/>
  <c r="N14" i="1" l="1"/>
  <c r="N21" i="1"/>
  <c r="N22" i="1"/>
  <c r="N23" i="1"/>
  <c r="N24" i="1"/>
  <c r="N25" i="1"/>
  <c r="N26" i="1"/>
  <c r="N27" i="1"/>
  <c r="N28" i="1"/>
  <c r="N29" i="1"/>
  <c r="N30" i="1"/>
  <c r="N20" i="1"/>
  <c r="M21" i="1"/>
  <c r="M22" i="1"/>
  <c r="M23" i="1"/>
  <c r="M24" i="1"/>
  <c r="M25" i="1"/>
  <c r="M26" i="1"/>
  <c r="M27" i="1"/>
  <c r="M28" i="1"/>
  <c r="M29" i="1"/>
  <c r="M30" i="1"/>
  <c r="M20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14" i="1"/>
  <c r="M4" i="1"/>
</calcChain>
</file>

<file path=xl/sharedStrings.xml><?xml version="1.0" encoding="utf-8"?>
<sst xmlns="http://schemas.openxmlformats.org/spreadsheetml/2006/main" count="85" uniqueCount="66">
  <si>
    <t>alle aus</t>
  </si>
  <si>
    <t xml:space="preserve">Expander 1 0x20 </t>
  </si>
  <si>
    <t>Expander 1 0x24</t>
  </si>
  <si>
    <t>LED1_1</t>
  </si>
  <si>
    <t>LED1_8</t>
  </si>
  <si>
    <t>LED1_7</t>
  </si>
  <si>
    <t>LED1_6</t>
  </si>
  <si>
    <t>LED1_5</t>
  </si>
  <si>
    <t>LED1_4</t>
  </si>
  <si>
    <t>LED1_3</t>
  </si>
  <si>
    <t>LED1_2</t>
  </si>
  <si>
    <t>LED1_10</t>
  </si>
  <si>
    <t>LED1_9</t>
  </si>
  <si>
    <t>GPA0</t>
  </si>
  <si>
    <t>GPA1</t>
  </si>
  <si>
    <t>GPA7</t>
  </si>
  <si>
    <t>GPA6</t>
  </si>
  <si>
    <t>GPA5</t>
  </si>
  <si>
    <t>GPA4</t>
  </si>
  <si>
    <t>GPA3</t>
  </si>
  <si>
    <t>GPA2</t>
  </si>
  <si>
    <t>GPB0</t>
  </si>
  <si>
    <t>GPB1</t>
  </si>
  <si>
    <t>GPB2</t>
  </si>
  <si>
    <t>GPB3</t>
  </si>
  <si>
    <t>GPB7</t>
  </si>
  <si>
    <t>GPB6</t>
  </si>
  <si>
    <t>GPB5</t>
  </si>
  <si>
    <t>GPB4</t>
  </si>
  <si>
    <t>LED2_10</t>
  </si>
  <si>
    <t>LED2_9</t>
  </si>
  <si>
    <t>LED2_8</t>
  </si>
  <si>
    <t>LED2_7</t>
  </si>
  <si>
    <t>LED2_6</t>
  </si>
  <si>
    <t>LED2_5</t>
  </si>
  <si>
    <t>LED2_4</t>
  </si>
  <si>
    <t>LED2_3</t>
  </si>
  <si>
    <t>LED2_2</t>
  </si>
  <si>
    <t>LED2_1</t>
  </si>
  <si>
    <t>-</t>
  </si>
  <si>
    <t>OR</t>
  </si>
  <si>
    <t>https://www.arduino.cc/reference/de/language/structure/bitwise-operators/bitwiseor/</t>
  </si>
  <si>
    <t>https://elektro.turanis.de/html/prj128/index.html</t>
  </si>
  <si>
    <t>Max</t>
  </si>
  <si>
    <t>Min</t>
  </si>
  <si>
    <t>Messwert</t>
  </si>
  <si>
    <t>%:</t>
  </si>
  <si>
    <t>Volumen:</t>
  </si>
  <si>
    <t>10%:</t>
  </si>
  <si>
    <t>Min-Max</t>
  </si>
  <si>
    <t>GPB_1</t>
  </si>
  <si>
    <t>GPA_1</t>
  </si>
  <si>
    <t>GPA_2</t>
  </si>
  <si>
    <t>LED3_1</t>
  </si>
  <si>
    <t>LED3_2</t>
  </si>
  <si>
    <t>LED3_10</t>
  </si>
  <si>
    <t>LED3_9</t>
  </si>
  <si>
    <t>LED3_8</t>
  </si>
  <si>
    <t>LED3_7</t>
  </si>
  <si>
    <t>LED3_6</t>
  </si>
  <si>
    <t>LED3_5</t>
  </si>
  <si>
    <t>LED3_4</t>
  </si>
  <si>
    <t>LED3_3</t>
  </si>
  <si>
    <t>GPB_2</t>
  </si>
  <si>
    <t>LEDx_1 blinken</t>
  </si>
  <si>
    <t>LEDx_10 blinken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</si>
</sst>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D3:K14" totalsRowShown="0" dataDxfId="36">
  <autoFilter ref="D3:K14"/>
  <sortState ref="D4:K14">
    <sortCondition ref="K3:K14"/>
  </sortState>
  <tableColumns count="8">
    <tableColumn id="1" name="GPA7" dataDxfId="35"/>
    <tableColumn id="2" name="GPA6" dataDxfId="34"/>
    <tableColumn id="3" name="GPA5" dataDxfId="33"/>
    <tableColumn id="4" name="GPA4" dataDxfId="32"/>
    <tableColumn id="5" name="GPA3" dataDxfId="31"/>
    <tableColumn id="6" name="GPA2" dataDxfId="30"/>
    <tableColumn id="7" name="GPA1" dataDxfId="29"/>
    <tableColumn id="8" name="GPA0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3:C14" totalsRowShown="0" dataDxfId="27">
  <autoFilter ref="B3:C14"/>
  <tableColumns count="2">
    <tableColumn id="1" name="GPB1" dataDxfId="26"/>
    <tableColumn id="2" name="GPB0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F19:K30" totalsRowShown="0" dataDxfId="24">
  <autoFilter ref="F19:K30"/>
  <tableColumns count="6">
    <tableColumn id="3" name="GPB7" dataDxfId="23"/>
    <tableColumn id="4" name="GPB6" dataDxfId="22"/>
    <tableColumn id="5" name="GPB5" dataDxfId="21"/>
    <tableColumn id="6" name="GPB4" dataDxfId="20"/>
    <tableColumn id="7" name="GPB3" dataDxfId="19"/>
    <tableColumn id="8" name="GPB2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25" displayName="Tabelle25" ref="A19:E30" totalsRowShown="0" dataDxfId="17">
  <autoFilter ref="A19:E30"/>
  <tableColumns count="5">
    <tableColumn id="5" name="GPA4" dataDxfId="16"/>
    <tableColumn id="1" name="GPA3" dataDxfId="15"/>
    <tableColumn id="2" name="GPA2" dataDxfId="14"/>
    <tableColumn id="3" name="GPA1" dataDxfId="13"/>
    <tableColumn id="4" name="GPA0" dataDxfId="1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256" displayName="Tabelle256" ref="H34:J45" totalsRowShown="0" dataDxfId="11">
  <autoFilter ref="H34:J45"/>
  <tableColumns count="3">
    <tableColumn id="1" name="GPA7" dataDxfId="10"/>
    <tableColumn id="2" name="GPA6" dataDxfId="9"/>
    <tableColumn id="3" name="GPA5" dataDxfId="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elle7" displayName="Tabelle7" ref="A34:G45" totalsRowShown="0" dataDxfId="7">
  <autoFilter ref="A34:G45"/>
  <tableColumns count="7">
    <tableColumn id="1" name="GPB6" dataDxfId="6"/>
    <tableColumn id="2" name="GPB5" dataDxfId="5"/>
    <tableColumn id="3" name="GPB4" dataDxfId="4"/>
    <tableColumn id="4" name="GPB3" dataDxfId="3"/>
    <tableColumn id="5" name="GPB2" dataDxfId="2"/>
    <tableColumn id="6" name="GPB1" dataDxfId="1"/>
    <tableColumn id="7" name="GPB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2" Type="http://schemas.openxmlformats.org/officeDocument/2006/relationships/hyperlink" Target="https://elektro.turanis.de/html/prj128/index.html" TargetMode="External"/><Relationship Id="rId1" Type="http://schemas.openxmlformats.org/officeDocument/2006/relationships/hyperlink" Target="https://www.arduino.cc/reference/de/language/structure/bitwise-operators/bitwiseor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C1" workbookViewId="0">
      <selection activeCell="Q25" sqref="Q25"/>
    </sheetView>
  </sheetViews>
  <sheetFormatPr baseColWidth="10" defaultRowHeight="15" x14ac:dyDescent="0.25"/>
  <cols>
    <col min="18" max="18" width="15.28515625" bestFit="1" customWidth="1"/>
  </cols>
  <sheetData>
    <row r="1" spans="2:2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S1" t="s">
        <v>43</v>
      </c>
      <c r="T1">
        <v>130</v>
      </c>
    </row>
    <row r="2" spans="2:21" x14ac:dyDescent="0.25">
      <c r="B2" s="1" t="s">
        <v>11</v>
      </c>
      <c r="C2" s="1" t="s">
        <v>12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3</v>
      </c>
      <c r="S2" t="s">
        <v>44</v>
      </c>
      <c r="T2">
        <v>20</v>
      </c>
    </row>
    <row r="3" spans="2:21" x14ac:dyDescent="0.25">
      <c r="B3" t="s">
        <v>22</v>
      </c>
      <c r="C3" t="s">
        <v>21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14</v>
      </c>
      <c r="K3" t="s">
        <v>13</v>
      </c>
      <c r="M3" s="4" t="s">
        <v>51</v>
      </c>
      <c r="N3" s="4" t="s">
        <v>50</v>
      </c>
      <c r="S3" t="s">
        <v>45</v>
      </c>
      <c r="T3">
        <v>130</v>
      </c>
    </row>
    <row r="4" spans="2:21" x14ac:dyDescent="0.25"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6">
        <v>0</v>
      </c>
      <c r="M4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00</v>
      </c>
      <c r="N4" s="1" t="str">
        <f>BIN2HEX(CONCATENATE(Tabelle2[[#This Row],[GPB1]],Tabelle2[[#This Row],[GPB0]]),2)</f>
        <v>00</v>
      </c>
      <c r="Q4" t="s">
        <v>0</v>
      </c>
    </row>
    <row r="5" spans="2:21" x14ac:dyDescent="0.25"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6">
        <v>10</v>
      </c>
      <c r="M5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01</v>
      </c>
      <c r="N5" s="1" t="str">
        <f>BIN2HEX(CONCATENATE(Tabelle2[[#This Row],[GPB1]],Tabelle2[[#This Row],[GPB0]]),2)</f>
        <v>00</v>
      </c>
      <c r="P5">
        <v>0</v>
      </c>
      <c r="Q5">
        <v>130</v>
      </c>
      <c r="S5" t="s">
        <v>47</v>
      </c>
      <c r="T5">
        <f>T1-T2</f>
        <v>110</v>
      </c>
      <c r="U5" t="s">
        <v>49</v>
      </c>
    </row>
    <row r="6" spans="2:21" x14ac:dyDescent="0.25"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6">
        <v>20</v>
      </c>
      <c r="M6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03</v>
      </c>
      <c r="N6" s="1" t="str">
        <f>BIN2HEX(CONCATENATE(Tabelle2[[#This Row],[GPB1]],Tabelle2[[#This Row],[GPB0]]),2)</f>
        <v>00</v>
      </c>
      <c r="P6">
        <v>5</v>
      </c>
      <c r="Q6">
        <f>$Q$5-(110*(P6/100))</f>
        <v>124.5</v>
      </c>
      <c r="R6" t="s">
        <v>64</v>
      </c>
      <c r="S6" t="s">
        <v>48</v>
      </c>
      <c r="T6">
        <f>T5/100</f>
        <v>1.1000000000000001</v>
      </c>
    </row>
    <row r="7" spans="2:21" x14ac:dyDescent="0.25"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1</v>
      </c>
      <c r="L7" s="6">
        <v>30</v>
      </c>
      <c r="M7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07</v>
      </c>
      <c r="N7" s="1" t="str">
        <f>BIN2HEX(CONCATENATE(Tabelle2[[#This Row],[GPB1]],Tabelle2[[#This Row],[GPB0]]),2)</f>
        <v>00</v>
      </c>
      <c r="P7">
        <v>10</v>
      </c>
      <c r="Q7">
        <f t="shared" ref="Q7:Q16" si="0">$Q$5-(110*(P7/100))</f>
        <v>119</v>
      </c>
    </row>
    <row r="8" spans="2:21" x14ac:dyDescent="0.25"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6">
        <v>40</v>
      </c>
      <c r="M8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0F</v>
      </c>
      <c r="N8" s="1" t="str">
        <f>BIN2HEX(CONCATENATE(Tabelle2[[#This Row],[GPB1]],Tabelle2[[#This Row],[GPB0]]),2)</f>
        <v>00</v>
      </c>
      <c r="P8">
        <v>20</v>
      </c>
      <c r="Q8">
        <f t="shared" si="0"/>
        <v>108</v>
      </c>
    </row>
    <row r="9" spans="2:21" x14ac:dyDescent="0.25"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6">
        <v>50</v>
      </c>
      <c r="M9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1F</v>
      </c>
      <c r="N9" s="1" t="str">
        <f>BIN2HEX(CONCATENATE(Tabelle2[[#This Row],[GPB1]],Tabelle2[[#This Row],[GPB0]]),2)</f>
        <v>00</v>
      </c>
      <c r="P9">
        <v>30</v>
      </c>
      <c r="Q9">
        <f t="shared" si="0"/>
        <v>97</v>
      </c>
      <c r="S9" s="5" t="s">
        <v>46</v>
      </c>
      <c r="T9" s="7">
        <f>100-(((T3-20)/(T1-T2))*100)</f>
        <v>0</v>
      </c>
    </row>
    <row r="10" spans="2:21" x14ac:dyDescent="0.25"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6">
        <v>60</v>
      </c>
      <c r="M10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3F</v>
      </c>
      <c r="N10" s="1" t="str">
        <f>BIN2HEX(CONCATENATE(Tabelle2[[#This Row],[GPB1]],Tabelle2[[#This Row],[GPB0]]),2)</f>
        <v>00</v>
      </c>
      <c r="P10">
        <v>40</v>
      </c>
      <c r="Q10">
        <f t="shared" si="0"/>
        <v>86</v>
      </c>
    </row>
    <row r="11" spans="2:21" x14ac:dyDescent="0.25">
      <c r="B11" s="4">
        <v>0</v>
      </c>
      <c r="C11" s="4">
        <v>0</v>
      </c>
      <c r="D11" s="4">
        <v>0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6">
        <v>70</v>
      </c>
      <c r="M11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7F</v>
      </c>
      <c r="N11" s="1" t="str">
        <f>BIN2HEX(CONCATENATE(Tabelle2[[#This Row],[GPB1]],Tabelle2[[#This Row],[GPB0]]),2)</f>
        <v>00</v>
      </c>
      <c r="P11">
        <v>50</v>
      </c>
      <c r="Q11">
        <f t="shared" si="0"/>
        <v>75</v>
      </c>
    </row>
    <row r="12" spans="2:21" x14ac:dyDescent="0.25">
      <c r="B12" s="4">
        <v>0</v>
      </c>
      <c r="C12" s="4">
        <v>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6">
        <v>80</v>
      </c>
      <c r="M12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FF</v>
      </c>
      <c r="N12" s="1" t="str">
        <f>BIN2HEX(CONCATENATE(Tabelle2[[#This Row],[GPB1]],Tabelle2[[#This Row],[GPB0]]),2)</f>
        <v>00</v>
      </c>
      <c r="P12">
        <v>60</v>
      </c>
      <c r="Q12">
        <f t="shared" si="0"/>
        <v>64</v>
      </c>
    </row>
    <row r="13" spans="2:21" x14ac:dyDescent="0.25"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6">
        <v>90</v>
      </c>
      <c r="M13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FF</v>
      </c>
      <c r="N13" s="1" t="str">
        <f>BIN2HEX(CONCATENATE(Tabelle2[[#This Row],[GPB1]],Tabelle2[[#This Row],[GPB0]]),2)</f>
        <v>01</v>
      </c>
      <c r="P13">
        <v>70</v>
      </c>
      <c r="Q13">
        <f t="shared" si="0"/>
        <v>53</v>
      </c>
    </row>
    <row r="14" spans="2:21" x14ac:dyDescent="0.25"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6">
        <v>100</v>
      </c>
      <c r="M14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FF</v>
      </c>
      <c r="N14" s="1" t="str">
        <f>BIN2HEX(CONCATENATE(Tabelle2[[#This Row],[GPB1]],Tabelle2[[#This Row],[GPB0]]),2)</f>
        <v>03</v>
      </c>
      <c r="P14">
        <v>80</v>
      </c>
      <c r="Q14">
        <f t="shared" si="0"/>
        <v>42</v>
      </c>
    </row>
    <row r="15" spans="2:21" x14ac:dyDescent="0.25">
      <c r="M15" s="1"/>
      <c r="N15" s="1"/>
      <c r="P15">
        <v>90</v>
      </c>
      <c r="Q15">
        <f t="shared" si="0"/>
        <v>31</v>
      </c>
    </row>
    <row r="16" spans="2:21" x14ac:dyDescent="0.25">
      <c r="M16" s="1"/>
      <c r="N16" s="1"/>
      <c r="P16">
        <v>95</v>
      </c>
      <c r="Q16">
        <f t="shared" si="0"/>
        <v>25.5</v>
      </c>
      <c r="R16" t="s">
        <v>65</v>
      </c>
    </row>
    <row r="17" spans="1:20" x14ac:dyDescent="0.25">
      <c r="A17" s="8" t="s">
        <v>2</v>
      </c>
      <c r="B17" s="8"/>
      <c r="C17" s="8"/>
      <c r="D17" s="8"/>
      <c r="E17" s="8"/>
      <c r="F17" s="8" t="s">
        <v>1</v>
      </c>
      <c r="G17" s="8"/>
      <c r="H17" s="8"/>
      <c r="I17" s="8"/>
      <c r="J17" s="8"/>
      <c r="K17" s="8"/>
      <c r="M17" s="1"/>
      <c r="N17" s="1"/>
      <c r="P17">
        <v>100</v>
      </c>
      <c r="Q17">
        <f>$Q$5-(110*(P17/100))</f>
        <v>20</v>
      </c>
    </row>
    <row r="18" spans="1:20" x14ac:dyDescent="0.25">
      <c r="A18" s="1" t="s">
        <v>29</v>
      </c>
      <c r="B18" s="1" t="s">
        <v>30</v>
      </c>
      <c r="C18" s="1" t="s">
        <v>31</v>
      </c>
      <c r="D18" s="1" t="s">
        <v>32</v>
      </c>
      <c r="E18" s="1" t="s">
        <v>33</v>
      </c>
      <c r="F18" s="2" t="s">
        <v>39</v>
      </c>
      <c r="G18" s="1" t="s">
        <v>34</v>
      </c>
      <c r="H18" s="1" t="s">
        <v>35</v>
      </c>
      <c r="I18" s="1" t="s">
        <v>36</v>
      </c>
      <c r="J18" s="1" t="s">
        <v>37</v>
      </c>
      <c r="K18" s="1" t="s">
        <v>38</v>
      </c>
      <c r="M18" s="1"/>
      <c r="N18" s="1"/>
    </row>
    <row r="19" spans="1:20" x14ac:dyDescent="0.25">
      <c r="A19" t="s">
        <v>18</v>
      </c>
      <c r="B19" t="s">
        <v>19</v>
      </c>
      <c r="C19" t="s">
        <v>20</v>
      </c>
      <c r="D19" t="s">
        <v>14</v>
      </c>
      <c r="E19" t="s">
        <v>13</v>
      </c>
      <c r="F19" t="s">
        <v>25</v>
      </c>
      <c r="G19" t="s">
        <v>26</v>
      </c>
      <c r="H19" t="s">
        <v>27</v>
      </c>
      <c r="I19" t="s">
        <v>28</v>
      </c>
      <c r="J19" t="s">
        <v>24</v>
      </c>
      <c r="K19" t="s">
        <v>23</v>
      </c>
      <c r="M19" s="4" t="s">
        <v>50</v>
      </c>
      <c r="N19" s="1" t="s">
        <v>52</v>
      </c>
      <c r="O19" t="s">
        <v>40</v>
      </c>
    </row>
    <row r="20" spans="1:20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M20" s="1" t="str">
        <f>BIN2HEX(CONCATENATE(Tabelle14[[#This Row],[GPB7]],Tabelle14[[#This Row],[GPB6]],Tabelle14[[#This Row],[GPB5]],Tabelle14[[#This Row],[GPB4]],Tabelle14[[#This Row],[GPB3]],Tabelle14[[#This Row],[GPB2]]),2)</f>
        <v>00</v>
      </c>
      <c r="N20" s="1" t="str">
        <f>BIN2HEX(CONCATENATE(Tabelle25[[#This Row],[GPA4]],Tabelle25[[#This Row],[GPA3]],Tabelle25[[#This Row],[GPA2]],Tabelle25[[#This Row],[GPA1]],Tabelle25[[#This Row],[GPA0]]),2)</f>
        <v>00</v>
      </c>
    </row>
    <row r="21" spans="1:20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M21" s="1" t="str">
        <f>BIN2HEX(CONCATENATE(Tabelle14[[#This Row],[GPB7]],Tabelle14[[#This Row],[GPB6]],Tabelle14[[#This Row],[GPB5]],Tabelle14[[#This Row],[GPB4]],Tabelle14[[#This Row],[GPB3]],Tabelle14[[#This Row],[GPB2]]),2)</f>
        <v>01</v>
      </c>
      <c r="N21" s="1" t="str">
        <f>BIN2HEX(CONCATENATE(Tabelle25[[#This Row],[GPA4]],Tabelle25[[#This Row],[GPA3]],Tabelle25[[#This Row],[GPA2]],Tabelle25[[#This Row],[GPA1]],Tabelle25[[#This Row],[GPA0]]),2)</f>
        <v>00</v>
      </c>
      <c r="T21" s="3" t="s">
        <v>41</v>
      </c>
    </row>
    <row r="22" spans="1:20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1</v>
      </c>
      <c r="M22" s="1" t="str">
        <f>BIN2HEX(CONCATENATE(Tabelle14[[#This Row],[GPB7]],Tabelle14[[#This Row],[GPB6]],Tabelle14[[#This Row],[GPB5]],Tabelle14[[#This Row],[GPB4]],Tabelle14[[#This Row],[GPB3]],Tabelle14[[#This Row],[GPB2]]),2)</f>
        <v>03</v>
      </c>
      <c r="N22" s="1" t="str">
        <f>BIN2HEX(CONCATENATE(Tabelle25[[#This Row],[GPA4]],Tabelle25[[#This Row],[GPA3]],Tabelle25[[#This Row],[GPA2]],Tabelle25[[#This Row],[GPA1]],Tabelle25[[#This Row],[GPA0]]),2)</f>
        <v>00</v>
      </c>
    </row>
    <row r="23" spans="1:20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M23" s="1" t="str">
        <f>BIN2HEX(CONCATENATE(Tabelle14[[#This Row],[GPB7]],Tabelle14[[#This Row],[GPB6]],Tabelle14[[#This Row],[GPB5]],Tabelle14[[#This Row],[GPB4]],Tabelle14[[#This Row],[GPB3]],Tabelle14[[#This Row],[GPB2]]),2)</f>
        <v>07</v>
      </c>
      <c r="N23" s="1" t="str">
        <f>BIN2HEX(CONCATENATE(Tabelle25[[#This Row],[GPA4]],Tabelle25[[#This Row],[GPA3]],Tabelle25[[#This Row],[GPA2]],Tabelle25[[#This Row],[GPA1]],Tabelle25[[#This Row],[GPA0]]),2)</f>
        <v>00</v>
      </c>
      <c r="T23" s="3" t="s">
        <v>42</v>
      </c>
    </row>
    <row r="24" spans="1:20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M24" s="1" t="str">
        <f>BIN2HEX(CONCATENATE(Tabelle14[[#This Row],[GPB7]],Tabelle14[[#This Row],[GPB6]],Tabelle14[[#This Row],[GPB5]],Tabelle14[[#This Row],[GPB4]],Tabelle14[[#This Row],[GPB3]],Tabelle14[[#This Row],[GPB2]]),2)</f>
        <v>0F</v>
      </c>
      <c r="N24" s="1" t="str">
        <f>BIN2HEX(CONCATENATE(Tabelle25[[#This Row],[GPA4]],Tabelle25[[#This Row],[GPA3]],Tabelle25[[#This Row],[GPA2]],Tabelle25[[#This Row],[GPA1]],Tabelle25[[#This Row],[GPA0]]),2)</f>
        <v>00</v>
      </c>
    </row>
    <row r="25" spans="1:20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M25" s="1" t="str">
        <f>BIN2HEX(CONCATENATE(Tabelle14[[#This Row],[GPB7]],Tabelle14[[#This Row],[GPB6]],Tabelle14[[#This Row],[GPB5]],Tabelle14[[#This Row],[GPB4]],Tabelle14[[#This Row],[GPB3]],Tabelle14[[#This Row],[GPB2]]),2)</f>
        <v>1F</v>
      </c>
      <c r="N25" s="1" t="str">
        <f>BIN2HEX(CONCATENATE(Tabelle25[[#This Row],[GPA4]],Tabelle25[[#This Row],[GPA3]],Tabelle25[[#This Row],[GPA2]],Tabelle25[[#This Row],[GPA1]],Tabelle25[[#This Row],[GPA0]]),2)</f>
        <v>00</v>
      </c>
    </row>
    <row r="26" spans="1:20" x14ac:dyDescent="0.25">
      <c r="A26" s="4">
        <v>0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M26" s="1" t="str">
        <f>BIN2HEX(CONCATENATE(Tabelle14[[#This Row],[GPB7]],Tabelle14[[#This Row],[GPB6]],Tabelle14[[#This Row],[GPB5]],Tabelle14[[#This Row],[GPB4]],Tabelle14[[#This Row],[GPB3]],Tabelle14[[#This Row],[GPB2]]),2)</f>
        <v>1F</v>
      </c>
      <c r="N26" s="1" t="str">
        <f>BIN2HEX(CONCATENATE(Tabelle25[[#This Row],[GPA4]],Tabelle25[[#This Row],[GPA3]],Tabelle25[[#This Row],[GPA2]],Tabelle25[[#This Row],[GPA1]],Tabelle25[[#This Row],[GPA0]]),2)</f>
        <v>01</v>
      </c>
    </row>
    <row r="27" spans="1:20" x14ac:dyDescent="0.25">
      <c r="A27" s="4">
        <v>0</v>
      </c>
      <c r="B27" s="4">
        <v>0</v>
      </c>
      <c r="C27" s="4">
        <v>0</v>
      </c>
      <c r="D27" s="4">
        <v>1</v>
      </c>
      <c r="E27" s="4">
        <v>1</v>
      </c>
      <c r="F27" s="4">
        <v>0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M27" s="1" t="str">
        <f>BIN2HEX(CONCATENATE(Tabelle14[[#This Row],[GPB7]],Tabelle14[[#This Row],[GPB6]],Tabelle14[[#This Row],[GPB5]],Tabelle14[[#This Row],[GPB4]],Tabelle14[[#This Row],[GPB3]],Tabelle14[[#This Row],[GPB2]]),2)</f>
        <v>1F</v>
      </c>
      <c r="N27" s="1" t="str">
        <f>BIN2HEX(CONCATENATE(Tabelle25[[#This Row],[GPA4]],Tabelle25[[#This Row],[GPA3]],Tabelle25[[#This Row],[GPA2]],Tabelle25[[#This Row],[GPA1]],Tabelle25[[#This Row],[GPA0]]),2)</f>
        <v>03</v>
      </c>
    </row>
    <row r="28" spans="1:20" x14ac:dyDescent="0.25">
      <c r="A28" s="4">
        <v>0</v>
      </c>
      <c r="B28" s="4">
        <v>0</v>
      </c>
      <c r="C28" s="4">
        <v>1</v>
      </c>
      <c r="D28" s="4">
        <v>1</v>
      </c>
      <c r="E28" s="4">
        <v>1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M28" s="1" t="str">
        <f>BIN2HEX(CONCATENATE(Tabelle14[[#This Row],[GPB7]],Tabelle14[[#This Row],[GPB6]],Tabelle14[[#This Row],[GPB5]],Tabelle14[[#This Row],[GPB4]],Tabelle14[[#This Row],[GPB3]],Tabelle14[[#This Row],[GPB2]]),2)</f>
        <v>1F</v>
      </c>
      <c r="N28" s="1" t="str">
        <f>BIN2HEX(CONCATENATE(Tabelle25[[#This Row],[GPA4]],Tabelle25[[#This Row],[GPA3]],Tabelle25[[#This Row],[GPA2]],Tabelle25[[#This Row],[GPA1]],Tabelle25[[#This Row],[GPA0]]),2)</f>
        <v>07</v>
      </c>
    </row>
    <row r="29" spans="1:20" x14ac:dyDescent="0.25">
      <c r="A29" s="4">
        <v>0</v>
      </c>
      <c r="B29" s="4">
        <v>1</v>
      </c>
      <c r="C29" s="4">
        <v>1</v>
      </c>
      <c r="D29" s="4">
        <v>1</v>
      </c>
      <c r="E29" s="4">
        <v>1</v>
      </c>
      <c r="F29" s="4">
        <v>0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M29" s="1" t="str">
        <f>BIN2HEX(CONCATENATE(Tabelle14[[#This Row],[GPB7]],Tabelle14[[#This Row],[GPB6]],Tabelle14[[#This Row],[GPB5]],Tabelle14[[#This Row],[GPB4]],Tabelle14[[#This Row],[GPB3]],Tabelle14[[#This Row],[GPB2]]),2)</f>
        <v>1F</v>
      </c>
      <c r="N29" s="1" t="str">
        <f>BIN2HEX(CONCATENATE(Tabelle25[[#This Row],[GPA4]],Tabelle25[[#This Row],[GPA3]],Tabelle25[[#This Row],[GPA2]],Tabelle25[[#This Row],[GPA1]],Tabelle25[[#This Row],[GPA0]]),2)</f>
        <v>0F</v>
      </c>
    </row>
    <row r="30" spans="1:20" x14ac:dyDescent="0.25">
      <c r="A30" s="4">
        <v>1</v>
      </c>
      <c r="B30" s="4">
        <v>1</v>
      </c>
      <c r="C30" s="4">
        <v>1</v>
      </c>
      <c r="D30" s="4">
        <v>1</v>
      </c>
      <c r="E30" s="4">
        <v>1</v>
      </c>
      <c r="F30" s="4">
        <v>0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M30" s="1" t="str">
        <f>BIN2HEX(CONCATENATE(Tabelle14[[#This Row],[GPB7]],Tabelle14[[#This Row],[GPB6]],Tabelle14[[#This Row],[GPB5]],Tabelle14[[#This Row],[GPB4]],Tabelle14[[#This Row],[GPB3]],Tabelle14[[#This Row],[GPB2]]),2)</f>
        <v>1F</v>
      </c>
      <c r="N30" s="1" t="str">
        <f>BIN2HEX(CONCATENATE(Tabelle25[[#This Row],[GPA4]],Tabelle25[[#This Row],[GPA3]],Tabelle25[[#This Row],[GPA2]],Tabelle25[[#This Row],[GPA1]],Tabelle25[[#This Row],[GPA0]]),2)</f>
        <v>1F</v>
      </c>
    </row>
    <row r="32" spans="1:20" x14ac:dyDescent="0.25">
      <c r="A32" s="8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4" x14ac:dyDescent="0.25">
      <c r="A33" s="4" t="s">
        <v>55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s">
        <v>61</v>
      </c>
      <c r="H33" s="4" t="s">
        <v>62</v>
      </c>
      <c r="I33" s="4" t="s">
        <v>54</v>
      </c>
      <c r="J33" s="4" t="s">
        <v>53</v>
      </c>
    </row>
    <row r="34" spans="1:14" x14ac:dyDescent="0.25">
      <c r="A34" t="s">
        <v>26</v>
      </c>
      <c r="B34" t="s">
        <v>27</v>
      </c>
      <c r="C34" t="s">
        <v>28</v>
      </c>
      <c r="D34" t="s">
        <v>24</v>
      </c>
      <c r="E34" t="s">
        <v>23</v>
      </c>
      <c r="F34" t="s">
        <v>22</v>
      </c>
      <c r="G34" t="s">
        <v>21</v>
      </c>
      <c r="H34" t="s">
        <v>15</v>
      </c>
      <c r="I34" t="s">
        <v>16</v>
      </c>
      <c r="J34" t="s">
        <v>17</v>
      </c>
      <c r="M34" s="4" t="s">
        <v>52</v>
      </c>
      <c r="N34" s="4" t="s">
        <v>63</v>
      </c>
    </row>
    <row r="35" spans="1:14" x14ac:dyDescent="0.25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M35" s="4" t="str">
        <f>BIN2HEX(CONCATENATE(Tabelle256[[#This Row],[GPA7]],Tabelle256[[#This Row],[GPA6]],Tabelle256[[#This Row],[GPA5]]),2)</f>
        <v>00</v>
      </c>
      <c r="N35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36" spans="1:14" x14ac:dyDescent="0.25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M36" s="4" t="str">
        <f>BIN2HEX(CONCATENATE(Tabelle256[[#This Row],[GPA7]],Tabelle256[[#This Row],[GPA6]],Tabelle256[[#This Row],[GPA5]]),2)</f>
        <v>01</v>
      </c>
      <c r="N36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37" spans="1:14" x14ac:dyDescent="0.2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s="4">
        <v>1</v>
      </c>
      <c r="M37" s="4" t="str">
        <f>BIN2HEX(CONCATENATE(Tabelle256[[#This Row],[GPA7]],Tabelle256[[#This Row],[GPA6]],Tabelle256[[#This Row],[GPA5]]),2)</f>
        <v>03</v>
      </c>
      <c r="N37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38" spans="1:14" x14ac:dyDescent="0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1</v>
      </c>
      <c r="M38" s="4" t="str">
        <f>BIN2HEX(CONCATENATE(Tabelle256[[#This Row],[GPA7]],Tabelle256[[#This Row],[GPA6]],Tabelle256[[#This Row],[GPA5]]),2)</f>
        <v>07</v>
      </c>
      <c r="N38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39" spans="1:14" x14ac:dyDescent="0.2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  <c r="H39" s="4">
        <v>1</v>
      </c>
      <c r="I39" s="4">
        <v>1</v>
      </c>
      <c r="J39" s="4">
        <v>1</v>
      </c>
      <c r="M39" s="4" t="str">
        <f>BIN2HEX(CONCATENATE(Tabelle256[[#This Row],[GPA7]],Tabelle256[[#This Row],[GPA6]],Tabelle256[[#This Row],[GPA5]]),2)</f>
        <v>07</v>
      </c>
      <c r="N39" s="4" t="str">
        <f>BIN2HEX(CONCATENATE(Tabelle7[[#This Row],[GPB6]],Tabelle7[[#This Row],[GPB5]],Tabelle7[[#This Row],[GPB4]],Tabelle7[[#This Row],[GPB3]],Tabelle7[[#This Row],[GPB2]],Tabelle7[[#This Row],[GPB1]],Tabelle7[[#This Row],[GPB0]]),2)</f>
        <v>01</v>
      </c>
    </row>
    <row r="40" spans="1:14" x14ac:dyDescent="0.25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M40" s="4" t="str">
        <f>BIN2HEX(CONCATENATE(Tabelle256[[#This Row],[GPA7]],Tabelle256[[#This Row],[GPA6]],Tabelle256[[#This Row],[GPA5]]),2)</f>
        <v>07</v>
      </c>
      <c r="N40" s="4" t="str">
        <f>BIN2HEX(CONCATENATE(Tabelle7[[#This Row],[GPB6]],Tabelle7[[#This Row],[GPB5]],Tabelle7[[#This Row],[GPB4]],Tabelle7[[#This Row],[GPB3]],Tabelle7[[#This Row],[GPB2]],Tabelle7[[#This Row],[GPB1]],Tabelle7[[#This Row],[GPB0]]),2)</f>
        <v>03</v>
      </c>
    </row>
    <row r="41" spans="1:14" x14ac:dyDescent="0.25">
      <c r="A41" s="4">
        <v>0</v>
      </c>
      <c r="B41" s="4">
        <v>0</v>
      </c>
      <c r="C41" s="4">
        <v>0</v>
      </c>
      <c r="D41" s="4">
        <v>0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M41" s="4" t="str">
        <f>BIN2HEX(CONCATENATE(Tabelle256[[#This Row],[GPA7]],Tabelle256[[#This Row],[GPA6]],Tabelle256[[#This Row],[GPA5]]),2)</f>
        <v>07</v>
      </c>
      <c r="N41" s="4" t="str">
        <f>BIN2HEX(CONCATENATE(Tabelle7[[#This Row],[GPB6]],Tabelle7[[#This Row],[GPB5]],Tabelle7[[#This Row],[GPB4]],Tabelle7[[#This Row],[GPB3]],Tabelle7[[#This Row],[GPB2]],Tabelle7[[#This Row],[GPB1]],Tabelle7[[#This Row],[GPB0]]),2)</f>
        <v>07</v>
      </c>
    </row>
    <row r="42" spans="1:14" x14ac:dyDescent="0.25">
      <c r="A42" s="4">
        <v>0</v>
      </c>
      <c r="B42" s="4">
        <v>0</v>
      </c>
      <c r="C42" s="4">
        <v>0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M42" s="4" t="str">
        <f>BIN2HEX(CONCATENATE(Tabelle256[[#This Row],[GPA7]],Tabelle256[[#This Row],[GPA6]],Tabelle256[[#This Row],[GPA5]]),2)</f>
        <v>07</v>
      </c>
      <c r="N42" s="4" t="str">
        <f>BIN2HEX(CONCATENATE(Tabelle7[[#This Row],[GPB6]],Tabelle7[[#This Row],[GPB5]],Tabelle7[[#This Row],[GPB4]],Tabelle7[[#This Row],[GPB3]],Tabelle7[[#This Row],[GPB2]],Tabelle7[[#This Row],[GPB1]],Tabelle7[[#This Row],[GPB0]]),2)</f>
        <v>0F</v>
      </c>
    </row>
    <row r="43" spans="1:14" x14ac:dyDescent="0.25">
      <c r="A43" s="4">
        <v>0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M43" s="4" t="str">
        <f>BIN2HEX(CONCATENATE(Tabelle256[[#This Row],[GPA7]],Tabelle256[[#This Row],[GPA6]],Tabelle256[[#This Row],[GPA5]]),2)</f>
        <v>07</v>
      </c>
      <c r="N43" s="4" t="str">
        <f>BIN2HEX(CONCATENATE(Tabelle7[[#This Row],[GPB6]],Tabelle7[[#This Row],[GPB5]],Tabelle7[[#This Row],[GPB4]],Tabelle7[[#This Row],[GPB3]],Tabelle7[[#This Row],[GPB2]],Tabelle7[[#This Row],[GPB1]],Tabelle7[[#This Row],[GPB0]]),2)</f>
        <v>1F</v>
      </c>
    </row>
    <row r="44" spans="1:14" x14ac:dyDescent="0.25">
      <c r="A44" s="4">
        <v>0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M44" s="4" t="str">
        <f>BIN2HEX(CONCATENATE(Tabelle256[[#This Row],[GPA7]],Tabelle256[[#This Row],[GPA6]],Tabelle256[[#This Row],[GPA5]]),2)</f>
        <v>07</v>
      </c>
      <c r="N44" s="4" t="str">
        <f>BIN2HEX(CONCATENATE(Tabelle7[[#This Row],[GPB6]],Tabelle7[[#This Row],[GPB5]],Tabelle7[[#This Row],[GPB4]],Tabelle7[[#This Row],[GPB3]],Tabelle7[[#This Row],[GPB2]],Tabelle7[[#This Row],[GPB1]],Tabelle7[[#This Row],[GPB0]]),2)</f>
        <v>3F</v>
      </c>
    </row>
    <row r="45" spans="1:14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M45" s="4" t="str">
        <f>BIN2HEX(CONCATENATE(Tabelle256[[#This Row],[GPA7]],Tabelle256[[#This Row],[GPA6]],Tabelle256[[#This Row],[GPA5]]),2)</f>
        <v>07</v>
      </c>
      <c r="N45" s="4" t="str">
        <f>BIN2HEX(CONCATENATE(Tabelle7[[#This Row],[GPB6]],Tabelle7[[#This Row],[GPB5]],Tabelle7[[#This Row],[GPB4]],Tabelle7[[#This Row],[GPB3]],Tabelle7[[#This Row],[GPB2]],Tabelle7[[#This Row],[GPB1]],Tabelle7[[#This Row],[GPB0]]),2)</f>
        <v>7F</v>
      </c>
    </row>
    <row r="46" spans="1:14" x14ac:dyDescent="0.25">
      <c r="M46" s="4"/>
      <c r="N46" s="4"/>
    </row>
  </sheetData>
  <mergeCells count="4">
    <mergeCell ref="B1:K1"/>
    <mergeCell ref="F17:K17"/>
    <mergeCell ref="A17:E17"/>
    <mergeCell ref="A32:K32"/>
  </mergeCells>
  <hyperlinks>
    <hyperlink ref="T21" r:id="rId1"/>
    <hyperlink ref="T23" r:id="rId2"/>
  </hyperlinks>
  <pageMargins left="0.7" right="0.7" top="0.78740157499999996" bottom="0.78740157499999996" header="0.3" footer="0.3"/>
  <pageSetup paperSize="9" orientation="portrait" r:id="rId3"/>
  <tableParts count="6"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Hager,Stephan</dc:creator>
  <cp:lastModifiedBy>Hager,Stephan</cp:lastModifiedBy>
  <dcterms:created xsi:type="dcterms:W3CDTF">2021-08-18T07:22:55Z</dcterms:created>
  <dcterms:modified xsi:type="dcterms:W3CDTF">2021-08-20T08:41:31Z</dcterms:modified>
</cp:coreProperties>
</file>