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st Half-Year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K41" i="1"/>
  <c r="K40" i="1"/>
  <c r="I41" i="1"/>
  <c r="I40" i="1"/>
  <c r="H41" i="1"/>
  <c r="H40" i="1"/>
  <c r="M16" i="1"/>
  <c r="R13" i="1"/>
  <c r="S13" i="1" s="1"/>
  <c r="R12" i="1"/>
  <c r="S12" i="1" s="1"/>
  <c r="R11" i="1"/>
  <c r="S11" i="1" s="1"/>
  <c r="N13" i="1"/>
  <c r="N12" i="1"/>
  <c r="N11" i="1"/>
  <c r="N10" i="1"/>
  <c r="N9" i="1"/>
  <c r="N8" i="1"/>
  <c r="N7" i="1"/>
  <c r="N6" i="1"/>
  <c r="N5" i="1"/>
  <c r="N4" i="1"/>
  <c r="N3" i="1"/>
  <c r="N2" i="1"/>
  <c r="F3" i="1"/>
  <c r="F4" i="1"/>
  <c r="F5" i="1"/>
  <c r="F6" i="1"/>
  <c r="F7" i="1"/>
  <c r="F8" i="1"/>
  <c r="F9" i="1"/>
  <c r="F10" i="1"/>
  <c r="F11" i="1"/>
  <c r="F12" i="1"/>
  <c r="F13" i="1"/>
  <c r="F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D2" i="1"/>
  <c r="C2" i="1"/>
</calcChain>
</file>

<file path=xl/sharedStrings.xml><?xml version="1.0" encoding="utf-8"?>
<sst xmlns="http://schemas.openxmlformats.org/spreadsheetml/2006/main" count="21" uniqueCount="13">
  <si>
    <t>U</t>
  </si>
  <si>
    <t>I</t>
  </si>
  <si>
    <t>Zh</t>
  </si>
  <si>
    <t>S</t>
  </si>
  <si>
    <t>f</t>
  </si>
  <si>
    <t>lgf</t>
  </si>
  <si>
    <t>zf</t>
  </si>
  <si>
    <t>z0</t>
  </si>
  <si>
    <t>rB</t>
  </si>
  <si>
    <t>zh</t>
  </si>
  <si>
    <t>rh</t>
  </si>
  <si>
    <t>xc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</si>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</sst>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0870516185477"/>
          <c:y val="2.5428331875182269E-2"/>
          <c:w val="0.85540529308836399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S=22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Sheet1!$F$2:$F$13</c:f>
              <c:numCache>
                <c:formatCode>0.0</c:formatCode>
                <c:ptCount val="12"/>
                <c:pt idx="0">
                  <c:v>1.3979400086720377</c:v>
                </c:pt>
                <c:pt idx="1">
                  <c:v>1.5440680443502757</c:v>
                </c:pt>
                <c:pt idx="2">
                  <c:v>1.6532125137753437</c:v>
                </c:pt>
                <c:pt idx="3">
                  <c:v>1.7781512503836436</c:v>
                </c:pt>
                <c:pt idx="4">
                  <c:v>2</c:v>
                </c:pt>
                <c:pt idx="5">
                  <c:v>2.3979400086720375</c:v>
                </c:pt>
                <c:pt idx="6">
                  <c:v>2.6989700043360187</c:v>
                </c:pt>
                <c:pt idx="7">
                  <c:v>3</c:v>
                </c:pt>
                <c:pt idx="8">
                  <c:v>3.3979400086720375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</c:numCache>
            </c:numRef>
          </c:xVal>
          <c:yVal>
            <c:numRef>
              <c:f>Sheet1!$D$2:$D$13</c:f>
              <c:numCache>
                <c:formatCode>0.00</c:formatCode>
                <c:ptCount val="12"/>
                <c:pt idx="0">
                  <c:v>12.793103448275863</c:v>
                </c:pt>
                <c:pt idx="1">
                  <c:v>11.121212121212123</c:v>
                </c:pt>
                <c:pt idx="2">
                  <c:v>11.058823529411764</c:v>
                </c:pt>
                <c:pt idx="3">
                  <c:v>9.2499999999999982</c:v>
                </c:pt>
                <c:pt idx="4">
                  <c:v>7.9130434782608692</c:v>
                </c:pt>
                <c:pt idx="5">
                  <c:v>4.9420289855072452</c:v>
                </c:pt>
                <c:pt idx="6">
                  <c:v>3.270833333333333</c:v>
                </c:pt>
                <c:pt idx="7">
                  <c:v>2.5000000000000004</c:v>
                </c:pt>
                <c:pt idx="8">
                  <c:v>1.9577464788732395</c:v>
                </c:pt>
                <c:pt idx="9">
                  <c:v>1.8666666666666667</c:v>
                </c:pt>
                <c:pt idx="10">
                  <c:v>1.7044025157232703</c:v>
                </c:pt>
                <c:pt idx="11">
                  <c:v>1.670807453416149</c:v>
                </c:pt>
              </c:numCache>
            </c:numRef>
          </c:yVal>
          <c:smooth val="1"/>
        </c:ser>
        <c:ser>
          <c:idx val="1"/>
          <c:order val="1"/>
          <c:tx>
            <c:v>S=11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Sheet1!$N$2:$N$13</c:f>
              <c:numCache>
                <c:formatCode>0.0</c:formatCode>
                <c:ptCount val="12"/>
                <c:pt idx="0">
                  <c:v>1.3979400086720377</c:v>
                </c:pt>
                <c:pt idx="1">
                  <c:v>1.5440680443502757</c:v>
                </c:pt>
                <c:pt idx="2">
                  <c:v>1.6532125137753437</c:v>
                </c:pt>
                <c:pt idx="3">
                  <c:v>1.7781512503836436</c:v>
                </c:pt>
                <c:pt idx="4">
                  <c:v>2</c:v>
                </c:pt>
                <c:pt idx="5">
                  <c:v>2.3979400086720375</c:v>
                </c:pt>
                <c:pt idx="6">
                  <c:v>2.6989700043360187</c:v>
                </c:pt>
                <c:pt idx="7">
                  <c:v>3</c:v>
                </c:pt>
                <c:pt idx="8">
                  <c:v>3.3979400086720375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</c:numCache>
            </c:numRef>
          </c:xVal>
          <c:yVal>
            <c:numRef>
              <c:f>Sheet1!$L$2:$L$13</c:f>
              <c:numCache>
                <c:formatCode>0.00</c:formatCode>
                <c:ptCount val="12"/>
                <c:pt idx="0">
                  <c:v>39</c:v>
                </c:pt>
                <c:pt idx="1">
                  <c:v>35.36363636363636</c:v>
                </c:pt>
                <c:pt idx="2">
                  <c:v>32.333333333333336</c:v>
                </c:pt>
                <c:pt idx="3">
                  <c:v>26.333333333333332</c:v>
                </c:pt>
                <c:pt idx="4">
                  <c:v>21.105263157894736</c:v>
                </c:pt>
                <c:pt idx="5">
                  <c:v>12.548387096774194</c:v>
                </c:pt>
                <c:pt idx="6">
                  <c:v>7.4</c:v>
                </c:pt>
                <c:pt idx="7">
                  <c:v>4.25</c:v>
                </c:pt>
                <c:pt idx="8">
                  <c:v>2.553719008264463</c:v>
                </c:pt>
                <c:pt idx="9">
                  <c:v>2.028169014084507</c:v>
                </c:pt>
                <c:pt idx="10">
                  <c:v>1.8666666666666667</c:v>
                </c:pt>
                <c:pt idx="11">
                  <c:v>1.8476821192052979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2496"/>
        <c:axId val="246592104"/>
      </c:scatterChart>
      <c:valAx>
        <c:axId val="2465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2104"/>
        <c:crosses val="autoZero"/>
        <c:crossBetween val="midCat"/>
      </c:valAx>
      <c:valAx>
        <c:axId val="2465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S=22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Sheet1!$F$2:$F$13</c:f>
              <c:numCache>
                <c:formatCode>0.0</c:formatCode>
                <c:ptCount val="12"/>
                <c:pt idx="0">
                  <c:v>1.3979400086720377</c:v>
                </c:pt>
                <c:pt idx="1">
                  <c:v>1.5440680443502757</c:v>
                </c:pt>
                <c:pt idx="2">
                  <c:v>1.6532125137753437</c:v>
                </c:pt>
                <c:pt idx="3">
                  <c:v>1.7781512503836436</c:v>
                </c:pt>
                <c:pt idx="4">
                  <c:v>2</c:v>
                </c:pt>
                <c:pt idx="5">
                  <c:v>2.3979400086720375</c:v>
                </c:pt>
                <c:pt idx="6">
                  <c:v>2.6989700043360187</c:v>
                </c:pt>
                <c:pt idx="7">
                  <c:v>3</c:v>
                </c:pt>
                <c:pt idx="8">
                  <c:v>3.3979400086720375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0.32999999999999996</c:v>
                </c:pt>
                <c:pt idx="2">
                  <c:v>0.33999999999999997</c:v>
                </c:pt>
                <c:pt idx="3">
                  <c:v>0.4</c:v>
                </c:pt>
                <c:pt idx="4">
                  <c:v>0.45999999999999996</c:v>
                </c:pt>
                <c:pt idx="5">
                  <c:v>0.69000000000000006</c:v>
                </c:pt>
                <c:pt idx="6">
                  <c:v>0.96</c:v>
                </c:pt>
                <c:pt idx="7">
                  <c:v>1.2</c:v>
                </c:pt>
                <c:pt idx="8">
                  <c:v>1.42</c:v>
                </c:pt>
                <c:pt idx="9">
                  <c:v>1.5</c:v>
                </c:pt>
                <c:pt idx="10">
                  <c:v>1.59</c:v>
                </c:pt>
                <c:pt idx="11">
                  <c:v>1.61</c:v>
                </c:pt>
              </c:numCache>
            </c:numRef>
          </c:yVal>
          <c:smooth val="1"/>
        </c:ser>
        <c:ser>
          <c:idx val="1"/>
          <c:order val="1"/>
          <c:tx>
            <c:v>S=11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Sheet1!$N$2:$N$13</c:f>
              <c:numCache>
                <c:formatCode>0.0</c:formatCode>
                <c:ptCount val="12"/>
                <c:pt idx="0">
                  <c:v>1.3979400086720377</c:v>
                </c:pt>
                <c:pt idx="1">
                  <c:v>1.5440680443502757</c:v>
                </c:pt>
                <c:pt idx="2">
                  <c:v>1.6532125137753437</c:v>
                </c:pt>
                <c:pt idx="3">
                  <c:v>1.7781512503836436</c:v>
                </c:pt>
                <c:pt idx="4">
                  <c:v>2</c:v>
                </c:pt>
                <c:pt idx="5">
                  <c:v>2.3979400086720375</c:v>
                </c:pt>
                <c:pt idx="6">
                  <c:v>2.6989700043360187</c:v>
                </c:pt>
                <c:pt idx="7">
                  <c:v>3</c:v>
                </c:pt>
                <c:pt idx="8">
                  <c:v>3.3979400086720375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0.1</c:v>
                </c:pt>
                <c:pt idx="1">
                  <c:v>0.11000000000000001</c:v>
                </c:pt>
                <c:pt idx="2">
                  <c:v>0.12</c:v>
                </c:pt>
                <c:pt idx="3">
                  <c:v>0.15</c:v>
                </c:pt>
                <c:pt idx="4">
                  <c:v>0.19</c:v>
                </c:pt>
                <c:pt idx="5">
                  <c:v>0.31</c:v>
                </c:pt>
                <c:pt idx="6">
                  <c:v>0.5</c:v>
                </c:pt>
                <c:pt idx="7">
                  <c:v>0.8</c:v>
                </c:pt>
                <c:pt idx="8">
                  <c:v>1.21</c:v>
                </c:pt>
                <c:pt idx="9">
                  <c:v>1.42</c:v>
                </c:pt>
                <c:pt idx="10">
                  <c:v>1.5</c:v>
                </c:pt>
                <c:pt idx="11">
                  <c:v>1.51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04744"/>
        <c:axId val="249503960"/>
      </c:scatterChart>
      <c:valAx>
        <c:axId val="2495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3960"/>
        <c:crosses val="autoZero"/>
        <c:crossBetween val="midCat"/>
      </c:valAx>
      <c:valAx>
        <c:axId val="2495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17</xdr:row>
      <xdr:rowOff>0</xdr:rowOff>
    </xdr:from>
    <xdr:to>
      <xdr:col>15</xdr:col>
      <xdr:colOff>190500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31" zoomScale="115" zoomScaleNormal="115" workbookViewId="0">
      <selection activeCell="K41" sqref="K41"/>
    </sheetView>
  </sheetViews>
  <sheetFormatPr defaultRowHeight="15" x14ac:dyDescent="0.25"/>
  <cols>
    <col min="11" max="11" width="22.140625" customWidth="1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I1" t="s">
        <v>0</v>
      </c>
      <c r="J1" t="s">
        <v>0</v>
      </c>
      <c r="K1" t="s">
        <v>1</v>
      </c>
      <c r="L1" t="s">
        <v>2</v>
      </c>
      <c r="M1" t="s">
        <v>4</v>
      </c>
      <c r="N1" t="s">
        <v>5</v>
      </c>
    </row>
    <row r="2" spans="1:19" x14ac:dyDescent="0.25">
      <c r="A2">
        <v>4</v>
      </c>
      <c r="B2">
        <v>2.9</v>
      </c>
      <c r="C2">
        <f>B2/10</f>
        <v>0.28999999999999998</v>
      </c>
      <c r="D2" s="1">
        <f>A2/C2-1</f>
        <v>12.793103448275863</v>
      </c>
      <c r="E2">
        <v>25</v>
      </c>
      <c r="F2" s="2">
        <f>LOG10(E2)</f>
        <v>1.3979400086720377</v>
      </c>
      <c r="I2">
        <v>4</v>
      </c>
      <c r="J2">
        <v>1</v>
      </c>
      <c r="K2">
        <f>J2/10</f>
        <v>0.1</v>
      </c>
      <c r="L2" s="1">
        <f>I2/K2-1</f>
        <v>39</v>
      </c>
      <c r="M2">
        <v>25</v>
      </c>
      <c r="N2" s="2">
        <f>LOG10(M2)</f>
        <v>1.3979400086720377</v>
      </c>
    </row>
    <row r="3" spans="1:19" x14ac:dyDescent="0.25">
      <c r="A3">
        <v>4</v>
      </c>
      <c r="B3">
        <v>3.3</v>
      </c>
      <c r="C3">
        <f t="shared" ref="C3:C13" si="0">B3/10</f>
        <v>0.32999999999999996</v>
      </c>
      <c r="D3" s="1">
        <f t="shared" ref="D3:D13" si="1">A3/C3-1</f>
        <v>11.121212121212123</v>
      </c>
      <c r="E3">
        <v>35</v>
      </c>
      <c r="F3" s="2">
        <f t="shared" ref="F3:F13" si="2">LOG10(E3)</f>
        <v>1.5440680443502757</v>
      </c>
      <c r="I3">
        <v>4</v>
      </c>
      <c r="J3">
        <v>1.1000000000000001</v>
      </c>
      <c r="K3">
        <f t="shared" ref="K3:K13" si="3">J3/10</f>
        <v>0.11000000000000001</v>
      </c>
      <c r="L3" s="1">
        <f t="shared" ref="L3:L13" si="4">I3/K3-1</f>
        <v>35.36363636363636</v>
      </c>
      <c r="M3">
        <v>35</v>
      </c>
      <c r="N3" s="2">
        <f t="shared" ref="N3:N13" si="5">LOG10(M3)</f>
        <v>1.5440680443502757</v>
      </c>
    </row>
    <row r="4" spans="1:19" x14ac:dyDescent="0.25">
      <c r="A4">
        <v>4.0999999999999996</v>
      </c>
      <c r="B4">
        <v>3.4</v>
      </c>
      <c r="C4">
        <f t="shared" si="0"/>
        <v>0.33999999999999997</v>
      </c>
      <c r="D4" s="1">
        <f t="shared" si="1"/>
        <v>11.058823529411764</v>
      </c>
      <c r="E4">
        <v>45</v>
      </c>
      <c r="F4" s="2">
        <f t="shared" si="2"/>
        <v>1.6532125137753437</v>
      </c>
      <c r="I4">
        <v>4</v>
      </c>
      <c r="J4">
        <v>1.2</v>
      </c>
      <c r="K4">
        <f t="shared" si="3"/>
        <v>0.12</v>
      </c>
      <c r="L4" s="1">
        <f t="shared" si="4"/>
        <v>32.333333333333336</v>
      </c>
      <c r="M4">
        <v>45</v>
      </c>
      <c r="N4" s="2">
        <f t="shared" si="5"/>
        <v>1.6532125137753437</v>
      </c>
    </row>
    <row r="5" spans="1:19" x14ac:dyDescent="0.25">
      <c r="A5">
        <v>4.0999999999999996</v>
      </c>
      <c r="B5">
        <v>4</v>
      </c>
      <c r="C5">
        <f t="shared" si="0"/>
        <v>0.4</v>
      </c>
      <c r="D5" s="1">
        <f t="shared" si="1"/>
        <v>9.2499999999999982</v>
      </c>
      <c r="E5">
        <v>60</v>
      </c>
      <c r="F5" s="2">
        <f t="shared" si="2"/>
        <v>1.7781512503836436</v>
      </c>
      <c r="I5">
        <v>4.0999999999999996</v>
      </c>
      <c r="J5">
        <v>1.5</v>
      </c>
      <c r="K5">
        <f t="shared" si="3"/>
        <v>0.15</v>
      </c>
      <c r="L5" s="1">
        <f t="shared" si="4"/>
        <v>26.333333333333332</v>
      </c>
      <c r="M5">
        <v>60</v>
      </c>
      <c r="N5" s="2">
        <f t="shared" si="5"/>
        <v>1.7781512503836436</v>
      </c>
    </row>
    <row r="6" spans="1:19" x14ac:dyDescent="0.25">
      <c r="A6">
        <v>4.0999999999999996</v>
      </c>
      <c r="B6">
        <v>4.5999999999999996</v>
      </c>
      <c r="C6">
        <f t="shared" si="0"/>
        <v>0.45999999999999996</v>
      </c>
      <c r="D6" s="1">
        <f t="shared" si="1"/>
        <v>7.9130434782608692</v>
      </c>
      <c r="E6">
        <v>100</v>
      </c>
      <c r="F6" s="2">
        <f t="shared" si="2"/>
        <v>2</v>
      </c>
      <c r="I6">
        <v>4.2</v>
      </c>
      <c r="J6">
        <v>1.9</v>
      </c>
      <c r="K6">
        <f t="shared" si="3"/>
        <v>0.19</v>
      </c>
      <c r="L6" s="1">
        <f t="shared" si="4"/>
        <v>21.105263157894736</v>
      </c>
      <c r="M6">
        <v>100</v>
      </c>
      <c r="N6" s="2">
        <f t="shared" si="5"/>
        <v>2</v>
      </c>
    </row>
    <row r="7" spans="1:19" x14ac:dyDescent="0.25">
      <c r="A7">
        <v>4.0999999999999996</v>
      </c>
      <c r="B7">
        <v>6.9</v>
      </c>
      <c r="C7">
        <f t="shared" si="0"/>
        <v>0.69000000000000006</v>
      </c>
      <c r="D7" s="1">
        <f t="shared" si="1"/>
        <v>4.9420289855072452</v>
      </c>
      <c r="E7">
        <v>250</v>
      </c>
      <c r="F7" s="2">
        <f t="shared" si="2"/>
        <v>2.3979400086720375</v>
      </c>
      <c r="I7">
        <v>4.2</v>
      </c>
      <c r="J7">
        <v>3.1</v>
      </c>
      <c r="K7">
        <f t="shared" si="3"/>
        <v>0.31</v>
      </c>
      <c r="L7" s="1">
        <f t="shared" si="4"/>
        <v>12.548387096774194</v>
      </c>
      <c r="M7">
        <v>250</v>
      </c>
      <c r="N7" s="2">
        <f t="shared" si="5"/>
        <v>2.3979400086720375</v>
      </c>
    </row>
    <row r="8" spans="1:19" x14ac:dyDescent="0.25">
      <c r="A8">
        <v>4.0999999999999996</v>
      </c>
      <c r="B8">
        <v>9.6</v>
      </c>
      <c r="C8">
        <f t="shared" si="0"/>
        <v>0.96</v>
      </c>
      <c r="D8" s="1">
        <f t="shared" si="1"/>
        <v>3.270833333333333</v>
      </c>
      <c r="E8">
        <v>500</v>
      </c>
      <c r="F8" s="2">
        <f t="shared" si="2"/>
        <v>2.6989700043360187</v>
      </c>
      <c r="I8">
        <v>4.2</v>
      </c>
      <c r="J8">
        <v>5</v>
      </c>
      <c r="K8">
        <f t="shared" si="3"/>
        <v>0.5</v>
      </c>
      <c r="L8" s="1">
        <f t="shared" si="4"/>
        <v>7.4</v>
      </c>
      <c r="M8">
        <v>500</v>
      </c>
      <c r="N8" s="2">
        <f t="shared" si="5"/>
        <v>2.6989700043360187</v>
      </c>
    </row>
    <row r="9" spans="1:19" x14ac:dyDescent="0.25">
      <c r="A9">
        <v>4.2</v>
      </c>
      <c r="B9">
        <v>12</v>
      </c>
      <c r="C9">
        <f t="shared" si="0"/>
        <v>1.2</v>
      </c>
      <c r="D9" s="1">
        <f t="shared" si="1"/>
        <v>2.5000000000000004</v>
      </c>
      <c r="E9">
        <v>1000</v>
      </c>
      <c r="F9" s="2">
        <f t="shared" si="2"/>
        <v>3</v>
      </c>
      <c r="I9">
        <v>4.2</v>
      </c>
      <c r="J9">
        <v>8</v>
      </c>
      <c r="K9">
        <f t="shared" si="3"/>
        <v>0.8</v>
      </c>
      <c r="L9" s="1">
        <f t="shared" si="4"/>
        <v>4.25</v>
      </c>
      <c r="M9">
        <v>1000</v>
      </c>
      <c r="N9" s="2">
        <f t="shared" si="5"/>
        <v>3</v>
      </c>
    </row>
    <row r="10" spans="1:19" x14ac:dyDescent="0.25">
      <c r="A10">
        <v>4.2</v>
      </c>
      <c r="B10">
        <v>14.2</v>
      </c>
      <c r="C10">
        <f t="shared" si="0"/>
        <v>1.42</v>
      </c>
      <c r="D10" s="1">
        <f t="shared" si="1"/>
        <v>1.9577464788732395</v>
      </c>
      <c r="E10">
        <v>2500</v>
      </c>
      <c r="F10" s="2">
        <f t="shared" si="2"/>
        <v>3.3979400086720375</v>
      </c>
      <c r="I10">
        <v>4.3</v>
      </c>
      <c r="J10">
        <v>12.1</v>
      </c>
      <c r="K10">
        <f t="shared" si="3"/>
        <v>1.21</v>
      </c>
      <c r="L10" s="1">
        <f t="shared" si="4"/>
        <v>2.553719008264463</v>
      </c>
      <c r="M10">
        <v>2500</v>
      </c>
      <c r="N10" s="2">
        <f t="shared" si="5"/>
        <v>3.3979400086720375</v>
      </c>
    </row>
    <row r="11" spans="1:19" x14ac:dyDescent="0.25">
      <c r="A11">
        <v>4.3</v>
      </c>
      <c r="B11">
        <v>15</v>
      </c>
      <c r="C11">
        <f t="shared" si="0"/>
        <v>1.5</v>
      </c>
      <c r="D11" s="1">
        <f t="shared" si="1"/>
        <v>1.8666666666666667</v>
      </c>
      <c r="E11">
        <v>5000</v>
      </c>
      <c r="F11" s="2">
        <f t="shared" si="2"/>
        <v>3.6989700043360187</v>
      </c>
      <c r="I11">
        <v>4.3</v>
      </c>
      <c r="J11">
        <v>14.2</v>
      </c>
      <c r="K11">
        <f t="shared" si="3"/>
        <v>1.42</v>
      </c>
      <c r="L11" s="1">
        <f t="shared" si="4"/>
        <v>2.028169014084507</v>
      </c>
      <c r="M11">
        <v>5000</v>
      </c>
      <c r="N11" s="2">
        <f t="shared" si="5"/>
        <v>3.6989700043360187</v>
      </c>
      <c r="P11">
        <v>4.3</v>
      </c>
      <c r="Q11">
        <v>15.7</v>
      </c>
      <c r="R11">
        <f t="shared" ref="R11:R13" si="6">Q11/10</f>
        <v>1.5699999999999998</v>
      </c>
      <c r="S11" s="1">
        <f t="shared" ref="S11:S13" si="7">P11/R11-1</f>
        <v>1.7388535031847137</v>
      </c>
    </row>
    <row r="12" spans="1:19" x14ac:dyDescent="0.25">
      <c r="A12">
        <v>4.3</v>
      </c>
      <c r="B12">
        <v>15.9</v>
      </c>
      <c r="C12">
        <f t="shared" si="0"/>
        <v>1.59</v>
      </c>
      <c r="D12" s="1">
        <f t="shared" si="1"/>
        <v>1.7044025157232703</v>
      </c>
      <c r="E12">
        <v>10000</v>
      </c>
      <c r="F12" s="2">
        <f t="shared" si="2"/>
        <v>4</v>
      </c>
      <c r="I12">
        <v>4.3</v>
      </c>
      <c r="J12">
        <v>15</v>
      </c>
      <c r="K12">
        <f t="shared" si="3"/>
        <v>1.5</v>
      </c>
      <c r="L12" s="1">
        <f t="shared" si="4"/>
        <v>1.8666666666666667</v>
      </c>
      <c r="M12">
        <v>10000</v>
      </c>
      <c r="N12" s="2">
        <f t="shared" si="5"/>
        <v>4</v>
      </c>
      <c r="P12">
        <v>4.3</v>
      </c>
      <c r="Q12">
        <v>16.100000000000001</v>
      </c>
      <c r="R12">
        <f t="shared" si="6"/>
        <v>1.61</v>
      </c>
      <c r="S12" s="1">
        <f t="shared" si="7"/>
        <v>1.670807453416149</v>
      </c>
    </row>
    <row r="13" spans="1:19" x14ac:dyDescent="0.25">
      <c r="A13">
        <v>4.3</v>
      </c>
      <c r="B13">
        <v>16.100000000000001</v>
      </c>
      <c r="C13">
        <f t="shared" si="0"/>
        <v>1.61</v>
      </c>
      <c r="D13" s="1">
        <f t="shared" si="1"/>
        <v>1.670807453416149</v>
      </c>
      <c r="E13">
        <v>20000</v>
      </c>
      <c r="F13" s="2">
        <f t="shared" si="2"/>
        <v>4.3010299956639813</v>
      </c>
      <c r="I13">
        <v>4.3</v>
      </c>
      <c r="J13">
        <v>15.1</v>
      </c>
      <c r="K13">
        <f t="shared" si="3"/>
        <v>1.51</v>
      </c>
      <c r="L13" s="1">
        <f t="shared" si="4"/>
        <v>1.8476821192052979</v>
      </c>
      <c r="M13">
        <v>20000</v>
      </c>
      <c r="N13" s="2">
        <f t="shared" si="5"/>
        <v>4.3010299956639813</v>
      </c>
      <c r="P13">
        <v>4.3</v>
      </c>
      <c r="Q13">
        <v>16.3</v>
      </c>
      <c r="R13">
        <f t="shared" si="6"/>
        <v>1.6300000000000001</v>
      </c>
      <c r="S13" s="1">
        <f t="shared" si="7"/>
        <v>1.6380368098159508</v>
      </c>
    </row>
    <row r="16" spans="1:19" x14ac:dyDescent="0.25">
      <c r="A16" t="s">
        <v>3</v>
      </c>
      <c r="B16">
        <v>22</v>
      </c>
      <c r="I16" t="s">
        <v>3</v>
      </c>
      <c r="J16">
        <v>11</v>
      </c>
      <c r="M16">
        <f>(43-1.85)/2</f>
        <v>20.574999999999999</v>
      </c>
    </row>
    <row r="39" spans="5:11" x14ac:dyDescent="0.25"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</row>
    <row r="40" spans="5:11" x14ac:dyDescent="0.25">
      <c r="E40">
        <v>4.5999999999999996</v>
      </c>
      <c r="F40">
        <v>15</v>
      </c>
      <c r="G40">
        <v>1.67</v>
      </c>
      <c r="H40" s="1">
        <f>(E40-G40)/2</f>
        <v>1.4649999999999999</v>
      </c>
      <c r="I40" s="1">
        <f>(F40-G40)/2</f>
        <v>6.665</v>
      </c>
      <c r="J40" s="1">
        <f>1/(2*PI()*100*K40)</f>
        <v>1.5017264629233409</v>
      </c>
      <c r="K40">
        <f>(SQRT(I40^2-H40^2))/(2*PI()*100*I40*H40)</f>
        <v>1.0598131352235469E-3</v>
      </c>
    </row>
    <row r="41" spans="5:11" x14ac:dyDescent="0.25">
      <c r="E41">
        <v>1.9</v>
      </c>
      <c r="F41">
        <v>43</v>
      </c>
      <c r="G41">
        <v>1.85</v>
      </c>
      <c r="H41" s="1">
        <f>(E41-G41)/2</f>
        <v>2.4999999999999911E-2</v>
      </c>
      <c r="I41" s="1">
        <f>(F41-G41)/2</f>
        <v>20.574999999999999</v>
      </c>
      <c r="J41" s="1">
        <f>1/(2*PI()*100*K41)</f>
        <v>2.5000018454862823E-2</v>
      </c>
      <c r="K41">
        <f>(SQRT(I41^2-H41^2))/(2*PI()*100*I41*H41)</f>
        <v>6.3661930241870543E-2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2017-03-13T17:06:17Z</dcterms:created>
  <dcterms:modified xsi:type="dcterms:W3CDTF">2017-03-13T19:20:51Z</dcterms:modified>
</cp:coreProperties>
</file>