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University\2017 Semester 2\MCHA3000\Project-master\"/>
    </mc:Choice>
  </mc:AlternateContent>
  <bookViews>
    <workbookView xWindow="0" yWindow="0" windowWidth="14380" windowHeight="4180" xr2:uid="{2201022D-C09F-4981-BB8D-3709258D65F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1" i="1"/>
  <c r="H22" i="1" s="1"/>
  <c r="H24" i="1" s="1"/>
  <c r="H26" i="1" s="1"/>
  <c r="H27" i="1" s="1"/>
  <c r="O28" i="1"/>
  <c r="O21" i="1"/>
  <c r="O22" i="1" s="1"/>
  <c r="O24" i="1" s="1"/>
  <c r="O26" i="1" s="1"/>
  <c r="O27" i="1" s="1"/>
  <c r="K15" i="1"/>
  <c r="K14" i="1"/>
  <c r="K13" i="1"/>
  <c r="K12" i="1"/>
  <c r="K10" i="1"/>
  <c r="K8" i="1"/>
  <c r="K7" i="1"/>
  <c r="H29" i="1" l="1"/>
  <c r="O29" i="1"/>
</calcChain>
</file>

<file path=xl/sharedStrings.xml><?xml version="1.0" encoding="utf-8"?>
<sst xmlns="http://schemas.openxmlformats.org/spreadsheetml/2006/main" count="59" uniqueCount="23">
  <si>
    <t>Quality</t>
  </si>
  <si>
    <t>Cost</t>
  </si>
  <si>
    <t>Pugh Matrix: DC Motors vs Steppers</t>
  </si>
  <si>
    <t>DC Motor</t>
  </si>
  <si>
    <t>Steppers</t>
  </si>
  <si>
    <t>Brushless DC</t>
  </si>
  <si>
    <t>Lead Time</t>
  </si>
  <si>
    <t>Local Stock</t>
  </si>
  <si>
    <t>Ease of Programming</t>
  </si>
  <si>
    <t>Ease of SysID</t>
  </si>
  <si>
    <t>+</t>
  </si>
  <si>
    <t>Weight to Torque %</t>
  </si>
  <si>
    <t>-</t>
  </si>
  <si>
    <t>S</t>
  </si>
  <si>
    <t>degrees per step</t>
  </si>
  <si>
    <t>microstep</t>
  </si>
  <si>
    <t>rad/step</t>
  </si>
  <si>
    <t>pps</t>
  </si>
  <si>
    <t>radians per second</t>
  </si>
  <si>
    <t>RPS</t>
  </si>
  <si>
    <t>RPM</t>
  </si>
  <si>
    <t>m/s</t>
  </si>
  <si>
    <t>Wheel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</si>
</sst>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 applyAlignment="1">
      <alignment horizontal="center" textRotation="90"/>
    </xf>
    <xf numFmtId="49" fontId="0" fillId="0" borderId="1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textRotation="90"/>
    </xf>
    <xf numFmtId="0" fontId="2" fillId="0" borderId="5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2" xfId="0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textRotation="90" wrapText="1"/>
    </xf>
    <xf numFmtId="0" fontId="2" fillId="0" borderId="20" xfId="0" applyFont="1" applyFill="1" applyBorder="1" applyAlignment="1">
      <alignment horizontal="center" vertical="center" textRotation="90" wrapText="1"/>
    </xf>
    <xf numFmtId="0" fontId="2" fillId="0" borderId="21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center" vertical="center" textRotation="90" wrapText="1"/>
    </xf>
    <xf numFmtId="0" fontId="0" fillId="0" borderId="22" xfId="0" applyBorder="1"/>
    <xf numFmtId="0" fontId="0" fillId="0" borderId="0" xfId="0" applyBorder="1" applyAlignment="1"/>
    <xf numFmtId="0" fontId="0" fillId="0" borderId="23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1273098</xdr:colOff>
      <xdr:row>1</xdr:row>
      <xdr:rowOff>1031488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502544-9DF9-4494-ADBA-D91188821527}"/>
            </a:ext>
          </a:extLst>
        </xdr:cNvPr>
        <xdr:cNvCxnSpPr/>
      </xdr:nvCxnSpPr>
      <xdr:spPr>
        <a:xfrm flipH="1" flipV="1">
          <a:off x="0" y="368610"/>
          <a:ext cx="1273098" cy="10314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520390</xdr:colOff>
      <xdr:row>1</xdr:row>
      <xdr:rowOff>136292</xdr:rowOff>
    </xdr:from>
    <xdr:to>
      <xdr:col>1</xdr:col>
      <xdr:colOff>1192561</xdr:colOff>
      <xdr:row>1</xdr:row>
      <xdr:rowOff>359317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051B38-80B0-413B-9C23-234E0075E8B9}"/>
            </a:ext>
          </a:extLst>
        </xdr:cNvPr>
        <xdr:cNvSpPr txBox="1"/>
      </xdr:nvSpPr>
      <xdr:spPr>
        <a:xfrm>
          <a:off x="520390" y="504902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Choice</a:t>
          </a:r>
        </a:p>
      </xdr:txBody>
    </xdr:sp>
    <xdr:clientData/>
  </xdr:twoCellAnchor>
  <xdr:twoCellAnchor>
    <xdr:from>
      <xdr:col>1</xdr:col>
      <xdr:colOff>112132</xdr:colOff>
      <xdr:row>1</xdr:row>
      <xdr:rowOff>675887</xdr:rowOff>
    </xdr:from>
    <xdr:to>
      <xdr:col>1</xdr:col>
      <xdr:colOff>784303</xdr:colOff>
      <xdr:row>1</xdr:row>
      <xdr:rowOff>898912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AE63CB-3D42-4E01-A7BD-1F9F23852477}"/>
            </a:ext>
          </a:extLst>
        </xdr:cNvPr>
        <xdr:cNvSpPr txBox="1"/>
      </xdr:nvSpPr>
      <xdr:spPr>
        <a:xfrm>
          <a:off x="112132" y="1044497"/>
          <a:ext cx="672171" cy="223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Factors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376B-42D1-47C6-B00E-3423DC71A09B}">
  <dimension ref="B1:R30"/>
  <sheetViews>
    <sheetView tabSelected="1" topLeftCell="A13" zoomScaleNormal="100" workbookViewId="0">
      <selection activeCell="L23" sqref="L23"/>
    </sheetView>
  </sheetViews>
  <sheetFormatPr defaultRowHeight="14.5" x14ac:dyDescent="0.35"/>
  <cols>
    <col min="2" max="2" width="18.26953125" customWidth="1"/>
    <col min="3" max="5" width="4.6328125" customWidth="1"/>
    <col min="6" max="6" width="2.6328125" customWidth="1"/>
    <col min="7" max="7" width="4.6328125" customWidth="1"/>
    <col min="8" max="8" width="16.81640625" customWidth="1"/>
    <col min="9" max="9" width="16.54296875" customWidth="1"/>
    <col min="16" max="16" width="8.7265625" customWidth="1"/>
  </cols>
  <sheetData>
    <row r="1" spans="2:12" ht="29" customHeight="1" thickBot="1" x14ac:dyDescent="0.4">
      <c r="B1" s="18" t="s">
        <v>2</v>
      </c>
      <c r="C1" s="19"/>
      <c r="D1" s="19"/>
      <c r="E1" s="20"/>
      <c r="F1" s="2"/>
      <c r="G1" s="2"/>
      <c r="H1" s="2"/>
    </row>
    <row r="2" spans="2:12" ht="81.5" customHeight="1" thickBot="1" x14ac:dyDescent="0.4">
      <c r="B2" s="24"/>
      <c r="C2" s="23" t="s">
        <v>3</v>
      </c>
      <c r="D2" s="21" t="s">
        <v>4</v>
      </c>
      <c r="E2" s="22" t="s">
        <v>5</v>
      </c>
      <c r="F2" s="2"/>
      <c r="G2" s="3"/>
      <c r="H2" s="2"/>
    </row>
    <row r="3" spans="2:12" ht="4" customHeight="1" thickBot="1" x14ac:dyDescent="0.4">
      <c r="B3" s="18"/>
      <c r="C3" s="19"/>
      <c r="D3" s="19"/>
      <c r="E3" s="20"/>
      <c r="F3" s="2"/>
      <c r="G3" s="5"/>
      <c r="H3" s="2"/>
    </row>
    <row r="4" spans="2:12" ht="24" customHeight="1" x14ac:dyDescent="0.35">
      <c r="B4" s="15" t="s">
        <v>0</v>
      </c>
      <c r="C4" s="16" t="s">
        <v>10</v>
      </c>
      <c r="D4" s="16" t="s">
        <v>13</v>
      </c>
      <c r="E4" s="17" t="s">
        <v>13</v>
      </c>
    </row>
    <row r="5" spans="2:12" ht="24" customHeight="1" thickBot="1" x14ac:dyDescent="0.4">
      <c r="B5" s="6" t="s">
        <v>1</v>
      </c>
      <c r="C5" s="4" t="s">
        <v>13</v>
      </c>
      <c r="D5" s="4" t="s">
        <v>10</v>
      </c>
      <c r="E5" s="7" t="s">
        <v>13</v>
      </c>
    </row>
    <row r="6" spans="2:12" ht="24" customHeight="1" thickBot="1" x14ac:dyDescent="0.4">
      <c r="B6" s="6" t="s">
        <v>6</v>
      </c>
      <c r="C6" s="4" t="s">
        <v>13</v>
      </c>
      <c r="D6" s="4" t="s">
        <v>10</v>
      </c>
      <c r="E6" s="7" t="s">
        <v>13</v>
      </c>
      <c r="J6" s="11"/>
      <c r="K6">
        <v>1.8</v>
      </c>
      <c r="L6" t="s">
        <v>14</v>
      </c>
    </row>
    <row r="7" spans="2:12" ht="24" customHeight="1" x14ac:dyDescent="0.35">
      <c r="B7" s="6" t="s">
        <v>7</v>
      </c>
      <c r="C7" s="4" t="s">
        <v>13</v>
      </c>
      <c r="D7" s="4" t="s">
        <v>10</v>
      </c>
      <c r="E7" s="7" t="s">
        <v>13</v>
      </c>
      <c r="K7">
        <f>K6/4</f>
        <v>0.45</v>
      </c>
      <c r="L7" t="s">
        <v>15</v>
      </c>
    </row>
    <row r="8" spans="2:12" ht="24" customHeight="1" x14ac:dyDescent="0.35">
      <c r="B8" s="6" t="s">
        <v>8</v>
      </c>
      <c r="C8" s="4"/>
      <c r="D8" s="4" t="s">
        <v>10</v>
      </c>
      <c r="E8" s="7" t="s">
        <v>12</v>
      </c>
      <c r="I8" s="3"/>
      <c r="K8">
        <f>K7*0.0174533</f>
        <v>7.8539850000000008E-3</v>
      </c>
      <c r="L8" t="s">
        <v>16</v>
      </c>
    </row>
    <row r="9" spans="2:12" ht="24" customHeight="1" x14ac:dyDescent="0.35">
      <c r="B9" s="6" t="s">
        <v>9</v>
      </c>
      <c r="C9" s="4" t="s">
        <v>12</v>
      </c>
      <c r="D9" s="4" t="s">
        <v>10</v>
      </c>
      <c r="E9" s="7" t="s">
        <v>12</v>
      </c>
      <c r="K9">
        <v>600</v>
      </c>
      <c r="L9" t="s">
        <v>17</v>
      </c>
    </row>
    <row r="10" spans="2:12" ht="24" customHeight="1" thickBot="1" x14ac:dyDescent="0.4">
      <c r="B10" s="8" t="s">
        <v>11</v>
      </c>
      <c r="C10" s="9"/>
      <c r="D10" s="9" t="s">
        <v>12</v>
      </c>
      <c r="E10" s="10" t="s">
        <v>10</v>
      </c>
      <c r="K10">
        <f>K9*K8</f>
        <v>4.7123910000000002</v>
      </c>
      <c r="L10" t="s">
        <v>18</v>
      </c>
    </row>
    <row r="11" spans="2:12" ht="4" customHeight="1" thickBot="1" x14ac:dyDescent="0.4">
      <c r="B11" s="12"/>
      <c r="C11" s="13"/>
      <c r="D11" s="13"/>
      <c r="E11" s="14"/>
    </row>
    <row r="12" spans="2:12" ht="24" customHeight="1" x14ac:dyDescent="0.35">
      <c r="B12" s="1"/>
      <c r="K12">
        <f>K10/PI()</f>
        <v>1.5000006428635195</v>
      </c>
      <c r="L12" t="s">
        <v>19</v>
      </c>
    </row>
    <row r="13" spans="2:12" ht="24" customHeight="1" x14ac:dyDescent="0.35">
      <c r="B13" s="1"/>
      <c r="K13">
        <f>K12*60</f>
        <v>90.000038571811174</v>
      </c>
      <c r="L13" t="s">
        <v>20</v>
      </c>
    </row>
    <row r="14" spans="2:12" ht="24" customHeight="1" x14ac:dyDescent="0.35">
      <c r="B14" s="1"/>
      <c r="K14">
        <f>88*10^-3</f>
        <v>8.7999999999999995E-2</v>
      </c>
      <c r="L14" t="s">
        <v>22</v>
      </c>
    </row>
    <row r="15" spans="2:12" ht="24" customHeight="1" x14ac:dyDescent="0.35">
      <c r="B15" s="1"/>
      <c r="K15">
        <f>K14*K13*0.10472</f>
        <v>0.82938275545312568</v>
      </c>
      <c r="L15" t="s">
        <v>21</v>
      </c>
    </row>
    <row r="17" spans="8:18" ht="15" thickBot="1" x14ac:dyDescent="0.4"/>
    <row r="18" spans="8:18" ht="15" thickBot="1" x14ac:dyDescent="0.4">
      <c r="H18" s="18" t="s">
        <v>2</v>
      </c>
      <c r="I18" s="20"/>
      <c r="O18" s="18" t="s">
        <v>2</v>
      </c>
      <c r="P18" s="19"/>
      <c r="Q18" s="33"/>
      <c r="R18" s="34"/>
    </row>
    <row r="19" spans="8:18" ht="4" customHeight="1" thickBot="1" x14ac:dyDescent="0.4">
      <c r="H19" s="32"/>
      <c r="I19" s="34"/>
      <c r="O19" s="32"/>
      <c r="P19" s="33"/>
      <c r="Q19" s="33"/>
      <c r="R19" s="34"/>
    </row>
    <row r="20" spans="8:18" x14ac:dyDescent="0.35">
      <c r="H20" s="25">
        <v>1.8</v>
      </c>
      <c r="I20" s="29" t="s">
        <v>14</v>
      </c>
      <c r="O20" s="25">
        <v>1.8</v>
      </c>
      <c r="P20" s="28" t="s">
        <v>14</v>
      </c>
      <c r="Q20" s="28"/>
      <c r="R20" s="29"/>
    </row>
    <row r="21" spans="8:18" x14ac:dyDescent="0.35">
      <c r="H21" s="25">
        <f>H20/4</f>
        <v>0.45</v>
      </c>
      <c r="I21" s="27" t="s">
        <v>15</v>
      </c>
      <c r="O21" s="25">
        <f>O20/4</f>
        <v>0.45</v>
      </c>
      <c r="P21" s="26" t="s">
        <v>15</v>
      </c>
      <c r="Q21" s="26"/>
      <c r="R21" s="27"/>
    </row>
    <row r="22" spans="8:18" x14ac:dyDescent="0.35">
      <c r="H22" s="25">
        <f>H21*0.0174533</f>
        <v>7.8539850000000008E-3</v>
      </c>
      <c r="I22" s="27" t="s">
        <v>16</v>
      </c>
      <c r="O22" s="25">
        <f>O21*0.0174533</f>
        <v>7.8539850000000008E-3</v>
      </c>
      <c r="P22" s="26" t="s">
        <v>16</v>
      </c>
      <c r="Q22" s="26"/>
      <c r="R22" s="27"/>
    </row>
    <row r="23" spans="8:18" x14ac:dyDescent="0.35">
      <c r="H23" s="25">
        <v>600</v>
      </c>
      <c r="I23" s="27" t="s">
        <v>17</v>
      </c>
      <c r="O23" s="25">
        <v>600</v>
      </c>
      <c r="P23" s="26" t="s">
        <v>17</v>
      </c>
      <c r="Q23" s="26"/>
      <c r="R23" s="27"/>
    </row>
    <row r="24" spans="8:18" x14ac:dyDescent="0.35">
      <c r="H24" s="25">
        <f>H23*H22</f>
        <v>4.7123910000000002</v>
      </c>
      <c r="I24" s="27" t="s">
        <v>18</v>
      </c>
      <c r="O24" s="25">
        <f>O23*O22</f>
        <v>4.7123910000000002</v>
      </c>
      <c r="P24" s="26" t="s">
        <v>18</v>
      </c>
      <c r="Q24" s="26"/>
      <c r="R24" s="27"/>
    </row>
    <row r="25" spans="8:18" x14ac:dyDescent="0.35">
      <c r="H25" s="25"/>
      <c r="I25" s="27"/>
      <c r="O25" s="25"/>
      <c r="P25" s="26"/>
      <c r="Q25" s="26"/>
      <c r="R25" s="27"/>
    </row>
    <row r="26" spans="8:18" x14ac:dyDescent="0.35">
      <c r="H26" s="25">
        <f>H24/PI()</f>
        <v>1.5000006428635195</v>
      </c>
      <c r="I26" s="27" t="s">
        <v>19</v>
      </c>
      <c r="O26" s="25">
        <f>O24/PI()</f>
        <v>1.5000006428635195</v>
      </c>
      <c r="P26" s="26" t="s">
        <v>19</v>
      </c>
      <c r="Q26" s="26"/>
      <c r="R26" s="27"/>
    </row>
    <row r="27" spans="8:18" x14ac:dyDescent="0.35">
      <c r="H27" s="25">
        <f>H26*60</f>
        <v>90.000038571811174</v>
      </c>
      <c r="I27" s="27" t="s">
        <v>20</v>
      </c>
      <c r="O27" s="25">
        <f>O26*60</f>
        <v>90.000038571811174</v>
      </c>
      <c r="P27" s="26" t="s">
        <v>20</v>
      </c>
      <c r="Q27" s="26"/>
      <c r="R27" s="27"/>
    </row>
    <row r="28" spans="8:18" x14ac:dyDescent="0.35">
      <c r="H28" s="25">
        <f>88*10^-3</f>
        <v>8.7999999999999995E-2</v>
      </c>
      <c r="I28" s="27" t="s">
        <v>22</v>
      </c>
      <c r="O28" s="25">
        <f>88*10^-3</f>
        <v>8.7999999999999995E-2</v>
      </c>
      <c r="P28" s="26" t="s">
        <v>22</v>
      </c>
      <c r="Q28" s="26"/>
      <c r="R28" s="27"/>
    </row>
    <row r="29" spans="8:18" ht="15" thickBot="1" x14ac:dyDescent="0.4">
      <c r="H29" s="25">
        <f>H28*H27*0.10472</f>
        <v>0.82938275545312568</v>
      </c>
      <c r="I29" s="31" t="s">
        <v>21</v>
      </c>
      <c r="O29" s="25">
        <f>O28*O27*0.10472</f>
        <v>0.82938275545312568</v>
      </c>
      <c r="P29" s="30" t="s">
        <v>21</v>
      </c>
      <c r="Q29" s="30"/>
      <c r="R29" s="31"/>
    </row>
    <row r="30" spans="8:18" ht="4" customHeight="1" thickBot="1" x14ac:dyDescent="0.4">
      <c r="H30" s="32"/>
      <c r="I30" s="34"/>
      <c r="O30" s="32"/>
      <c r="P30" s="33"/>
      <c r="Q30" s="33"/>
      <c r="R30" s="34"/>
    </row>
  </sheetData>
  <mergeCells count="5">
    <mergeCell ref="O18:P18"/>
    <mergeCell ref="H18:I18"/>
    <mergeCell ref="B1:E1"/>
    <mergeCell ref="B3:E3"/>
    <mergeCell ref="B11:E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GamingPC</dc:creator>
  <cp:lastModifiedBy>GamingPC</cp:lastModifiedBy>
  <dcterms:created xsi:type="dcterms:W3CDTF">2017-11-12T09:49:47Z</dcterms:created>
  <dcterms:modified xsi:type="dcterms:W3CDTF">2017-11-12T10:26:15Z</dcterms:modified>
</cp:coreProperties>
</file>