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University\2017 Semester 2\MCHA3000\Project-master\"/>
    </mc:Choice>
  </mc:AlternateContent>
  <bookViews>
    <workbookView xWindow="0" yWindow="0" windowWidth="14380" windowHeight="4180" xr2:uid="{2201022D-C09F-4981-BB8D-3709258D65F5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1" i="1"/>
  <c r="O22" i="1" s="1"/>
  <c r="O24" i="1" s="1"/>
  <c r="O25" i="1" s="1"/>
  <c r="O26" i="1" s="1"/>
  <c r="O28" i="1" l="1"/>
</calcChain>
</file>

<file path=xl/sharedStrings.xml><?xml version="1.0" encoding="utf-8"?>
<sst xmlns="http://schemas.openxmlformats.org/spreadsheetml/2006/main" count="116" uniqueCount="40">
  <si>
    <t>Quality</t>
  </si>
  <si>
    <t>Cost</t>
  </si>
  <si>
    <t>Pugh Matrix: DC Motors vs Steppers</t>
  </si>
  <si>
    <t>DC Motor</t>
  </si>
  <si>
    <t>Steppers</t>
  </si>
  <si>
    <t>Brushless DC</t>
  </si>
  <si>
    <t>Lead Time</t>
  </si>
  <si>
    <t>Local Stock</t>
  </si>
  <si>
    <t>Ease of Programming</t>
  </si>
  <si>
    <t>Ease of SysID</t>
  </si>
  <si>
    <t>+</t>
  </si>
  <si>
    <t>Weight to Torque %</t>
  </si>
  <si>
    <t>-</t>
  </si>
  <si>
    <t>S</t>
  </si>
  <si>
    <t>degrees per step</t>
  </si>
  <si>
    <t>microstep</t>
  </si>
  <si>
    <t>rad/step</t>
  </si>
  <si>
    <t>pps</t>
  </si>
  <si>
    <t>radians per second</t>
  </si>
  <si>
    <t>RPS</t>
  </si>
  <si>
    <t>RPM</t>
  </si>
  <si>
    <t>m/s</t>
  </si>
  <si>
    <t>Wheel Radius</t>
  </si>
  <si>
    <t>17H185-04A Stepper Calculations</t>
  </si>
  <si>
    <t>Pugh Matrix: Sensor Suite</t>
  </si>
  <si>
    <t>Encoder Only</t>
  </si>
  <si>
    <t>Potentiometer Only</t>
  </si>
  <si>
    <t>IMU MPU-6050 Only</t>
  </si>
  <si>
    <t>Encoder +  Potentiometer</t>
  </si>
  <si>
    <t>MPU-6050 +  Potentiometer</t>
  </si>
  <si>
    <t>Encoder +  MPU-6050</t>
  </si>
  <si>
    <t>Fidelity</t>
  </si>
  <si>
    <t>Pugh Matrix: Controller</t>
  </si>
  <si>
    <t>State Feedback</t>
  </si>
  <si>
    <t>State Feedback w/ Integral Action</t>
  </si>
  <si>
    <t>PI Controller</t>
  </si>
  <si>
    <t>Setup Speed</t>
  </si>
  <si>
    <t>Tuning Required</t>
  </si>
  <si>
    <t>Effectiveness</t>
  </si>
  <si>
    <t>Level of Knowledge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</si>
</sst>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E7EDF0"/>
      <name val="Roboto"/>
    </font>
    <font>
      <b/>
      <sz val="10"/>
      <color rgb="FF3E6F89"/>
      <name val="Roboto"/>
    </font>
    <font>
      <sz val="10"/>
      <color rgb="FF3E6F89"/>
      <name val="Roboto"/>
    </font>
    <font>
      <b/>
      <sz val="11"/>
      <color rgb="FFE7EDF0"/>
      <name val="Roboto"/>
    </font>
    <font>
      <b/>
      <sz val="10"/>
      <color rgb="FFE7EDF0"/>
      <name val="Roboto"/>
    </font>
  </fonts>
  <fills count="4">
    <fill>
      <patternFill patternType="none"/>
    </fill>
    <fill>
      <patternFill patternType="gray125"/>
    </fill>
    <fill>
      <patternFill patternType="solid">
        <fgColor rgb="FF3E6F89"/>
        <bgColor indexed="64"/>
      </patternFill>
    </fill>
    <fill>
      <patternFill patternType="solid">
        <fgColor rgb="FFE7EDF0"/>
        <bgColor indexed="64"/>
      </patternFill>
    </fill>
  </fills>
  <borders count="28">
    <border>
      <left/>
      <right/>
      <top/>
      <bottom/>
      <diagonal/>
    </border>
    <border>
      <left style="thin">
        <color rgb="FFC5D3DB"/>
      </left>
      <right style="thin">
        <color rgb="FFC5D3DB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medium">
        <color rgb="FF3E6F89"/>
      </top>
      <bottom/>
      <diagonal/>
    </border>
    <border>
      <left/>
      <right/>
      <top style="medium">
        <color rgb="FF3E6F89"/>
      </top>
      <bottom/>
      <diagonal/>
    </border>
    <border>
      <left/>
      <right style="medium">
        <color rgb="FF3E6F89"/>
      </right>
      <top style="medium">
        <color rgb="FF3E6F89"/>
      </top>
      <bottom/>
      <diagonal/>
    </border>
    <border>
      <left style="medium">
        <color rgb="FF3E6F89"/>
      </left>
      <right style="thin">
        <color rgb="FFC5D3DB"/>
      </right>
      <top style="thin">
        <color rgb="FFC5D3DB"/>
      </top>
      <bottom style="thin">
        <color rgb="FFC5D3DB"/>
      </bottom>
      <diagonal/>
    </border>
    <border>
      <left style="thin">
        <color rgb="FFC5D3DB"/>
      </left>
      <right style="medium">
        <color rgb="FF3E6F89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double">
        <color indexed="64"/>
      </top>
      <bottom/>
      <diagonal/>
    </border>
    <border>
      <left/>
      <right style="medium">
        <color rgb="FF3E6F89"/>
      </right>
      <top style="double">
        <color indexed="64"/>
      </top>
      <bottom/>
      <diagonal/>
    </border>
    <border>
      <left style="medium">
        <color rgb="FF3E6F89"/>
      </left>
      <right/>
      <top style="double">
        <color indexed="64"/>
      </top>
      <bottom style="medium">
        <color rgb="FF3E6F89"/>
      </bottom>
      <diagonal/>
    </border>
    <border>
      <left/>
      <right/>
      <top style="double">
        <color indexed="64"/>
      </top>
      <bottom style="medium">
        <color rgb="FF3E6F89"/>
      </bottom>
      <diagonal/>
    </border>
    <border>
      <left/>
      <right style="medium">
        <color rgb="FF3E6F89"/>
      </right>
      <top style="double">
        <color indexed="64"/>
      </top>
      <bottom style="medium">
        <color rgb="FF3E6F89"/>
      </bottom>
      <diagonal/>
    </border>
    <border>
      <left style="medium">
        <color rgb="FF3E6F89"/>
      </left>
      <right/>
      <top/>
      <bottom/>
      <diagonal/>
    </border>
    <border>
      <left style="medium">
        <color rgb="FF3E6F89"/>
      </left>
      <right/>
      <top style="medium">
        <color rgb="FF3E6F89"/>
      </top>
      <bottom style="double">
        <color indexed="64"/>
      </bottom>
      <diagonal/>
    </border>
    <border>
      <left/>
      <right style="medium">
        <color rgb="FF3E6F89"/>
      </right>
      <top style="medium">
        <color rgb="FF3E6F89"/>
      </top>
      <bottom style="double">
        <color indexed="64"/>
      </bottom>
      <diagonal/>
    </border>
    <border>
      <left style="medium">
        <color rgb="FF3E6F89"/>
      </left>
      <right style="thin">
        <color rgb="FFC5D3DB"/>
      </right>
      <top style="thin">
        <color rgb="FFC5D3DB"/>
      </top>
      <bottom style="medium">
        <color rgb="FF3E6F89"/>
      </bottom>
      <diagonal/>
    </border>
    <border>
      <left style="thin">
        <color rgb="FFC5D3DB"/>
      </left>
      <right style="medium">
        <color rgb="FF3E6F89"/>
      </right>
      <top style="thin">
        <color rgb="FFC5D3DB"/>
      </top>
      <bottom style="medium">
        <color rgb="FF3E6F89"/>
      </bottom>
      <diagonal/>
    </border>
    <border>
      <left style="thin">
        <color rgb="FFC5D3DB"/>
      </left>
      <right/>
      <top style="thin">
        <color rgb="FFC5D3DB"/>
      </top>
      <bottom style="thin">
        <color rgb="FFC5D3DB"/>
      </bottom>
      <diagonal/>
    </border>
    <border>
      <left/>
      <right style="thin">
        <color rgb="FFC5D3DB"/>
      </right>
      <top style="thin">
        <color rgb="FFC5D3DB"/>
      </top>
      <bottom style="thin">
        <color rgb="FFC5D3DB"/>
      </bottom>
      <diagonal/>
    </border>
    <border>
      <left/>
      <right style="medium">
        <color rgb="FF3E6F89"/>
      </right>
      <top/>
      <bottom/>
      <diagonal/>
    </border>
    <border>
      <left/>
      <right/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thin">
        <color rgb="FFC5D3DB"/>
      </top>
      <bottom style="thin">
        <color rgb="FFC5D3DB"/>
      </bottom>
      <diagonal/>
    </border>
    <border>
      <left/>
      <right style="medium">
        <color rgb="FF3E6F89"/>
      </right>
      <top style="thin">
        <color rgb="FFC5D3DB"/>
      </top>
      <bottom style="thin">
        <color rgb="FFC5D3DB"/>
      </bottom>
      <diagonal/>
    </border>
    <border>
      <left style="medium">
        <color rgb="FF3E6F89"/>
      </left>
      <right/>
      <top style="medium">
        <color rgb="FF3E6F89"/>
      </top>
      <bottom style="thin">
        <color rgb="FFC5D3DB"/>
      </bottom>
      <diagonal/>
    </border>
    <border>
      <left/>
      <right/>
      <top style="medium">
        <color rgb="FF3E6F89"/>
      </top>
      <bottom style="thin">
        <color rgb="FFC5D3DB"/>
      </bottom>
      <diagonal/>
    </border>
    <border>
      <left style="medium">
        <color rgb="FF3E6F89"/>
      </left>
      <right/>
      <top style="thin">
        <color rgb="FFC5D3DB"/>
      </top>
      <bottom style="medium">
        <color rgb="FF3E6F89"/>
      </bottom>
      <diagonal/>
    </border>
    <border>
      <left/>
      <right/>
      <top style="thin">
        <color rgb="FFC5D3DB"/>
      </top>
      <bottom style="medium">
        <color rgb="FF3E6F89"/>
      </bottom>
      <diagonal/>
    </border>
    <border>
      <left/>
      <right style="medium">
        <color rgb="FF3E6F89"/>
      </right>
      <top style="thin">
        <color rgb="FFC5D3DB"/>
      </top>
      <bottom style="medium">
        <color rgb="FF3E6F8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textRotation="90"/>
    </xf>
    <xf numFmtId="0" fontId="0" fillId="0" borderId="0" xfId="0" applyFill="1" applyBorder="1"/>
    <xf numFmtId="0" fontId="0" fillId="0" borderId="0" xfId="0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 textRotation="90" wrapText="1"/>
    </xf>
    <xf numFmtId="1" fontId="2" fillId="3" borderId="6" xfId="0" applyNumberFormat="1" applyFont="1" applyFill="1" applyBorder="1" applyAlignment="1">
      <alignment horizontal="center" vertical="center" textRotation="90" wrapText="1"/>
    </xf>
    <xf numFmtId="1" fontId="3" fillId="3" borderId="6" xfId="0" applyNumberFormat="1" applyFont="1" applyFill="1" applyBorder="1" applyAlignment="1">
      <alignment horizontal="center"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1" fontId="2" fillId="3" borderId="17" xfId="0" applyNumberFormat="1" applyFont="1" applyFill="1" applyBorder="1" applyAlignment="1">
      <alignment horizontal="center" vertical="center" wrapText="1"/>
    </xf>
    <xf numFmtId="1" fontId="2" fillId="3" borderId="18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6F89"/>
      <color rgb="FFC5D3DB"/>
      <color rgb="FFE7E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1273098</xdr:colOff>
      <xdr:row>1</xdr:row>
      <xdr:rowOff>1031488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502544-9DF9-4494-ADBA-D91188821527}"/>
            </a:ext>
          </a:extLst>
        </xdr:cNvPr>
        <xdr:cNvCxnSpPr/>
      </xdr:nvCxnSpPr>
      <xdr:spPr>
        <a:xfrm flipH="1" flipV="1">
          <a:off x="0" y="368610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520390</xdr:colOff>
      <xdr:row>1</xdr:row>
      <xdr:rowOff>136292</xdr:rowOff>
    </xdr:from>
    <xdr:to>
      <xdr:col>1</xdr:col>
      <xdr:colOff>1192561</xdr:colOff>
      <xdr:row>1</xdr:row>
      <xdr:rowOff>359317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051B38-80B0-413B-9C23-234E0075E8B9}"/>
            </a:ext>
          </a:extLst>
        </xdr:cNvPr>
        <xdr:cNvSpPr txBox="1"/>
      </xdr:nvSpPr>
      <xdr:spPr>
        <a:xfrm>
          <a:off x="520390" y="50490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1</xdr:col>
      <xdr:colOff>112132</xdr:colOff>
      <xdr:row>1</xdr:row>
      <xdr:rowOff>675887</xdr:rowOff>
    </xdr:from>
    <xdr:to>
      <xdr:col>1</xdr:col>
      <xdr:colOff>784303</xdr:colOff>
      <xdr:row>1</xdr:row>
      <xdr:rowOff>898912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AE63CB-3D42-4E01-A7BD-1F9F23852477}"/>
            </a:ext>
          </a:extLst>
        </xdr:cNvPr>
        <xdr:cNvSpPr txBox="1"/>
      </xdr:nvSpPr>
      <xdr:spPr>
        <a:xfrm>
          <a:off x="112132" y="104449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1273098</xdr:colOff>
      <xdr:row>1</xdr:row>
      <xdr:rowOff>1031488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F8B2199-F155-4566-9FCF-10CADFFFDFA9}"/>
            </a:ext>
          </a:extLst>
        </xdr:cNvPr>
        <xdr:cNvCxnSpPr/>
      </xdr:nvCxnSpPr>
      <xdr:spPr>
        <a:xfrm flipH="1" flipV="1">
          <a:off x="611909" y="369455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520390</xdr:colOff>
      <xdr:row>1</xdr:row>
      <xdr:rowOff>136292</xdr:rowOff>
    </xdr:from>
    <xdr:to>
      <xdr:col>7</xdr:col>
      <xdr:colOff>1192561</xdr:colOff>
      <xdr:row>1</xdr:row>
      <xdr:rowOff>359317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32E5C3-2294-4F89-8B06-139E839A1E8B}"/>
            </a:ext>
          </a:extLst>
        </xdr:cNvPr>
        <xdr:cNvSpPr txBox="1"/>
      </xdr:nvSpPr>
      <xdr:spPr>
        <a:xfrm>
          <a:off x="1132299" y="50574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7</xdr:col>
      <xdr:colOff>112132</xdr:colOff>
      <xdr:row>1</xdr:row>
      <xdr:rowOff>675887</xdr:rowOff>
    </xdr:from>
    <xdr:to>
      <xdr:col>7</xdr:col>
      <xdr:colOff>784303</xdr:colOff>
      <xdr:row>1</xdr:row>
      <xdr:rowOff>898912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9C89C18-35AE-45DE-9FD4-520294E5BB7D}"/>
            </a:ext>
          </a:extLst>
        </xdr:cNvPr>
        <xdr:cNvSpPr txBox="1"/>
      </xdr:nvSpPr>
      <xdr:spPr>
        <a:xfrm>
          <a:off x="724041" y="104534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17</xdr:col>
      <xdr:colOff>1273098</xdr:colOff>
      <xdr:row>1</xdr:row>
      <xdr:rowOff>1031488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D59A190-0CA1-40D7-AE90-10B9A2CE8BD8}"/>
            </a:ext>
          </a:extLst>
        </xdr:cNvPr>
        <xdr:cNvCxnSpPr/>
      </xdr:nvCxnSpPr>
      <xdr:spPr>
        <a:xfrm flipH="1" flipV="1">
          <a:off x="611909" y="369455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520390</xdr:colOff>
      <xdr:row>1</xdr:row>
      <xdr:rowOff>136292</xdr:rowOff>
    </xdr:from>
    <xdr:to>
      <xdr:col>17</xdr:col>
      <xdr:colOff>1192561</xdr:colOff>
      <xdr:row>1</xdr:row>
      <xdr:rowOff>359317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3318FA-CEAA-4A44-B962-F3A189F60422}"/>
            </a:ext>
          </a:extLst>
        </xdr:cNvPr>
        <xdr:cNvSpPr txBox="1"/>
      </xdr:nvSpPr>
      <xdr:spPr>
        <a:xfrm>
          <a:off x="1132299" y="50574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17</xdr:col>
      <xdr:colOff>112132</xdr:colOff>
      <xdr:row>1</xdr:row>
      <xdr:rowOff>675887</xdr:rowOff>
    </xdr:from>
    <xdr:to>
      <xdr:col>17</xdr:col>
      <xdr:colOff>784303</xdr:colOff>
      <xdr:row>1</xdr:row>
      <xdr:rowOff>898912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86AE48A-C1E6-4FA3-A2B0-35773EE5691E}"/>
            </a:ext>
          </a:extLst>
        </xdr:cNvPr>
        <xdr:cNvSpPr txBox="1"/>
      </xdr:nvSpPr>
      <xdr:spPr>
        <a:xfrm>
          <a:off x="724041" y="104534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1273098</xdr:colOff>
      <xdr:row>34</xdr:row>
      <xdr:rowOff>1031488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00AC690-C30A-40D8-8DE3-9350EF75BEB6}"/>
            </a:ext>
          </a:extLst>
        </xdr:cNvPr>
        <xdr:cNvCxnSpPr/>
      </xdr:nvCxnSpPr>
      <xdr:spPr>
        <a:xfrm flipH="1" flipV="1">
          <a:off x="9582727" y="369455"/>
          <a:ext cx="1273098" cy="1031488"/>
        </a:xfrm>
        <a:prstGeom prst="line">
          <a:avLst/>
        </a:prstGeom>
        <a:ln>
          <a:solidFill>
            <a:srgbClr val="3E6F89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520390</xdr:colOff>
      <xdr:row>34</xdr:row>
      <xdr:rowOff>136292</xdr:rowOff>
    </xdr:from>
    <xdr:to>
      <xdr:col>1</xdr:col>
      <xdr:colOff>1192561</xdr:colOff>
      <xdr:row>34</xdr:row>
      <xdr:rowOff>359317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68DAD7D-1790-44B6-A71E-633A2DC9E344}"/>
            </a:ext>
          </a:extLst>
        </xdr:cNvPr>
        <xdr:cNvSpPr txBox="1"/>
      </xdr:nvSpPr>
      <xdr:spPr>
        <a:xfrm>
          <a:off x="10103117" y="50574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Choice</a:t>
          </a:r>
        </a:p>
      </xdr:txBody>
    </xdr:sp>
    <xdr:clientData/>
  </xdr:twoCellAnchor>
  <xdr:twoCellAnchor>
    <xdr:from>
      <xdr:col>1</xdr:col>
      <xdr:colOff>112132</xdr:colOff>
      <xdr:row>34</xdr:row>
      <xdr:rowOff>675887</xdr:rowOff>
    </xdr:from>
    <xdr:to>
      <xdr:col>1</xdr:col>
      <xdr:colOff>784303</xdr:colOff>
      <xdr:row>34</xdr:row>
      <xdr:rowOff>898912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2A724D8-1022-4385-8678-7D616CB2D2EE}"/>
            </a:ext>
          </a:extLst>
        </xdr:cNvPr>
        <xdr:cNvSpPr txBox="1"/>
      </xdr:nvSpPr>
      <xdr:spPr>
        <a:xfrm>
          <a:off x="9694859" y="104534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000">
              <a:solidFill>
                <a:srgbClr val="3E6F89"/>
              </a:solidFill>
              <a:latin typeface="Roboto" panose="02000000000000000000" pitchFamily="2" charset="0"/>
              <a:ea typeface="Roboto" panose="02000000000000000000" pitchFamily="2" charset="0"/>
            </a:rPr>
            <a:t>Factors</a:t>
          </a:r>
          <a:endParaRPr lang="en-AU" sz="1100">
            <a:solidFill>
              <a:srgbClr val="3E6F89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376B-42D1-47C6-B00E-3423DC71A09B}">
  <dimension ref="B1:U41"/>
  <sheetViews>
    <sheetView tabSelected="1" topLeftCell="A31" zoomScaleNormal="100" workbookViewId="0">
      <selection activeCell="J39" sqref="J39"/>
    </sheetView>
  </sheetViews>
  <sheetFormatPr defaultRowHeight="14.5" x14ac:dyDescent="0.35"/>
  <cols>
    <col min="2" max="2" width="18.6328125" customWidth="1"/>
    <col min="3" max="5" width="4.6328125" customWidth="1"/>
    <col min="6" max="6" width="2.6328125" customWidth="1"/>
    <col min="7" max="7" width="4.6328125" customWidth="1"/>
    <col min="8" max="8" width="18.6328125" customWidth="1"/>
    <col min="9" max="14" width="4.6328125" customWidth="1"/>
    <col min="15" max="16" width="16.6328125" customWidth="1"/>
    <col min="18" max="18" width="18.6328125" customWidth="1"/>
    <col min="19" max="21" width="4.6328125" customWidth="1"/>
  </cols>
  <sheetData>
    <row r="1" spans="2:21" ht="29" customHeight="1" x14ac:dyDescent="0.35">
      <c r="B1" s="26" t="s">
        <v>2</v>
      </c>
      <c r="C1" s="27"/>
      <c r="D1" s="27"/>
      <c r="E1" s="28"/>
      <c r="F1" s="1"/>
      <c r="G1" s="4"/>
      <c r="H1" s="38" t="s">
        <v>24</v>
      </c>
      <c r="I1" s="39"/>
      <c r="J1" s="39"/>
      <c r="K1" s="39"/>
      <c r="L1" s="39"/>
      <c r="M1" s="39"/>
      <c r="N1" s="18"/>
      <c r="O1" s="4"/>
      <c r="P1" s="4"/>
      <c r="Q1" s="5"/>
      <c r="R1" s="26" t="s">
        <v>32</v>
      </c>
      <c r="S1" s="27"/>
      <c r="T1" s="27"/>
      <c r="U1" s="28"/>
    </row>
    <row r="2" spans="2:21" ht="81.5" customHeight="1" x14ac:dyDescent="0.35">
      <c r="B2" s="2"/>
      <c r="C2" s="12" t="s">
        <v>3</v>
      </c>
      <c r="D2" s="12" t="s">
        <v>4</v>
      </c>
      <c r="E2" s="12" t="s">
        <v>5</v>
      </c>
      <c r="F2" s="1"/>
      <c r="G2" s="3"/>
      <c r="H2" s="6"/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3" t="s">
        <v>30</v>
      </c>
      <c r="O2" s="4"/>
      <c r="P2" s="4"/>
      <c r="Q2" s="5"/>
      <c r="R2" s="2"/>
      <c r="S2" s="12" t="s">
        <v>33</v>
      </c>
      <c r="T2" s="12" t="s">
        <v>34</v>
      </c>
      <c r="U2" s="12" t="s">
        <v>35</v>
      </c>
    </row>
    <row r="3" spans="2:21" ht="4" customHeight="1" x14ac:dyDescent="0.35">
      <c r="B3" s="29"/>
      <c r="C3" s="30"/>
      <c r="D3" s="30"/>
      <c r="E3" s="31"/>
      <c r="F3" s="1"/>
      <c r="G3" s="3"/>
      <c r="H3" s="35"/>
      <c r="I3" s="36"/>
      <c r="J3" s="36"/>
      <c r="K3" s="36"/>
      <c r="L3" s="36"/>
      <c r="M3" s="36"/>
      <c r="N3" s="37"/>
      <c r="O3" s="4"/>
      <c r="P3" s="4"/>
      <c r="Q3" s="5"/>
      <c r="R3" s="29"/>
      <c r="S3" s="30"/>
      <c r="T3" s="30"/>
      <c r="U3" s="31"/>
    </row>
    <row r="4" spans="2:21" ht="24" customHeight="1" x14ac:dyDescent="0.35">
      <c r="B4" s="6" t="s">
        <v>0</v>
      </c>
      <c r="C4" s="2" t="s">
        <v>10</v>
      </c>
      <c r="D4" s="2" t="s">
        <v>13</v>
      </c>
      <c r="E4" s="7" t="s">
        <v>13</v>
      </c>
      <c r="G4" s="4"/>
      <c r="H4" s="6" t="s">
        <v>0</v>
      </c>
      <c r="I4" s="19" t="s">
        <v>12</v>
      </c>
      <c r="J4" s="2" t="s">
        <v>10</v>
      </c>
      <c r="K4" s="2" t="s">
        <v>12</v>
      </c>
      <c r="L4" s="2"/>
      <c r="M4" s="20" t="s">
        <v>10</v>
      </c>
      <c r="N4" s="7"/>
      <c r="O4" s="4"/>
      <c r="P4" s="4"/>
      <c r="Q4" s="5"/>
      <c r="R4" s="6" t="s">
        <v>36</v>
      </c>
      <c r="S4" s="2" t="s">
        <v>10</v>
      </c>
      <c r="T4" s="2"/>
      <c r="U4" s="7" t="s">
        <v>10</v>
      </c>
    </row>
    <row r="5" spans="2:21" ht="24" customHeight="1" x14ac:dyDescent="0.35">
      <c r="B5" s="6" t="s">
        <v>1</v>
      </c>
      <c r="C5" s="2" t="s">
        <v>13</v>
      </c>
      <c r="D5" s="2" t="s">
        <v>10</v>
      </c>
      <c r="E5" s="7" t="s">
        <v>13</v>
      </c>
      <c r="G5" s="4"/>
      <c r="H5" s="6" t="s">
        <v>1</v>
      </c>
      <c r="I5" s="19" t="s">
        <v>10</v>
      </c>
      <c r="J5" s="19" t="s">
        <v>10</v>
      </c>
      <c r="K5" s="2" t="s">
        <v>12</v>
      </c>
      <c r="L5" s="2" t="s">
        <v>10</v>
      </c>
      <c r="M5" s="2"/>
      <c r="N5" s="7"/>
      <c r="O5" s="4"/>
      <c r="P5" s="4"/>
      <c r="Q5" s="5"/>
      <c r="R5" s="6" t="s">
        <v>37</v>
      </c>
      <c r="S5" s="2"/>
      <c r="T5" s="2" t="s">
        <v>10</v>
      </c>
      <c r="U5" s="7" t="s">
        <v>12</v>
      </c>
    </row>
    <row r="6" spans="2:21" ht="24" customHeight="1" x14ac:dyDescent="0.35">
      <c r="B6" s="6" t="s">
        <v>6</v>
      </c>
      <c r="C6" s="2" t="s">
        <v>13</v>
      </c>
      <c r="D6" s="2" t="s">
        <v>10</v>
      </c>
      <c r="E6" s="7" t="s">
        <v>13</v>
      </c>
      <c r="G6" s="4"/>
      <c r="H6" s="6" t="s">
        <v>6</v>
      </c>
      <c r="I6" s="19" t="s">
        <v>10</v>
      </c>
      <c r="J6" s="19" t="s">
        <v>10</v>
      </c>
      <c r="K6" s="2" t="s">
        <v>12</v>
      </c>
      <c r="L6" s="2" t="s">
        <v>10</v>
      </c>
      <c r="M6" s="2" t="s">
        <v>12</v>
      </c>
      <c r="N6" s="7" t="s">
        <v>12</v>
      </c>
      <c r="O6" s="4"/>
      <c r="P6" s="4"/>
      <c r="Q6" s="5"/>
      <c r="R6" s="6" t="s">
        <v>38</v>
      </c>
      <c r="S6" s="2" t="s">
        <v>12</v>
      </c>
      <c r="T6" s="2" t="s">
        <v>10</v>
      </c>
      <c r="U6" s="7"/>
    </row>
    <row r="7" spans="2:21" ht="24" customHeight="1" x14ac:dyDescent="0.35">
      <c r="B7" s="6" t="s">
        <v>7</v>
      </c>
      <c r="C7" s="2" t="s">
        <v>13</v>
      </c>
      <c r="D7" s="2" t="s">
        <v>10</v>
      </c>
      <c r="E7" s="7" t="s">
        <v>13</v>
      </c>
      <c r="G7" s="4"/>
      <c r="H7" s="6" t="s">
        <v>7</v>
      </c>
      <c r="I7" s="19" t="s">
        <v>10</v>
      </c>
      <c r="J7" s="19" t="s">
        <v>10</v>
      </c>
      <c r="K7" s="2" t="s">
        <v>12</v>
      </c>
      <c r="L7" s="2" t="s">
        <v>10</v>
      </c>
      <c r="M7" s="2" t="s">
        <v>12</v>
      </c>
      <c r="N7" s="7" t="s">
        <v>12</v>
      </c>
      <c r="O7" s="4"/>
      <c r="P7" s="4"/>
      <c r="Q7" s="5"/>
      <c r="R7" s="6" t="s">
        <v>39</v>
      </c>
      <c r="S7" s="2"/>
      <c r="T7" s="2" t="s">
        <v>12</v>
      </c>
      <c r="U7" s="7" t="s">
        <v>12</v>
      </c>
    </row>
    <row r="8" spans="2:21" ht="24" customHeight="1" x14ac:dyDescent="0.35">
      <c r="B8" s="6" t="s">
        <v>8</v>
      </c>
      <c r="C8" s="2"/>
      <c r="D8" s="2" t="s">
        <v>10</v>
      </c>
      <c r="E8" s="7" t="s">
        <v>12</v>
      </c>
      <c r="G8" s="4"/>
      <c r="H8" s="6" t="s">
        <v>8</v>
      </c>
      <c r="I8" s="19"/>
      <c r="J8" s="2" t="s">
        <v>10</v>
      </c>
      <c r="K8" s="2" t="s">
        <v>12</v>
      </c>
      <c r="L8" s="2" t="s">
        <v>12</v>
      </c>
      <c r="M8" s="20" t="s">
        <v>12</v>
      </c>
      <c r="N8" s="7" t="s">
        <v>12</v>
      </c>
      <c r="O8" s="4"/>
      <c r="P8" s="4"/>
      <c r="Q8" s="5"/>
      <c r="R8" s="6"/>
      <c r="S8" s="2"/>
      <c r="T8" s="2"/>
      <c r="U8" s="7"/>
    </row>
    <row r="9" spans="2:21" ht="24" customHeight="1" x14ac:dyDescent="0.35">
      <c r="B9" s="6" t="s">
        <v>9</v>
      </c>
      <c r="C9" s="2" t="s">
        <v>12</v>
      </c>
      <c r="D9" s="2" t="s">
        <v>10</v>
      </c>
      <c r="E9" s="7" t="s">
        <v>12</v>
      </c>
      <c r="G9" s="4"/>
      <c r="H9" s="6" t="s">
        <v>9</v>
      </c>
      <c r="I9" s="19" t="s">
        <v>10</v>
      </c>
      <c r="J9" s="2" t="s">
        <v>10</v>
      </c>
      <c r="K9" s="2"/>
      <c r="L9" s="2"/>
      <c r="M9" s="20"/>
      <c r="N9" s="7"/>
      <c r="O9" s="4"/>
      <c r="P9" s="4"/>
      <c r="Q9" s="5"/>
      <c r="R9" s="6"/>
      <c r="S9" s="2"/>
      <c r="T9" s="2"/>
      <c r="U9" s="7"/>
    </row>
    <row r="10" spans="2:21" ht="24" customHeight="1" thickBot="1" x14ac:dyDescent="0.4">
      <c r="B10" s="6" t="s">
        <v>11</v>
      </c>
      <c r="C10" s="2"/>
      <c r="D10" s="2" t="s">
        <v>12</v>
      </c>
      <c r="E10" s="7" t="s">
        <v>10</v>
      </c>
      <c r="G10" s="4"/>
      <c r="H10" s="6" t="s">
        <v>31</v>
      </c>
      <c r="I10" s="2" t="s">
        <v>12</v>
      </c>
      <c r="J10" s="2"/>
      <c r="K10" s="2"/>
      <c r="L10" s="2" t="s">
        <v>10</v>
      </c>
      <c r="M10" s="2" t="s">
        <v>10</v>
      </c>
      <c r="N10" s="7"/>
      <c r="O10" s="4"/>
      <c r="P10" s="4"/>
      <c r="Q10" s="5"/>
      <c r="R10" s="6"/>
      <c r="S10" s="2"/>
      <c r="T10" s="2"/>
      <c r="U10" s="7"/>
    </row>
    <row r="11" spans="2:21" ht="4" customHeight="1" thickTop="1" thickBot="1" x14ac:dyDescent="0.4">
      <c r="B11" s="32"/>
      <c r="C11" s="33"/>
      <c r="D11" s="33"/>
      <c r="E11" s="34"/>
      <c r="G11" s="4"/>
      <c r="H11" s="21"/>
      <c r="I11" s="22"/>
      <c r="J11" s="22"/>
      <c r="K11" s="22"/>
      <c r="L11" s="22"/>
      <c r="M11" s="22"/>
      <c r="N11" s="23"/>
      <c r="O11" s="4"/>
      <c r="P11" s="4"/>
      <c r="Q11" s="5"/>
      <c r="R11" s="32"/>
      <c r="S11" s="33"/>
      <c r="T11" s="33"/>
      <c r="U11" s="34"/>
    </row>
    <row r="12" spans="2:21" ht="24" customHeight="1" x14ac:dyDescent="0.35">
      <c r="B12" s="1"/>
      <c r="G12" s="4"/>
      <c r="H12" s="4"/>
      <c r="I12" s="4"/>
      <c r="J12" s="4"/>
      <c r="K12" s="4"/>
      <c r="L12" s="4"/>
      <c r="M12" s="4"/>
      <c r="N12" s="5"/>
      <c r="O12" s="5"/>
    </row>
    <row r="13" spans="2:21" ht="24" customHeight="1" x14ac:dyDescent="0.35">
      <c r="B13" s="1"/>
      <c r="G13" s="4"/>
      <c r="H13" s="4"/>
      <c r="I13" s="4"/>
      <c r="J13" s="4"/>
      <c r="K13" s="4"/>
      <c r="L13" s="4"/>
      <c r="M13" s="4"/>
      <c r="N13" s="5"/>
      <c r="O13" s="5"/>
    </row>
    <row r="14" spans="2:21" ht="24" customHeight="1" x14ac:dyDescent="0.35">
      <c r="B14" s="1"/>
      <c r="G14" s="1"/>
      <c r="H14" s="1"/>
      <c r="I14" s="1"/>
      <c r="J14" s="1"/>
      <c r="K14" s="1"/>
      <c r="L14" s="1"/>
      <c r="M14" s="1"/>
    </row>
    <row r="15" spans="2:21" ht="24" customHeight="1" x14ac:dyDescent="0.35">
      <c r="B15" s="1"/>
      <c r="G15" s="1"/>
      <c r="H15" s="1"/>
      <c r="I15" s="1"/>
      <c r="J15" s="1"/>
      <c r="K15" s="1"/>
      <c r="L15" s="1"/>
      <c r="M15" s="1"/>
    </row>
    <row r="17" spans="15:16" ht="15" thickBot="1" x14ac:dyDescent="0.4"/>
    <row r="18" spans="15:16" ht="15" thickBot="1" x14ac:dyDescent="0.4">
      <c r="O18" s="24" t="s">
        <v>23</v>
      </c>
      <c r="P18" s="25"/>
    </row>
    <row r="19" spans="15:16" ht="4" customHeight="1" thickTop="1" x14ac:dyDescent="0.35">
      <c r="O19" s="8"/>
      <c r="P19" s="9"/>
    </row>
    <row r="20" spans="15:16" x14ac:dyDescent="0.35">
      <c r="O20" s="16">
        <v>1.8</v>
      </c>
      <c r="P20" s="14" t="s">
        <v>14</v>
      </c>
    </row>
    <row r="21" spans="15:16" x14ac:dyDescent="0.35">
      <c r="O21" s="16">
        <f>O20/4</f>
        <v>0.45</v>
      </c>
      <c r="P21" s="14" t="s">
        <v>15</v>
      </c>
    </row>
    <row r="22" spans="15:16" x14ac:dyDescent="0.35">
      <c r="O22" s="16">
        <f>O21*0.0174533</f>
        <v>7.8539850000000008E-3</v>
      </c>
      <c r="P22" s="14" t="s">
        <v>16</v>
      </c>
    </row>
    <row r="23" spans="15:16" x14ac:dyDescent="0.35">
      <c r="O23" s="16">
        <v>600</v>
      </c>
      <c r="P23" s="14" t="s">
        <v>17</v>
      </c>
    </row>
    <row r="24" spans="15:16" x14ac:dyDescent="0.35">
      <c r="O24" s="16">
        <f>O23*O22</f>
        <v>4.7123910000000002</v>
      </c>
      <c r="P24" s="14" t="s">
        <v>18</v>
      </c>
    </row>
    <row r="25" spans="15:16" x14ac:dyDescent="0.35">
      <c r="O25" s="16">
        <f>O24/PI()</f>
        <v>1.5000006428635195</v>
      </c>
      <c r="P25" s="14" t="s">
        <v>19</v>
      </c>
    </row>
    <row r="26" spans="15:16" x14ac:dyDescent="0.35">
      <c r="O26" s="16">
        <f>O25*60</f>
        <v>90.000038571811174</v>
      </c>
      <c r="P26" s="14" t="s">
        <v>20</v>
      </c>
    </row>
    <row r="27" spans="15:16" x14ac:dyDescent="0.35">
      <c r="O27" s="16">
        <f>88*10^-3</f>
        <v>8.7999999999999995E-2</v>
      </c>
      <c r="P27" s="14" t="s">
        <v>22</v>
      </c>
    </row>
    <row r="28" spans="15:16" ht="15" thickBot="1" x14ac:dyDescent="0.4">
      <c r="O28" s="17">
        <f>O27*O26*0.10472</f>
        <v>0.82938275545312568</v>
      </c>
      <c r="P28" s="15" t="s">
        <v>21</v>
      </c>
    </row>
    <row r="29" spans="15:16" ht="4" customHeight="1" x14ac:dyDescent="0.35">
      <c r="O29" s="10"/>
      <c r="P29" s="11"/>
    </row>
    <row r="33" spans="2:5" ht="15" thickBot="1" x14ac:dyDescent="0.4"/>
    <row r="34" spans="2:5" ht="29" customHeight="1" x14ac:dyDescent="0.35">
      <c r="B34" s="26" t="s">
        <v>32</v>
      </c>
      <c r="C34" s="27"/>
      <c r="D34" s="27"/>
      <c r="E34" s="28"/>
    </row>
    <row r="35" spans="2:5" ht="81.5" customHeight="1" x14ac:dyDescent="0.35">
      <c r="B35" s="6"/>
      <c r="C35" s="12" t="s">
        <v>33</v>
      </c>
      <c r="D35" s="12" t="s">
        <v>34</v>
      </c>
      <c r="E35" s="13" t="s">
        <v>35</v>
      </c>
    </row>
    <row r="36" spans="2:5" ht="4" customHeight="1" x14ac:dyDescent="0.35">
      <c r="B36" s="29"/>
      <c r="C36" s="30"/>
      <c r="D36" s="30"/>
      <c r="E36" s="31"/>
    </row>
    <row r="37" spans="2:5" ht="24" customHeight="1" x14ac:dyDescent="0.35">
      <c r="B37" s="6" t="s">
        <v>36</v>
      </c>
      <c r="C37" s="2" t="s">
        <v>10</v>
      </c>
      <c r="D37" s="2"/>
      <c r="E37" s="7" t="s">
        <v>10</v>
      </c>
    </row>
    <row r="38" spans="2:5" ht="24" customHeight="1" x14ac:dyDescent="0.35">
      <c r="B38" s="6" t="s">
        <v>37</v>
      </c>
      <c r="C38" s="2"/>
      <c r="D38" s="2" t="s">
        <v>10</v>
      </c>
      <c r="E38" s="7" t="s">
        <v>12</v>
      </c>
    </row>
    <row r="39" spans="2:5" ht="24" customHeight="1" x14ac:dyDescent="0.35">
      <c r="B39" s="6" t="s">
        <v>38</v>
      </c>
      <c r="C39" s="2" t="s">
        <v>12</v>
      </c>
      <c r="D39" s="2" t="s">
        <v>10</v>
      </c>
      <c r="E39" s="7"/>
    </row>
    <row r="40" spans="2:5" ht="24" customHeight="1" thickBot="1" x14ac:dyDescent="0.4">
      <c r="B40" s="6" t="s">
        <v>39</v>
      </c>
      <c r="C40" s="2"/>
      <c r="D40" s="2" t="s">
        <v>12</v>
      </c>
      <c r="E40" s="7" t="s">
        <v>12</v>
      </c>
    </row>
    <row r="41" spans="2:5" ht="4" customHeight="1" thickTop="1" thickBot="1" x14ac:dyDescent="0.4">
      <c r="B41" s="32"/>
      <c r="C41" s="33"/>
      <c r="D41" s="33"/>
      <c r="E41" s="34"/>
    </row>
  </sheetData>
  <mergeCells count="13">
    <mergeCell ref="B41:E41"/>
    <mergeCell ref="R1:U1"/>
    <mergeCell ref="R3:U3"/>
    <mergeCell ref="R11:U11"/>
    <mergeCell ref="B34:E34"/>
    <mergeCell ref="B36:E36"/>
    <mergeCell ref="H11:N11"/>
    <mergeCell ref="O18:P18"/>
    <mergeCell ref="B1:E1"/>
    <mergeCell ref="B3:E3"/>
    <mergeCell ref="B11:E11"/>
    <mergeCell ref="H3:N3"/>
    <mergeCell ref="H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GamingPC</dc:creator>
  <cp:lastModifiedBy>GamingPC</cp:lastModifiedBy>
  <dcterms:created xsi:type="dcterms:W3CDTF">2017-11-12T09:49:47Z</dcterms:created>
  <dcterms:modified xsi:type="dcterms:W3CDTF">2017-11-12T12:54:37Z</dcterms:modified>
</cp:coreProperties>
</file>