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excel/dockerContainer/"/>
    </mc:Choice>
  </mc:AlternateContent>
  <bookViews>
    <workbookView xWindow="25600" yWindow="460" windowWidth="25600" windowHeight="283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21" i="1" s="1"/>
  <c r="C10" i="1"/>
  <c r="C7" i="1"/>
  <c r="C8" i="1"/>
  <c r="C5" i="1"/>
  <c r="C6" i="1"/>
  <c r="D26" i="1" s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<sst xmlns="http://schemas.openxmlformats.org/spreadsheetml/2006/main" count="50" uniqueCount="49">
  <si>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</si>
  <si>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</si>
  <si>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</si>
  <si>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</si>
  <si>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</si>
  <si>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</si>
  <si>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</si>
  <si>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</si>
  <si>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</si>
  <si>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</si>
  <si>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</si>
  <si>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</si>
  <si>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</si>
  <si>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</si>
  <si>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</si>
  <si>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</si>
  <si>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</si>
  <si>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</si>
  <si>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</si>
  <si>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</si>
  <si>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</si>
  <si>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</si>
  <si>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</si>
  <si>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</si>
  <si>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</si>
  <si>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</si>
  <si>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</si>
  <si>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</si>
  <si>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</si>
  <si>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利用给定 镜像 创建 容器 映射端口</t>
    <rPh sb="0" eb="1">
      <t>li'yong</t>
    </rPh>
    <rPh sb="2" eb="3">
      <t>gei'ding</t>
    </rPh>
    <rPh sb="5" eb="6">
      <t>jing'xiang</t>
    </rPh>
    <rPh sb="8" eb="9">
      <t>chuang'jian</t>
    </rPh>
    <rPh sb="11" eb="12">
      <t>rong'qi</t>
    </rPh>
    <rPh sb="14" eb="15">
      <t>ying'she</t>
    </rPh>
    <rPh sb="16" eb="17">
      <t>duan'kou</t>
    </rPh>
    <phoneticPr fontId="3" type="noConversion"/>
  </si>
  <si>
    <t>脚本路径</t>
  </si>
  <si>
    <t>镜像名:版本号</t>
    <rPh sb="0" eb="1">
      <t>jing'xiang</t>
    </rPh>
    <rPh sb="2" eb="3">
      <t>ming</t>
    </rPh>
    <rPh sb="4" eb="5">
      <t>ban'ben</t>
    </rPh>
    <rPh sb="6" eb="7">
      <t>hao</t>
    </rPh>
    <phoneticPr fontId="3" type="noConversion"/>
  </si>
  <si>
    <t>imageNameAndVersion</t>
    <phoneticPr fontId="13" type="noConversion"/>
  </si>
  <si>
    <t>镜像名称</t>
    <rPh sb="0" eb="4">
      <t>shi'yong</t>
    </rPh>
    <phoneticPr fontId="13" type="noConversion"/>
  </si>
  <si>
    <t>nodejs:v1</t>
    <phoneticPr fontId="13" type="noConversion"/>
  </si>
  <si>
    <t>名称:版本 这样的格式&lt;&gt;</t>
    <rPh sb="0" eb="13">
      <t>min'bheng</t>
    </rPh>
    <phoneticPr fontId="13" type="noConversion"/>
  </si>
  <si>
    <t>容器名</t>
    <rPh sb="0" eb="1">
      <t>rogn'qi</t>
    </rPh>
    <rPh sb="2" eb="3">
      <t>mign</t>
    </rPh>
    <phoneticPr fontId="3" type="noConversion"/>
  </si>
  <si>
    <t>containerName</t>
  </si>
  <si>
    <t>容器名称</t>
    <rPh sb="0" eb="1">
      <t>rong'qi</t>
    </rPh>
    <phoneticPr fontId="13" type="noConversion"/>
  </si>
  <si>
    <t>nodeTest</t>
    <phoneticPr fontId="13" type="noConversion"/>
  </si>
  <si>
    <t>端口映射列表</t>
    <rPh sb="0" eb="1">
      <t>duan'kou</t>
    </rPh>
    <rPh sb="2" eb="3">
      <t>ying'she</t>
    </rPh>
    <phoneticPr fontId="3" type="noConversion"/>
  </si>
  <si>
    <t>mappingPorts</t>
    <phoneticPr fontId="13" type="noConversion"/>
  </si>
  <si>
    <t>80:80</t>
    <phoneticPr fontId="13" type="noConversion"/>
  </si>
  <si>
    <t>pm2 管理用</t>
    <rPh sb="4" eb="5">
      <t>guan'li</t>
    </rPh>
    <rPh sb="6" eb="7">
      <t>yong</t>
    </rPh>
    <phoneticPr fontId="13" type="noConversion"/>
  </si>
  <si>
    <t>6379:6379</t>
    <phoneticPr fontId="13" type="noConversion"/>
  </si>
  <si>
    <t>redis服务</t>
    <rPh sb="5" eb="6">
      <t>fu'wu</t>
    </rPh>
    <phoneticPr fontId="13" type="noConversion"/>
  </si>
  <si>
    <t>共享文件夹设置</t>
    <rPh sb="0" eb="1">
      <t>wen'jian'jiaying'she</t>
    </rPh>
    <phoneticPr fontId="3" type="noConversion"/>
  </si>
  <si>
    <t>mappingFolder</t>
    <phoneticPr fontId="13" type="noConversion"/>
  </si>
  <si>
    <t>共享文件夹</t>
    <rPh sb="0" eb="5">
      <t>gong'xiang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</si>
</sst>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  <font>
      <sz val="9"/>
      <name val="宋体"/>
      <family val="2"/>
      <charset val="134"/>
      <scheme val="minor"/>
    </font>
    <font>
      <sz val="9"/>
      <color rgb="FFFF000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7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5" fillId="0" borderId="0" xfId="1133" applyFont="1" applyAlignment="1"/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49" fontId="14" fillId="6" borderId="1" xfId="1133" applyNumberFormat="1" applyFont="1" applyFill="1" applyBorder="1" applyAlignment="1">
      <alignment vertical="center" wrapText="1"/>
    </xf>
    <xf numFmtId="0" fontId="5" fillId="0" borderId="0" xfId="1133" applyNumberFormat="1" applyFont="1" applyAlignment="1">
      <alignment vertical="top" wrapText="1"/>
    </xf>
    <xf numFmtId="49" fontId="14" fillId="6" borderId="1" xfId="1133" quotePrefix="1" applyNumberFormat="1" applyFont="1" applyFill="1" applyBorder="1" applyAlignment="1">
      <alignment vertical="center" wrapText="1"/>
    </xf>
    <xf numFmtId="49" fontId="12" fillId="6" borderId="1" xfId="1133" quotePrefix="1" applyNumberFormat="1" applyFont="1" applyFill="1" applyBorder="1" applyAlignment="1">
      <alignment vertical="center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9" xfId="0" applyFont="1" applyFill="1" applyBorder="1" applyAlignment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73.2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4" t="str">
        <f ca="1">REPLACE(CELL("filename"),FIND("[",CELL("filename"))-1,99,)</f>
        <v>/Users/jiasy/Documents/sourceFrame/excelWorkFlow/excel/dockerContainer</v>
      </c>
      <c r="D4" s="35"/>
      <c r="E4" s="3"/>
      <c r="F4" s="1" t="s">
        <v>23</v>
      </c>
    </row>
    <row r="5" spans="2:11" ht="15">
      <c r="B5" s="10" t="s">
        <v>10</v>
      </c>
      <c r="C5" s="32" t="str">
        <f ca="1">C4&amp;"/../../pythonCode/base/ExcelWorkFlow.py"</f>
        <v>/Users/jiasy/Documents/sourceFrame/excelWorkFlow/excel/dockerContainer/../../pythonCode/base/ExcelWorkFlow.py</v>
      </c>
      <c r="D5" s="32"/>
      <c r="E5" s="3"/>
      <c r="F5" s="1" t="s">
        <v>24</v>
      </c>
    </row>
    <row r="6" spans="2:11" ht="15">
      <c r="B6" s="10" t="s">
        <v>14</v>
      </c>
      <c r="C6" s="32" t="str">
        <f ca="1">C4&amp;"/../../test"</f>
        <v>/Users/jiasy/Documents/sourceFrame/excelWorkFlow/excel/dockerContainer/../../test</v>
      </c>
      <c r="D6" s="36"/>
      <c r="E6" s="3"/>
    </row>
    <row r="7" spans="2:11" ht="15">
      <c r="B7" s="10" t="s">
        <v>11</v>
      </c>
      <c r="C7" s="32" t="str">
        <f ca="1">C4&amp;"/../../temp"</f>
        <v>/Users/jiasy/Documents/sourceFrame/excelWorkFlow/excel/dockerContainer/../../temp</v>
      </c>
      <c r="D7" s="33"/>
      <c r="E7" s="3"/>
    </row>
    <row r="8" spans="2:11" ht="15">
      <c r="B8" s="10" t="s">
        <v>15</v>
      </c>
      <c r="C8" s="32" t="str">
        <f ca="1">C4&amp;"/../../pythonCode/ClientTools"</f>
        <v>/Users/jiasy/Documents/sourceFrame/excelWorkFlow/excel/dockerContainer/../../pythonCode/ClientTools</v>
      </c>
      <c r="D8" s="33"/>
      <c r="E8" s="3"/>
    </row>
    <row r="9" spans="2:11" ht="15">
      <c r="B9" s="10" t="s">
        <v>16</v>
      </c>
      <c r="C9" s="32" t="str">
        <f ca="1">C4&amp;"/../../pythonCode/ServerTools"</f>
        <v>/Users/jiasy/Documents/sourceFrame/excelWorkFlow/excel/dockerContainer/../../pythonCode/ServerTools</v>
      </c>
      <c r="D9" s="33"/>
      <c r="E9" s="3"/>
    </row>
    <row r="10" spans="2:11" ht="15">
      <c r="B10" s="10" t="s">
        <v>17</v>
      </c>
      <c r="C10" s="32" t="str">
        <f ca="1">C4&amp;"/../../pythonCode/CommonTools"</f>
        <v>/Users/jiasy/Documents/sourceFrame/excelWorkFlow/excel/dockerContainer/../../pythonCode/CommonTools</v>
      </c>
      <c r="D10" s="33"/>
      <c r="E10" s="3"/>
    </row>
    <row r="11" spans="2:11" ht="15">
      <c r="B11" s="9" t="s">
        <v>5</v>
      </c>
      <c r="C11" s="30" t="str">
        <f ca="1">MID(CELL("filename"),SEARCH("[",CELL("filename"))+1, SEARCH("]",CELL("filename"))-SEARCH("[",CELL("filename"))-1)</f>
        <v>baseDockerContainer.xlsx</v>
      </c>
      <c r="D11" s="31"/>
      <c r="E11" s="3"/>
    </row>
    <row r="12" spans="2:11" ht="15">
      <c r="B12" s="9" t="s">
        <v>6</v>
      </c>
      <c r="C12" s="30" t="str">
        <f ca="1">MID(CELL("filename"),SEARCH("[",CELL("filename"))+1, SEARCH(".xlsx",CELL("filename"))-SEARCH("[",CELL("filename"))-1)</f>
        <v>baseDockerContainer</v>
      </c>
      <c r="D12" s="31"/>
      <c r="E12" s="3"/>
    </row>
    <row r="13" spans="2:11" ht="15">
      <c r="B13" s="9" t="s">
        <v>7</v>
      </c>
      <c r="C13" s="34" t="str">
        <f ca="1">RIGHT(CELL("filename"),LEN(CELL("filename"))-FIND("]",CELL("filename")))</f>
        <v>pngTest</v>
      </c>
      <c r="D13" s="35"/>
      <c r="E13" s="3"/>
    </row>
    <row r="14" spans="2:11" ht="15">
      <c r="B14" s="9" t="s">
        <v>8</v>
      </c>
      <c r="C14" s="43" t="str">
        <f ca="1">C4&amp;"/"&amp;C11</f>
        <v>/Users/jiasy/Documents/sourceFrame/excelWorkFlow/excel/dockerContainer/baseDockerContainer.xlsx</v>
      </c>
      <c r="D14" s="44"/>
      <c r="E14" s="3"/>
    </row>
    <row r="15" spans="2:11" ht="15">
      <c r="B15" s="11" t="s">
        <v>18</v>
      </c>
      <c r="C15" s="37" t="s">
        <v>20</v>
      </c>
      <c r="D15" s="38"/>
      <c r="E15" s="3"/>
      <c r="F15" s="1" t="s">
        <v>22</v>
      </c>
    </row>
    <row r="16" spans="2:11" ht="15">
      <c r="B16" s="11" t="s">
        <v>19</v>
      </c>
      <c r="C16" s="37" t="s">
        <v>21</v>
      </c>
      <c r="D16" s="38"/>
      <c r="E16" s="3"/>
    </row>
    <row r="17" spans="1:6" ht="15">
      <c r="B17" s="12" t="s">
        <v>9</v>
      </c>
      <c r="C17" s="45" t="str">
        <f ca="1">"python "&amp;C5&amp;" -e "&amp;C14</f>
        <v>python /Users/jiasy/Documents/sourceFrame/excelWorkFlow/excel/dockerContainer/../../pythonCode/base/ExcelWorkFlow.py -e /Users/jiasy/Documents/sourceFrame/excelWorkFlow/excel/dockerContainer/baseDockerContainer.xlsx</v>
      </c>
      <c r="D17" s="46"/>
      <c r="E17" s="3"/>
    </row>
    <row r="18" spans="1:6" ht="15">
      <c r="C18" s="1"/>
      <c r="D18" s="1"/>
      <c r="E18" s="13"/>
    </row>
    <row r="19" spans="1:6" ht="16" thickBot="1">
      <c r="A19" s="13"/>
      <c r="B19" s="13"/>
      <c r="C19" s="13"/>
      <c r="D19" s="13"/>
      <c r="E19" s="13"/>
    </row>
    <row r="20" spans="1:6" ht="25" customHeight="1" thickBot="1">
      <c r="A20" s="16" t="s">
        <v>27</v>
      </c>
      <c r="B20" s="17" t="s">
        <v>28</v>
      </c>
      <c r="C20" s="39" t="s">
        <v>29</v>
      </c>
      <c r="D20" s="40"/>
      <c r="E20" s="18"/>
      <c r="F20" s="19"/>
    </row>
    <row r="21" spans="1:6" ht="25" customHeight="1" thickBot="1">
      <c r="A21" s="20" t="s">
        <v>3</v>
      </c>
      <c r="B21" s="21" t="s">
        <v>30</v>
      </c>
      <c r="C21" s="41" t="str">
        <f ca="1">C9&amp;"/docker/CreateContainer.py"</f>
        <v>/Users/jiasy/Documents/sourceFrame/excelWorkFlow/excel/dockerContainer/../../pythonCode/ServerTools/docker/CreateContainer.py</v>
      </c>
      <c r="D21" s="42"/>
      <c r="E21" s="18"/>
      <c r="F21" s="19"/>
    </row>
    <row r="22" spans="1:6" ht="25" customHeight="1" thickBot="1">
      <c r="A22" s="22"/>
      <c r="B22" s="23" t="s">
        <v>31</v>
      </c>
      <c r="C22" s="24" t="s">
        <v>32</v>
      </c>
      <c r="D22" s="25" t="s">
        <v>33</v>
      </c>
      <c r="E22" s="18" t="s">
        <v>34</v>
      </c>
      <c r="F22" s="19" t="s">
        <v>35</v>
      </c>
    </row>
    <row r="23" spans="1:6" ht="25" customHeight="1" thickBot="1">
      <c r="A23" s="26"/>
      <c r="B23" s="23" t="s">
        <v>36</v>
      </c>
      <c r="C23" s="24" t="s">
        <v>37</v>
      </c>
      <c r="D23" s="27" t="s">
        <v>38</v>
      </c>
      <c r="E23" s="18" t="s">
        <v>39</v>
      </c>
      <c r="F23" s="19"/>
    </row>
    <row r="24" spans="1:6" ht="25" customHeight="1" thickBot="1">
      <c r="A24" s="26"/>
      <c r="B24" s="23" t="s">
        <v>40</v>
      </c>
      <c r="C24" s="24" t="s">
        <v>41</v>
      </c>
      <c r="D24" s="28" t="s">
        <v>42</v>
      </c>
      <c r="E24" s="18"/>
      <c r="F24" s="19" t="s">
        <v>43</v>
      </c>
    </row>
    <row r="25" spans="1:6" ht="25" customHeight="1" thickBot="1">
      <c r="A25" s="26"/>
      <c r="B25" s="19"/>
      <c r="C25" s="19"/>
      <c r="D25" s="28" t="s">
        <v>44</v>
      </c>
      <c r="E25" s="18"/>
      <c r="F25" s="19" t="s">
        <v>45</v>
      </c>
    </row>
    <row r="26" spans="1:6" ht="25" customHeight="1" thickBot="1">
      <c r="A26" s="26"/>
      <c r="B26" s="23" t="s">
        <v>46</v>
      </c>
      <c r="C26" s="24" t="s">
        <v>47</v>
      </c>
      <c r="D26" s="29" t="str">
        <f ca="1">C6&amp;"../../temp/dockerShare:/macShare"</f>
        <v>/Users/jiasy/Documents/sourceFrame/excelWorkFlow/excel/dockerContainer/../../test../../temp/dockerShare:/macShare</v>
      </c>
      <c r="E26" s="18"/>
      <c r="F26" s="19" t="s">
        <v>48</v>
      </c>
    </row>
  </sheetData>
  <mergeCells count="16">
    <mergeCell ref="C12:D12"/>
    <mergeCell ref="C15:D15"/>
    <mergeCell ref="C20:D20"/>
    <mergeCell ref="C21:D21"/>
    <mergeCell ref="C13:D13"/>
    <mergeCell ref="C14:D14"/>
    <mergeCell ref="C16:D16"/>
    <mergeCell ref="C17:D17"/>
    <mergeCell ref="C11:D11"/>
    <mergeCell ref="C9:D9"/>
    <mergeCell ref="C10:D10"/>
    <mergeCell ref="C5:D5"/>
    <mergeCell ref="C4:D4"/>
    <mergeCell ref="C7:D7"/>
    <mergeCell ref="C6:D6"/>
    <mergeCell ref="C8:D8"/>
  </mergeCells>
  <phoneticPr fontId="3" type="noConversion"/>
  <dataValidations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2018-03-08T17:12:35Z</dcterms:modified>
</cp:coreProperties>
</file>