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_work_loho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pngTest!$A$20:$F$28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 s="1"/>
  <c r="C9" i="1" l="1"/>
  <c r="C10" i="1"/>
  <c r="D23" i="1" s="1"/>
  <c r="C7" i="1"/>
  <c r="C8" i="1"/>
  <c r="C6" i="1"/>
  <c r="C11" i="1"/>
  <c r="C14" i="1" s="1"/>
  <c r="C17" i="1" s="1"/>
  <c r="C13" i="1"/>
  <c r="C12" i="1"/>
  <c r="C21" i="1" l="1"/>
</calcChain>
</file>

<file path=xl/sharedStrings.xml><?xml version="1.0" encoding="utf-8"?>
<sst xmlns="http://schemas.openxmlformats.org/spreadsheetml/2006/main" count="46" uniqueCount="45">
  <si>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</si>
  <si>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</si>
  <si>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</si>
  <si>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</si>
  <si>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</si>
  <si>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</si>
  <si>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</si>
  <si>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</si>
  <si>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</si>
  <si>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</si>
  <si>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</si>
  <si>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</si>
  <si>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</si>
  <si>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</si>
  <si>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</si>
  <si>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</si>
  <si>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</si>
  <si>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</si>
  <si>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</si>
  <si>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</si>
  <si>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</si>
  <si>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</si>
  <si>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</si>
  <si>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</si>
  <si>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</si>
  <si>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</si>
  <si>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</si>
  <si>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</si>
  <si>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</si>
  <si>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</si>
  <si>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代码所在文件夹路径</t>
    <rPh sb="0" eb="2">
      <t>dai'ma</t>
    </rPh>
    <phoneticPr fontId="3" type="noConversion"/>
  </si>
  <si>
    <t>filterLogs</t>
  </si>
  <si>
    <t>需要过滤掉的Log</t>
  </si>
  <si>
    <t>那些文件过滤</t>
    <rPh sb="0" eb="2">
      <t>na'xie</t>
    </rPh>
    <phoneticPr fontId="3" type="noConversion"/>
  </si>
  <si>
    <t>filterFiles</t>
    <phoneticPr fontId="3" type="noConversion"/>
  </si>
  <si>
    <t>lua文件解析，代码进出添加输出</t>
    <rPh sb="0" eb="1">
      <t>li'yonggei'dingjing'xiangchuang'jianrong'qiying'sheduan'kou</t>
    </rPh>
    <phoneticPr fontId="3" type="noConversion"/>
  </si>
  <si>
    <t>regFilters</t>
    <phoneticPr fontId="3" type="noConversion"/>
  </si>
  <si>
    <t>满足正则表达式进行注释，括号为注释部分</t>
    <rPh sb="0" eb="19">
      <t>na'xie</t>
    </rPh>
    <phoneticPr fontId="3" type="noConversion"/>
  </si>
  <si>
    <t>lua工具的路径</t>
    <rPh sb="0" eb="8">
      <t>ying'yong</t>
    </rPh>
    <phoneticPr fontId="3" type="noConversion"/>
  </si>
  <si>
    <t>logToolPath</t>
    <phoneticPr fontId="3" type="noConversion"/>
  </si>
  <si>
    <t>lua工具的引用的代码</t>
    <rPh sb="0" eb="11">
      <t>ying'yong</t>
    </rPh>
    <phoneticPr fontId="3" type="noConversion"/>
  </si>
  <si>
    <t>logImportCode</t>
    <phoneticPr fontId="3" type="noConversion"/>
  </si>
  <si>
    <t>targetFolderPath</t>
    <phoneticPr fontId="3" type="noConversion"/>
  </si>
  <si>
    <t>/Users/jiasy/Documents/develop/selfDevelop/cocosLuaTest/LuaClient/src/app/baseServiceModule/</t>
    <phoneticPr fontId="3" type="noConversion"/>
  </si>
  <si>
    <t>local LogUtil = require("app.baseServiceModule.LogTrailUtil")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</si>
</sst>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12"/>
      <color indexed="8"/>
      <name val="Helvetica"/>
      <family val="2"/>
    </font>
    <font>
      <sz val="10"/>
      <color rgb="FF000000"/>
      <name val="兰亭黑-简 特黑"/>
      <charset val="134"/>
    </font>
    <font>
      <sz val="9"/>
      <color rgb="FFFF000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9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0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1" borderId="5" xfId="0" applyFont="1" applyFill="1" applyBorder="1" applyAlignment="1" applyProtection="1">
      <protection locked="0"/>
    </xf>
    <xf numFmtId="0" fontId="6" fillId="15" borderId="5" xfId="0" applyFont="1" applyFill="1" applyBorder="1" applyAlignment="1" applyProtection="1"/>
    <xf numFmtId="0" fontId="6" fillId="12" borderId="5" xfId="0" applyFont="1" applyFill="1" applyBorder="1" applyAlignment="1" applyProtection="1"/>
    <xf numFmtId="0" fontId="5" fillId="10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6" borderId="0" xfId="0" applyFont="1" applyFill="1" applyAlignment="1"/>
    <xf numFmtId="0" fontId="9" fillId="17" borderId="1" xfId="0" applyFont="1" applyFill="1" applyBorder="1" applyAlignment="1">
      <alignment horizontal="left" vertical="center" wrapText="1"/>
    </xf>
    <xf numFmtId="0" fontId="11" fillId="10" borderId="0" xfId="1133" applyFont="1" applyFill="1" applyAlignment="1"/>
    <xf numFmtId="0" fontId="11" fillId="0" borderId="0" xfId="1133" applyFont="1" applyAlignment="1"/>
    <xf numFmtId="0" fontId="9" fillId="18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13" fillId="0" borderId="0" xfId="0" applyFont="1" applyAlignment="1"/>
    <xf numFmtId="0" fontId="11" fillId="0" borderId="0" xfId="1133" quotePrefix="1" applyFont="1" applyAlignment="1"/>
    <xf numFmtId="0" fontId="5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0" fontId="12" fillId="4" borderId="1" xfId="1133" applyNumberFormat="1" applyFont="1" applyFill="1" applyBorder="1" applyAlignment="1">
      <alignment horizontal="center" vertical="center" wrapText="1"/>
    </xf>
    <xf numFmtId="0" fontId="12" fillId="4" borderId="1" xfId="1133" quotePrefix="1" applyNumberFormat="1" applyFont="1" applyFill="1" applyBorder="1" applyAlignment="1">
      <alignment vertical="center" wrapText="1"/>
    </xf>
    <xf numFmtId="0" fontId="15" fillId="19" borderId="1" xfId="1133" quotePrefix="1" applyNumberFormat="1" applyFont="1" applyFill="1" applyBorder="1" applyAlignment="1">
      <alignment vertical="center" wrapText="1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9" borderId="6" xfId="0" applyFont="1" applyFill="1" applyBorder="1" applyAlignment="1" applyProtection="1">
      <alignment horizontal="left" vertical="center"/>
    </xf>
    <xf numFmtId="0" fontId="6" fillId="9" borderId="7" xfId="0" applyFont="1" applyFill="1" applyBorder="1" applyAlignment="1" applyProtection="1">
      <alignment horizontal="left" vertical="center"/>
    </xf>
    <xf numFmtId="0" fontId="6" fillId="9" borderId="6" xfId="0" applyNumberFormat="1" applyFont="1" applyFill="1" applyBorder="1" applyAlignment="1" applyProtection="1">
      <alignment horizontal="left"/>
    </xf>
    <xf numFmtId="0" fontId="6" fillId="9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13" borderId="6" xfId="0" applyFont="1" applyFill="1" applyBorder="1" applyAlignment="1" applyProtection="1">
      <alignment horizontal="left"/>
    </xf>
    <xf numFmtId="0" fontId="6" fillId="13" borderId="7" xfId="0" applyFont="1" applyFill="1" applyBorder="1" applyAlignment="1" applyProtection="1">
      <alignment horizontal="left"/>
    </xf>
    <xf numFmtId="0" fontId="6" fillId="9" borderId="6" xfId="0" applyFont="1" applyFill="1" applyBorder="1" applyAlignment="1" applyProtection="1">
      <alignment horizontal="left"/>
    </xf>
    <xf numFmtId="0" fontId="6" fillId="9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6" t="str">
        <f ca="1">REPLACE(CELL("filename"),FIND("[",CELL("filename"))-1,99,)</f>
        <v>/Users/jiasy/Documents/sourceFrame/pyWorkFlow/excel/_work_loho</v>
      </c>
      <c r="D4" s="37"/>
      <c r="E4" s="3"/>
      <c r="F4" s="1" t="s">
        <v>23</v>
      </c>
    </row>
    <row r="5" spans="2:11" ht="15">
      <c r="B5" s="10" t="s">
        <v>10</v>
      </c>
      <c r="C5" s="46" t="str">
        <f ca="1">C4&amp;"/../../pythonCode/base/ExcelWorkFlow.py"</f>
        <v>/Users/jiasy/Documents/sourceFrame/pyWorkFlow/excel/_work_loho/../../pythonCode/base/ExcelWorkFlow.py</v>
      </c>
      <c r="D5" s="46"/>
      <c r="E5" s="3"/>
      <c r="F5" s="1" t="s">
        <v>24</v>
      </c>
    </row>
    <row r="6" spans="2:11" ht="15">
      <c r="B6" s="10" t="s">
        <v>14</v>
      </c>
      <c r="C6" s="46" t="str">
        <f ca="1">C4&amp;"/../../test"</f>
        <v>/Users/jiasy/Documents/sourceFrame/pyWorkFlow/excel/_work_loho/../../test</v>
      </c>
      <c r="D6" s="48"/>
      <c r="E6" s="3"/>
    </row>
    <row r="7" spans="2:11" ht="15">
      <c r="B7" s="10" t="s">
        <v>11</v>
      </c>
      <c r="C7" s="46" t="str">
        <f ca="1">C4&amp;"/../../temp"</f>
        <v>/Users/jiasy/Documents/sourceFrame/pyWorkFlow/excel/_work_loho/../../temp</v>
      </c>
      <c r="D7" s="47"/>
      <c r="E7" s="3"/>
    </row>
    <row r="8" spans="2:11" ht="15">
      <c r="B8" s="10" t="s">
        <v>15</v>
      </c>
      <c r="C8" s="46" t="str">
        <f ca="1">C4&amp;"/../../pythonCode/ClientTools"</f>
        <v>/Users/jiasy/Documents/sourceFrame/pyWorkFlow/excel/_work_loho/../../pythonCode/ClientTools</v>
      </c>
      <c r="D8" s="47"/>
      <c r="E8" s="3"/>
    </row>
    <row r="9" spans="2:11" ht="15">
      <c r="B9" s="10" t="s">
        <v>16</v>
      </c>
      <c r="C9" s="46" t="str">
        <f ca="1">C4&amp;"/../../pythonCode/ServerTools"</f>
        <v>/Users/jiasy/Documents/sourceFrame/pyWorkFlow/excel/_work_loho/../../pythonCode/ServerTools</v>
      </c>
      <c r="D9" s="47"/>
      <c r="E9" s="3"/>
    </row>
    <row r="10" spans="2:11" ht="15">
      <c r="B10" s="10" t="s">
        <v>17</v>
      </c>
      <c r="C10" s="46" t="str">
        <f ca="1">C4&amp;"/../../pythonCode/CommonTools"</f>
        <v>/Users/jiasy/Documents/sourceFrame/pyWorkFlow/excel/_work_loho/../../pythonCode/CommonTools</v>
      </c>
      <c r="D10" s="47"/>
      <c r="E10" s="3"/>
    </row>
    <row r="11" spans="2:11" ht="15">
      <c r="B11" s="9" t="s">
        <v>5</v>
      </c>
      <c r="C11" s="44" t="str">
        <f ca="1">MID(CELL("filename"),SEARCH("[",CELL("filename"))+1, SEARCH("]",CELL("filename"))-SEARCH("[",CELL("filename"))-1)</f>
        <v>luaTestLogTrail.xlsx</v>
      </c>
      <c r="D11" s="45"/>
      <c r="E11" s="3"/>
    </row>
    <row r="12" spans="2:11" ht="15">
      <c r="B12" s="9" t="s">
        <v>6</v>
      </c>
      <c r="C12" s="44" t="str">
        <f ca="1">MID(CELL("filename"),SEARCH("[",CELL("filename"))+1, SEARCH(".xlsx",CELL("filename"))-SEARCH("[",CELL("filename"))-1)</f>
        <v>luaTestLogTrail</v>
      </c>
      <c r="D12" s="45"/>
      <c r="E12" s="3"/>
    </row>
    <row r="13" spans="2:11" ht="15">
      <c r="B13" s="9" t="s">
        <v>7</v>
      </c>
      <c r="C13" s="36" t="str">
        <f ca="1">RIGHT(CELL("filename"),LEN(CELL("filename"))-FIND("]",CELL("filename")))</f>
        <v>pngTest</v>
      </c>
      <c r="D13" s="37"/>
      <c r="E13" s="3"/>
    </row>
    <row r="14" spans="2:11" ht="15">
      <c r="B14" s="9" t="s">
        <v>8</v>
      </c>
      <c r="C14" s="38" t="str">
        <f ca="1">C4&amp;"/"&amp;C11</f>
        <v>/Users/jiasy/Documents/sourceFrame/pyWorkFlow/excel/_work_loho/luaTestLogTrail.xlsx</v>
      </c>
      <c r="D14" s="39"/>
      <c r="E14" s="3"/>
    </row>
    <row r="15" spans="2:11" ht="15">
      <c r="B15" s="11" t="s">
        <v>18</v>
      </c>
      <c r="C15" s="40" t="s">
        <v>20</v>
      </c>
      <c r="D15" s="41"/>
      <c r="E15" s="3"/>
      <c r="F15" s="1" t="s">
        <v>22</v>
      </c>
    </row>
    <row r="16" spans="2:11" ht="15">
      <c r="B16" s="11" t="s">
        <v>19</v>
      </c>
      <c r="C16" s="40" t="s">
        <v>21</v>
      </c>
      <c r="D16" s="41"/>
      <c r="E16" s="3"/>
    </row>
    <row r="17" spans="1:7" ht="15">
      <c r="B17" s="12" t="s">
        <v>9</v>
      </c>
      <c r="C17" s="42" t="str">
        <f ca="1">"python "&amp;C5&amp;" -e "&amp;C14</f>
        <v>python /Users/jiasy/Documents/sourceFrame/pyWorkFlow/excel/_work_loho/../../pythonCode/base/ExcelWorkFlow.py -e /Users/jiasy/Documents/sourceFrame/pyWorkFlow/excel/_work_loho/luaTestLogTrail.xlsx</v>
      </c>
      <c r="D17" s="43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2" t="s">
        <v>35</v>
      </c>
      <c r="D20" s="33"/>
      <c r="E20" s="18"/>
      <c r="F20" s="19"/>
    </row>
    <row r="21" spans="1:7" ht="22" thickBot="1">
      <c r="A21" s="4" t="s">
        <v>3</v>
      </c>
      <c r="B21" s="20" t="s">
        <v>29</v>
      </c>
      <c r="C21" s="34" t="str">
        <f ca="1">C10&amp;"/Code/luaLogTrail.py"</f>
        <v>/Users/jiasy/Documents/sourceFrame/pyWorkFlow/excel/_work_loho/../../pythonCode/CommonTools/Code/luaLogTrail.py</v>
      </c>
      <c r="D21" s="35"/>
      <c r="E21" s="18"/>
      <c r="F21" s="19"/>
    </row>
    <row r="22" spans="1:7" ht="25" customHeight="1" thickBot="1">
      <c r="A22" s="23"/>
      <c r="B22" s="21" t="s">
        <v>30</v>
      </c>
      <c r="C22" s="22" t="s">
        <v>42</v>
      </c>
      <c r="D22" s="30" t="s">
        <v>43</v>
      </c>
      <c r="E22" s="25"/>
      <c r="F22" s="26"/>
    </row>
    <row r="23" spans="1:7" ht="25" customHeight="1" thickBot="1">
      <c r="A23" s="23"/>
      <c r="B23" s="21" t="s">
        <v>38</v>
      </c>
      <c r="C23" s="22" t="s">
        <v>39</v>
      </c>
      <c r="D23" s="24" t="str">
        <f ca="1">C10&amp;"/Code/luaLogTrailTemplet/LogTrailUtil.lua"</f>
        <v>/Users/jiasy/Documents/sourceFrame/pyWorkFlow/excel/_work_loho/../../pythonCode/CommonTools/Code/luaLogTrailTemplet/LogTrailUtil.lua</v>
      </c>
      <c r="E23" s="25"/>
      <c r="F23" s="26"/>
    </row>
    <row r="24" spans="1:7" ht="25" customHeight="1" thickBot="1">
      <c r="A24" s="23"/>
      <c r="B24" s="21" t="s">
        <v>40</v>
      </c>
      <c r="C24" s="22" t="s">
        <v>41</v>
      </c>
      <c r="D24" s="30" t="s">
        <v>44</v>
      </c>
      <c r="E24" s="25"/>
      <c r="F24" s="26"/>
    </row>
    <row r="25" spans="1:7" ht="25" customHeight="1" thickBot="1">
      <c r="A25" s="23"/>
      <c r="B25" s="21" t="s">
        <v>32</v>
      </c>
      <c r="C25" s="22" t="s">
        <v>31</v>
      </c>
      <c r="D25" s="24"/>
      <c r="E25" s="27"/>
      <c r="F25" s="19"/>
    </row>
    <row r="26" spans="1:7" ht="25" customHeight="1" thickBot="1">
      <c r="B26" s="21" t="s">
        <v>33</v>
      </c>
      <c r="C26" s="22" t="s">
        <v>34</v>
      </c>
      <c r="D26" s="31"/>
    </row>
    <row r="27" spans="1:7" ht="25" customHeight="1" thickBot="1">
      <c r="B27" s="29" t="s">
        <v>37</v>
      </c>
      <c r="C27" s="22" t="s">
        <v>36</v>
      </c>
      <c r="D27" s="24"/>
      <c r="E27" s="28"/>
    </row>
    <row r="28" spans="1:7" ht="25" customHeight="1">
      <c r="C28" s="1"/>
      <c r="D28" s="1"/>
      <c r="E28" s="1"/>
    </row>
    <row r="33" spans="3:6" ht="25" customHeight="1">
      <c r="C33" s="1"/>
      <c r="F33" s="2"/>
    </row>
  </sheetData>
  <mergeCells count="16">
    <mergeCell ref="C5:D5"/>
    <mergeCell ref="C4:D4"/>
    <mergeCell ref="C7:D7"/>
    <mergeCell ref="C6:D6"/>
    <mergeCell ref="C8:D8"/>
    <mergeCell ref="C11:D11"/>
    <mergeCell ref="C9:D9"/>
    <mergeCell ref="C10:D10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2018-04-17T01:44:50Z</dcterms:modified>
</cp:coreProperties>
</file>