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ieHamster/Desktop/dissertation_dataset/230331_dissertation/output/ordinal_29/"/>
    </mc:Choice>
  </mc:AlternateContent>
  <xr:revisionPtr revIDLastSave="0" documentId="13_ncr:1_{DEF7ACF1-87A6-6847-9898-4EFD5CD502B4}" xr6:coauthVersionLast="47" xr6:coauthVersionMax="47" xr10:uidLastSave="{00000000-0000-0000-0000-000000000000}"/>
  <bookViews>
    <workbookView xWindow="18100" yWindow="6140" windowWidth="32180" windowHeight="16440" xr2:uid="{00000000-000D-0000-FFFF-FFFF00000000}"/>
  </bookViews>
  <sheets>
    <sheet name="230511_updated_senior_train_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9" i="1" l="1"/>
  <c r="G446" i="1"/>
  <c r="G443" i="1"/>
  <c r="G440" i="1"/>
  <c r="G437" i="1"/>
  <c r="G434" i="1"/>
  <c r="G431" i="1"/>
  <c r="G428" i="1"/>
  <c r="G425" i="1"/>
  <c r="G422" i="1"/>
  <c r="L422" i="1" s="1"/>
  <c r="H3" i="1"/>
  <c r="H2" i="1"/>
  <c r="F2" i="1"/>
  <c r="D29" i="1"/>
  <c r="D26" i="1"/>
  <c r="D23" i="1"/>
  <c r="D20" i="1"/>
  <c r="D17" i="1"/>
  <c r="D14" i="1"/>
  <c r="D11" i="1"/>
  <c r="D8" i="1"/>
  <c r="D5" i="1"/>
  <c r="D2" i="1"/>
  <c r="L83" i="1"/>
  <c r="K82" i="1"/>
  <c r="L77" i="1"/>
  <c r="K76" i="1"/>
  <c r="L65" i="1"/>
  <c r="K64" i="1"/>
  <c r="K34" i="1"/>
  <c r="J88" i="1"/>
  <c r="K88" i="1" s="1"/>
  <c r="J82" i="1"/>
  <c r="J76" i="1"/>
  <c r="J70" i="1"/>
  <c r="K70" i="1" s="1"/>
  <c r="J64" i="1"/>
  <c r="J58" i="1"/>
  <c r="K58" i="1" s="1"/>
  <c r="J52" i="1"/>
  <c r="K52" i="1" s="1"/>
  <c r="J46" i="1"/>
  <c r="K46" i="1" s="1"/>
  <c r="J34" i="1"/>
  <c r="T34" i="1" s="1"/>
  <c r="T35" i="1" s="1"/>
  <c r="J40" i="1"/>
  <c r="K40" i="1" s="1"/>
  <c r="J89" i="1"/>
  <c r="L89" i="1" s="1"/>
  <c r="J83" i="1"/>
  <c r="J77" i="1"/>
  <c r="J71" i="1"/>
  <c r="L71" i="1" s="1"/>
  <c r="J65" i="1"/>
  <c r="J59" i="1"/>
  <c r="L59" i="1" s="1"/>
  <c r="J53" i="1"/>
  <c r="L53" i="1" s="1"/>
  <c r="J47" i="1"/>
  <c r="L47" i="1" s="1"/>
  <c r="J41" i="1"/>
  <c r="L41" i="1" s="1"/>
  <c r="J35" i="1"/>
  <c r="U35" i="1" s="1"/>
  <c r="U34" i="1" s="1"/>
  <c r="H228" i="1"/>
  <c r="H225" i="1"/>
  <c r="H222" i="1"/>
  <c r="H219" i="1"/>
  <c r="H214" i="1"/>
  <c r="H211" i="1"/>
  <c r="H208" i="1"/>
  <c r="H205" i="1"/>
  <c r="H200" i="1"/>
  <c r="H197" i="1"/>
  <c r="H194" i="1"/>
  <c r="H191" i="1"/>
  <c r="H186" i="1"/>
  <c r="H183" i="1"/>
  <c r="H180" i="1"/>
  <c r="H177" i="1"/>
  <c r="H172" i="1"/>
  <c r="H169" i="1"/>
  <c r="H166" i="1"/>
  <c r="H163" i="1"/>
  <c r="H158" i="1"/>
  <c r="H155" i="1"/>
  <c r="H152" i="1"/>
  <c r="H149" i="1"/>
  <c r="H144" i="1"/>
  <c r="H141" i="1"/>
  <c r="H138" i="1"/>
  <c r="H135" i="1"/>
  <c r="H130" i="1"/>
  <c r="H127" i="1"/>
  <c r="L93" i="1" s="1"/>
  <c r="H124" i="1"/>
  <c r="K93" i="1" s="1"/>
  <c r="H121" i="1"/>
  <c r="H116" i="1"/>
  <c r="H113" i="1"/>
  <c r="H110" i="1"/>
  <c r="H107" i="1"/>
  <c r="H102" i="1"/>
  <c r="M95" i="1" s="1"/>
  <c r="H99" i="1"/>
  <c r="L95" i="1" s="1"/>
  <c r="H96" i="1"/>
  <c r="K95" i="1" s="1"/>
  <c r="H93" i="1"/>
  <c r="L423" i="1" l="1"/>
  <c r="K422" i="1"/>
  <c r="O35" i="1"/>
  <c r="O34" i="1"/>
  <c r="L35" i="1"/>
  <c r="K94" i="1"/>
  <c r="N34" i="1"/>
  <c r="L94" i="1"/>
  <c r="M94" i="1"/>
  <c r="M93" i="1"/>
  <c r="Q34" i="1" l="1"/>
  <c r="R35" i="1"/>
  <c r="R34" i="1"/>
</calcChain>
</file>

<file path=xl/sharedStrings.xml><?xml version="1.0" encoding="utf-8"?>
<sst xmlns="http://schemas.openxmlformats.org/spreadsheetml/2006/main" count="735" uniqueCount="477">
  <si>
    <t>[[1]]</t>
  </si>
  <si>
    <t>[1] 0.7083333</t>
  </si>
  <si>
    <t>[[2]]</t>
  </si>
  <si>
    <t>[[3]]</t>
  </si>
  <si>
    <t>[1] 0.75</t>
  </si>
  <si>
    <t>[[4]]</t>
  </si>
  <si>
    <t>[1] 0.6666667</t>
  </si>
  <si>
    <t>[[5]]</t>
  </si>
  <si>
    <t>[1] 0.6818182</t>
  </si>
  <si>
    <t>[[6]]</t>
  </si>
  <si>
    <t>[1] 0.5833333</t>
  </si>
  <si>
    <t>[[7]]</t>
  </si>
  <si>
    <t>[1] 0.5454545</t>
  </si>
  <si>
    <t>[[8]]</t>
  </si>
  <si>
    <t>[1] 0.5909091</t>
  </si>
  <si>
    <t>[[9]]</t>
  </si>
  <si>
    <t>[1] 0.8181818</t>
  </si>
  <si>
    <t>[[10]]</t>
  </si>
  <si>
    <t>[[11]]</t>
  </si>
  <si>
    <t xml:space="preserve">    true</t>
  </si>
  <si>
    <t>pred  1  2</t>
  </si>
  <si>
    <t xml:space="preserve">   1  7  2</t>
  </si>
  <si>
    <t xml:space="preserve">   2  5 10</t>
  </si>
  <si>
    <t>[[12]]</t>
  </si>
  <si>
    <t>pred 1 2</t>
  </si>
  <si>
    <t xml:space="preserve">   1 8 3</t>
  </si>
  <si>
    <t xml:space="preserve">   2 4 9</t>
  </si>
  <si>
    <t>[[13]]</t>
  </si>
  <si>
    <t xml:space="preserve">   1  8  2</t>
  </si>
  <si>
    <t xml:space="preserve">   2  4 10</t>
  </si>
  <si>
    <t>[[14]]</t>
  </si>
  <si>
    <t xml:space="preserve">   1 9 5</t>
  </si>
  <si>
    <t xml:space="preserve">   2 3 7</t>
  </si>
  <si>
    <t>[[15]]</t>
  </si>
  <si>
    <t xml:space="preserve">   1 6 2</t>
  </si>
  <si>
    <t xml:space="preserve">   2 5 9</t>
  </si>
  <si>
    <t>[[16]]</t>
  </si>
  <si>
    <t xml:space="preserve">   1 6 4</t>
  </si>
  <si>
    <t xml:space="preserve">   2 6 8</t>
  </si>
  <si>
    <t>[[17]]</t>
  </si>
  <si>
    <t xml:space="preserve">   1 7 6</t>
  </si>
  <si>
    <t xml:space="preserve">   2 4 5</t>
  </si>
  <si>
    <t>[[18]]</t>
  </si>
  <si>
    <t xml:space="preserve">   2 5 7</t>
  </si>
  <si>
    <t>[[19]]</t>
  </si>
  <si>
    <t xml:space="preserve">   1 10  3</t>
  </si>
  <si>
    <t xml:space="preserve">   2  1  8</t>
  </si>
  <si>
    <t>[[20]]</t>
  </si>
  <si>
    <t xml:space="preserve">   1 9 4</t>
  </si>
  <si>
    <t xml:space="preserve">   2 3 8</t>
  </si>
  <si>
    <t>[[21]]</t>
  </si>
  <si>
    <t>[[21]]$diag</t>
  </si>
  <si>
    <t>[[21]]$kappa</t>
  </si>
  <si>
    <t>[1] 0.4166667</t>
  </si>
  <si>
    <t>[[21]]$rand</t>
  </si>
  <si>
    <t>[1] 0.5688406</t>
  </si>
  <si>
    <t>[[21]]$crand</t>
  </si>
  <si>
    <t>[1] 0.1384954</t>
  </si>
  <si>
    <t>[[22]]</t>
  </si>
  <si>
    <t>[[22]]$diag</t>
  </si>
  <si>
    <t>[[22]]$kappa</t>
  </si>
  <si>
    <t>[[22]]$rand</t>
  </si>
  <si>
    <t>[[22]]$crand</t>
  </si>
  <si>
    <t>[1] 0.1363206</t>
  </si>
  <si>
    <t>[[23]]</t>
  </si>
  <si>
    <t>[[23]]$diag</t>
  </si>
  <si>
    <t>[[23]]$kappa</t>
  </si>
  <si>
    <t>[1] 0.5</t>
  </si>
  <si>
    <t>[[23]]$rand</t>
  </si>
  <si>
    <t>[1] 0.6086957</t>
  </si>
  <si>
    <t>[[23]]$crand</t>
  </si>
  <si>
    <t>[1] 0.2168979</t>
  </si>
  <si>
    <t>[[24]]</t>
  </si>
  <si>
    <t>[[24]]$diag</t>
  </si>
  <si>
    <t>[[24]]$kappa</t>
  </si>
  <si>
    <t>[1] 0.3333333</t>
  </si>
  <si>
    <t>[[24]]$rand</t>
  </si>
  <si>
    <t>[1] 0.5362319</t>
  </si>
  <si>
    <t>[[24]]$crand</t>
  </si>
  <si>
    <t>[1] 0.07187894</t>
  </si>
  <si>
    <t>[[25]]</t>
  </si>
  <si>
    <t>[[25]]$diag</t>
  </si>
  <si>
    <t>[[25]]$kappa</t>
  </si>
  <si>
    <t>[1] 0.3636364</t>
  </si>
  <si>
    <t>[[25]]$rand</t>
  </si>
  <si>
    <t>[[25]]$crand</t>
  </si>
  <si>
    <t>[1] 0.09221902</t>
  </si>
  <si>
    <t>[[26]]</t>
  </si>
  <si>
    <t>[[26]]$diag</t>
  </si>
  <si>
    <t>[[26]]$kappa</t>
  </si>
  <si>
    <t>[1] 0.1666667</t>
  </si>
  <si>
    <t>[[26]]$rand</t>
  </si>
  <si>
    <t>[1] 0.4927536</t>
  </si>
  <si>
    <t>[[26]]$crand</t>
  </si>
  <si>
    <t>[1] -0.01513241</t>
  </si>
  <si>
    <t>[[27]]</t>
  </si>
  <si>
    <t>[[27]]$diag</t>
  </si>
  <si>
    <t>[[27]]$kappa</t>
  </si>
  <si>
    <t>[1] 0.09090909</t>
  </si>
  <si>
    <t>[[27]]$rand</t>
  </si>
  <si>
    <t>[1] 0.4805195</t>
  </si>
  <si>
    <t>[[27]]$crand</t>
  </si>
  <si>
    <t>[1] -0.03960396</t>
  </si>
  <si>
    <t>[[28]]</t>
  </si>
  <si>
    <t>[[28]]$diag</t>
  </si>
  <si>
    <t>[[28]]$kappa</t>
  </si>
  <si>
    <t>[1] 0.1818182</t>
  </si>
  <si>
    <t>[[28]]$rand</t>
  </si>
  <si>
    <t>[1] 0.4935065</t>
  </si>
  <si>
    <t>[[28]]$crand</t>
  </si>
  <si>
    <t>[1] -0.01486989</t>
  </si>
  <si>
    <t>[[29]]</t>
  </si>
  <si>
    <t>[[29]]$diag</t>
  </si>
  <si>
    <t>[[29]]$kappa</t>
  </si>
  <si>
    <t>[1] 0.6363636</t>
  </si>
  <si>
    <t>[[29]]$rand</t>
  </si>
  <si>
    <t>[1] 0.6883117</t>
  </si>
  <si>
    <t>[[29]]$crand</t>
  </si>
  <si>
    <t>[1] 0.3762376</t>
  </si>
  <si>
    <t>[[30]]</t>
  </si>
  <si>
    <t>[[30]]$diag</t>
  </si>
  <si>
    <t>[[30]]$kappa</t>
  </si>
  <si>
    <t>[[30]]$rand</t>
  </si>
  <si>
    <t>[[30]]$crand</t>
  </si>
  <si>
    <t>[[31]]</t>
  </si>
  <si>
    <t>NULL</t>
  </si>
  <si>
    <t>[[32]]</t>
  </si>
  <si>
    <t>[[33]]</t>
  </si>
  <si>
    <t>[[34]]</t>
  </si>
  <si>
    <t>[[35]]</t>
  </si>
  <si>
    <t>[[36]]</t>
  </si>
  <si>
    <t>[[37]]</t>
  </si>
  <si>
    <t>[[38]]</t>
  </si>
  <si>
    <t>[[39]]</t>
  </si>
  <si>
    <t>[[40]]</t>
  </si>
  <si>
    <t>[[41]]</t>
  </si>
  <si>
    <t xml:space="preserve"> [1]  TRUE FALSE FALSE  TRUE  TRUE FALSE</t>
  </si>
  <si>
    <t xml:space="preserve"> [7]  TRUE FALSE  TRUE  TRUE  TRUE FALSE</t>
  </si>
  <si>
    <t>[13]  TRUE  TRUE FALSE  TRUE  TRUE  TRUE</t>
  </si>
  <si>
    <t>[19]  TRUE FALSE  TRUE  TRUE  TRUE  TRUE</t>
  </si>
  <si>
    <t>[[42]]</t>
  </si>
  <si>
    <t xml:space="preserve"> [1] FALSE  TRUE FALSE  TRUE  TRUE FALSE</t>
  </si>
  <si>
    <t xml:space="preserve"> [7]  TRUE  TRUE FALSE  TRUE  TRUE  TRUE</t>
  </si>
  <si>
    <t>[13] FALSE  TRUE FALSE  TRUE  TRUE  TRUE</t>
  </si>
  <si>
    <t>[19]  TRUE  TRUE FALSE  TRUE  TRUE  TRUE</t>
  </si>
  <si>
    <t>[[43]]</t>
  </si>
  <si>
    <t xml:space="preserve"> [1] FALSE  TRUE  TRUE FALSE  TRUE FALSE</t>
  </si>
  <si>
    <t>[13] FALSE  TRUE  TRUE FALSE  TRUE  TRUE</t>
  </si>
  <si>
    <t>[19]  TRUE  TRUE  TRUE  TRUE  TRUE  TRUE</t>
  </si>
  <si>
    <t>[[44]]</t>
  </si>
  <si>
    <t xml:space="preserve"> [1]  TRUE  TRUE  TRUE  TRUE  TRUE  TRUE</t>
  </si>
  <si>
    <t xml:space="preserve"> [7]  TRUE FALSE  TRUE  TRUE FALSE FALSE</t>
  </si>
  <si>
    <t>[13]  TRUE FALSE  TRUE  TRUE FALSE  TRUE</t>
  </si>
  <si>
    <t>[19]  TRUE FALSE  TRUE  TRUE FALSE FALSE</t>
  </si>
  <si>
    <t>[[45]]</t>
  </si>
  <si>
    <t xml:space="preserve"> [1] FALSE FALSE  TRUE FALSE  TRUE FALSE</t>
  </si>
  <si>
    <t xml:space="preserve"> [7]  TRUE  TRUE  TRUE  TRUE FALSE FALSE</t>
  </si>
  <si>
    <t>[13] FALSE  TRUE  TRUE  TRUE  TRUE  TRUE</t>
  </si>
  <si>
    <t>[19]  TRUE  TRUE  TRUE  TRUE</t>
  </si>
  <si>
    <t>[[46]]</t>
  </si>
  <si>
    <t xml:space="preserve"> [1] FALSE FALSE FALSE  TRUE FALSE  TRUE</t>
  </si>
  <si>
    <t xml:space="preserve"> [7]  TRUE  TRUE FALSE FALSE  TRUE  TRUE</t>
  </si>
  <si>
    <t>[19]  TRUE  TRUE  TRUE FALSE FALSE  TRUE</t>
  </si>
  <si>
    <t>[[47]]</t>
  </si>
  <si>
    <t xml:space="preserve"> [1] FALSE FALSE  TRUE  TRUE  TRUE  TRUE</t>
  </si>
  <si>
    <t xml:space="preserve"> [7]  TRUE FALSE  TRUE FALSE  TRUE FALSE</t>
  </si>
  <si>
    <t>[13]  TRUE  TRUE  TRUE FALSE  TRUE FALSE</t>
  </si>
  <si>
    <t>[19] FALSE FALSE FALSE  TRUE</t>
  </si>
  <si>
    <t>[[48]]</t>
  </si>
  <si>
    <t xml:space="preserve"> [1] FALSE  TRUE  TRUE  TRUE  TRUE  TRUE</t>
  </si>
  <si>
    <t xml:space="preserve"> [7] FALSE FALSE FALSE  TRUE FALSE FALSE</t>
  </si>
  <si>
    <t>[13]  TRUE  TRUE  TRUE  TRUE FALSE  TRUE</t>
  </si>
  <si>
    <t>[19]  TRUE FALSE  TRUE FALSE</t>
  </si>
  <si>
    <t>[[49]]</t>
  </si>
  <si>
    <t xml:space="preserve"> [7]  TRUE  TRUE  TRUE  TRUE FALSE  TRUE</t>
  </si>
  <si>
    <t>[13]  TRUE  TRUE  TRUE FALSE  TRUE  TRUE</t>
  </si>
  <si>
    <t>[[50]]</t>
  </si>
  <si>
    <t xml:space="preserve"> [1]  TRUE  TRUE  TRUE  TRUE FALSE  TRUE</t>
  </si>
  <si>
    <t xml:space="preserve"> [7]  TRUE  TRUE FALSE  TRUE FALSE  TRUE</t>
  </si>
  <si>
    <t>[13] FALSE  TRUE  TRUE  TRUE FALSE  TRUE</t>
  </si>
  <si>
    <t>[19]  TRUE  TRUE FALSE  TRUE FALSE  TRUE</t>
  </si>
  <si>
    <t>[[51]]</t>
  </si>
  <si>
    <t>acc_agreement</t>
  </si>
  <si>
    <t xml:space="preserve">FALSE  TRUE </t>
  </si>
  <si>
    <t xml:space="preserve">    7    17 </t>
  </si>
  <si>
    <t>[[52]]</t>
  </si>
  <si>
    <t>[[53]]</t>
  </si>
  <si>
    <t xml:space="preserve">    6    18 </t>
  </si>
  <si>
    <t>[[54]]</t>
  </si>
  <si>
    <t xml:space="preserve">    8    16 </t>
  </si>
  <si>
    <t>[[55]]</t>
  </si>
  <si>
    <t xml:space="preserve">    7    15 </t>
  </si>
  <si>
    <t>[[56]]</t>
  </si>
  <si>
    <t xml:space="preserve">   10    14 </t>
  </si>
  <si>
    <t>[[57]]</t>
  </si>
  <si>
    <t xml:space="preserve">   10    12 </t>
  </si>
  <si>
    <t>[[58]]</t>
  </si>
  <si>
    <t xml:space="preserve">    9    13 </t>
  </si>
  <si>
    <t>[[59]]</t>
  </si>
  <si>
    <t xml:space="preserve">    4    18 </t>
  </si>
  <si>
    <t>[[60]]</t>
  </si>
  <si>
    <t>[[61]]</t>
  </si>
  <si>
    <t xml:space="preserve">    FALSE      TRUE </t>
  </si>
  <si>
    <t xml:space="preserve">0.2916667 0.7083333 </t>
  </si>
  <si>
    <t>[[62]]</t>
  </si>
  <si>
    <t>[[63]]</t>
  </si>
  <si>
    <t xml:space="preserve"> 0.25  0.75 </t>
  </si>
  <si>
    <t>[[64]]</t>
  </si>
  <si>
    <t xml:space="preserve">0.3333333 0.6666667 </t>
  </si>
  <si>
    <t>[[65]]</t>
  </si>
  <si>
    <t xml:space="preserve">0.3181818 0.6818182 </t>
  </si>
  <si>
    <t>[[66]]</t>
  </si>
  <si>
    <t xml:space="preserve">0.4166667 0.5833333 </t>
  </si>
  <si>
    <t>[[67]]</t>
  </si>
  <si>
    <t xml:space="preserve">0.4545455 0.5454545 </t>
  </si>
  <si>
    <t>[[68]]</t>
  </si>
  <si>
    <t xml:space="preserve">0.4090909 0.5909091 </t>
  </si>
  <si>
    <t>[[69]]</t>
  </si>
  <si>
    <t xml:space="preserve">0.1818182 0.8181818 </t>
  </si>
  <si>
    <t>[[70]]</t>
  </si>
  <si>
    <t>[[71]]</t>
  </si>
  <si>
    <t>[[72]]</t>
  </si>
  <si>
    <t>[1] 0.5731707</t>
  </si>
  <si>
    <t>[[73]]</t>
  </si>
  <si>
    <t>[1] 0.5853659</t>
  </si>
  <si>
    <t>[[74]]</t>
  </si>
  <si>
    <t>[[75]]</t>
  </si>
  <si>
    <t>[1] 0.6097561</t>
  </si>
  <si>
    <t>[[76]]</t>
  </si>
  <si>
    <t>[[77]]</t>
  </si>
  <si>
    <t>[1] 0.5243902</t>
  </si>
  <si>
    <t>[[78]]</t>
  </si>
  <si>
    <t>[[79]]</t>
  </si>
  <si>
    <t>[1] 0.4878049</t>
  </si>
  <si>
    <t>[[80]]</t>
  </si>
  <si>
    <t>[[81]]</t>
  </si>
  <si>
    <t xml:space="preserve">   1 24 24</t>
  </si>
  <si>
    <t xml:space="preserve">   2 17 17</t>
  </si>
  <si>
    <t>[[82]]</t>
  </si>
  <si>
    <t xml:space="preserve">   1 26 20</t>
  </si>
  <si>
    <t xml:space="preserve">   2 15 21</t>
  </si>
  <si>
    <t>[[83]]</t>
  </si>
  <si>
    <t xml:space="preserve">   1 26 19</t>
  </si>
  <si>
    <t xml:space="preserve">   2 15 22</t>
  </si>
  <si>
    <t>[[84]]</t>
  </si>
  <si>
    <t xml:space="preserve">   1 25 25</t>
  </si>
  <si>
    <t xml:space="preserve">   2 16 16</t>
  </si>
  <si>
    <t>[[85]]</t>
  </si>
  <si>
    <t xml:space="preserve">   1 29 20</t>
  </si>
  <si>
    <t xml:space="preserve">   2 12 21</t>
  </si>
  <si>
    <t>[[86]]</t>
  </si>
  <si>
    <t xml:space="preserve">   1 19 19</t>
  </si>
  <si>
    <t xml:space="preserve">   2 22 22</t>
  </si>
  <si>
    <t>[[87]]</t>
  </si>
  <si>
    <t xml:space="preserve">   1 30 28</t>
  </si>
  <si>
    <t xml:space="preserve">   2 11 13</t>
  </si>
  <si>
    <t>[[88]]</t>
  </si>
  <si>
    <t xml:space="preserve">   1 22 15</t>
  </si>
  <si>
    <t xml:space="preserve">   2 19 26</t>
  </si>
  <si>
    <t>[[89]]</t>
  </si>
  <si>
    <t xml:space="preserve">   1 26 27</t>
  </si>
  <si>
    <t xml:space="preserve">   2 15 14</t>
  </si>
  <si>
    <t>[[90]]</t>
  </si>
  <si>
    <t xml:space="preserve">   1 27 25</t>
  </si>
  <si>
    <t xml:space="preserve">   2 14 16</t>
  </si>
  <si>
    <t>[[91]]</t>
  </si>
  <si>
    <t>[[91]]$diag</t>
  </si>
  <si>
    <t>[[91]]$kappa</t>
  </si>
  <si>
    <t>[1] 0</t>
  </si>
  <si>
    <t>[[91]]$rand</t>
  </si>
  <si>
    <t>[1] 0.4938272</t>
  </si>
  <si>
    <t>[[91]]$crand</t>
  </si>
  <si>
    <t>[1] -0.01213121</t>
  </si>
  <si>
    <t>[[92]]</t>
  </si>
  <si>
    <t>[[92]]$diag</t>
  </si>
  <si>
    <t>[[92]]$kappa</t>
  </si>
  <si>
    <t>[1] 0.1463415</t>
  </si>
  <si>
    <t>[[92]]$rand</t>
  </si>
  <si>
    <t>[1] 0.5046673</t>
  </si>
  <si>
    <t>[[92]]$crand</t>
  </si>
  <si>
    <t>[1] 0.009367681</t>
  </si>
  <si>
    <t>[[93]]</t>
  </si>
  <si>
    <t>[[93]]$diag</t>
  </si>
  <si>
    <t>[[93]]$kappa</t>
  </si>
  <si>
    <t>[1] 0.1707317</t>
  </si>
  <si>
    <t>[[93]]$rand</t>
  </si>
  <si>
    <t>[1] 0.5085818</t>
  </si>
  <si>
    <t>[[93]]$crand</t>
  </si>
  <si>
    <t>[1] 0.01713062</t>
  </si>
  <si>
    <t>[[94]]</t>
  </si>
  <si>
    <t>[[94]]$diag</t>
  </si>
  <si>
    <t>[[94]]$kappa</t>
  </si>
  <si>
    <t>[[94]]$rand</t>
  </si>
  <si>
    <t>[[94]]$crand</t>
  </si>
  <si>
    <t>[1] -0.01189052</t>
  </si>
  <si>
    <t>[[95]]</t>
  </si>
  <si>
    <t>[[95]]$diag</t>
  </si>
  <si>
    <t>[[95]]$kappa</t>
  </si>
  <si>
    <t>[1] 0.2195122</t>
  </si>
  <si>
    <t>[[95]]$rand</t>
  </si>
  <si>
    <t>[1] 0.5182174</t>
  </si>
  <si>
    <t>[[95]]$crand</t>
  </si>
  <si>
    <t>[1] 0.03674634</t>
  </si>
  <si>
    <t>[[96]]</t>
  </si>
  <si>
    <t>[[96]]$diag</t>
  </si>
  <si>
    <t>[[96]]$kappa</t>
  </si>
  <si>
    <t>[[96]]$rand</t>
  </si>
  <si>
    <t>[[96]]$crand</t>
  </si>
  <si>
    <t>[1] -0.01243224</t>
  </si>
  <si>
    <t>[[97]]</t>
  </si>
  <si>
    <t>[[97]]$diag</t>
  </si>
  <si>
    <t>[[97]]$kappa</t>
  </si>
  <si>
    <t>[1] 0.04878049</t>
  </si>
  <si>
    <t>[[97]]$rand</t>
  </si>
  <si>
    <t>[1] 0.4950316</t>
  </si>
  <si>
    <t>[[97]]$crand</t>
  </si>
  <si>
    <t>[1] -0.007924671</t>
  </si>
  <si>
    <t>[[98]]</t>
  </si>
  <si>
    <t>[[98]]$diag</t>
  </si>
  <si>
    <t>[[98]]$kappa</t>
  </si>
  <si>
    <t>[[98]]$rand</t>
  </si>
  <si>
    <t>[[98]]$crand</t>
  </si>
  <si>
    <t>[[99]]</t>
  </si>
  <si>
    <t>[[99]]$diag</t>
  </si>
  <si>
    <t>[[99]]$kappa</t>
  </si>
  <si>
    <t>[1] -0.02439024</t>
  </si>
  <si>
    <t>[[99]]$rand</t>
  </si>
  <si>
    <t>[1] 0.4941283</t>
  </si>
  <si>
    <t>[[99]]$crand</t>
  </si>
  <si>
    <t>[1] -0.01081531</t>
  </si>
  <si>
    <t>[[100]]</t>
  </si>
  <si>
    <t>[[100]]$diag</t>
  </si>
  <si>
    <t>[[100]]$kappa</t>
  </si>
  <si>
    <t>[[100]]$rand</t>
  </si>
  <si>
    <t>[[100]]$crand</t>
  </si>
  <si>
    <t>[1] -0.009182696</t>
  </si>
  <si>
    <t>[[101]]</t>
  </si>
  <si>
    <t>[[102]]</t>
  </si>
  <si>
    <t>[[103]]</t>
  </si>
  <si>
    <t>[[104]]</t>
  </si>
  <si>
    <t>[[105]]</t>
  </si>
  <si>
    <t>[[106]]</t>
  </si>
  <si>
    <t>[[107]]</t>
  </si>
  <si>
    <t>[[108]]</t>
  </si>
  <si>
    <t>[[109]]</t>
  </si>
  <si>
    <t>[[110]]</t>
  </si>
  <si>
    <t>[[111]]</t>
  </si>
  <si>
    <t xml:space="preserve"> [7] FALSE  TRUE  TRUE FALSE FALSE  TRUE</t>
  </si>
  <si>
    <t>[13] FALSE FALSE FALSE  TRUE  TRUE FALSE</t>
  </si>
  <si>
    <t>[19] FALSE  TRUE  TRUE  TRUE FALSE  TRUE</t>
  </si>
  <si>
    <t>[25] FALSE  TRUE FALSE FALSE  TRUE  TRUE</t>
  </si>
  <si>
    <t>[31] FALSE  TRUE  TRUE FALSE  TRUE FALSE</t>
  </si>
  <si>
    <t>[37]  TRUE FALSE  TRUE  TRUE  TRUE FALSE</t>
  </si>
  <si>
    <t>[43]  TRUE FALSE FALSE  TRUE  TRUE  TRUE</t>
  </si>
  <si>
    <t>[49]  TRUE  TRUE FALSE  TRUE FALSE FALSE</t>
  </si>
  <si>
    <t>[55] FALSE FALSE FALSE FALSE FALSE FALSE</t>
  </si>
  <si>
    <t>[61] FALSE FALSE  TRUE FALSE FALSE  TRUE</t>
  </si>
  <si>
    <t>[67] FALSE FALSE FALSE FALSE FALSE  TRUE</t>
  </si>
  <si>
    <t>[73] FALSE  TRUE  TRUE  TRUE  TRUE FALSE</t>
  </si>
  <si>
    <t>[79]  TRUE  TRUE FALSE  TRUE</t>
  </si>
  <si>
    <t>[[112]]</t>
  </si>
  <si>
    <t xml:space="preserve"> [7]  TRUE  TRUE  TRUE  TRUE  TRUE  TRUE</t>
  </si>
  <si>
    <t>[19] FALSE  TRUE FALSE  TRUE FALSE  TRUE</t>
  </si>
  <si>
    <t>[25]  TRUE  TRUE FALSE FALSE  TRUE  TRUE</t>
  </si>
  <si>
    <t>[31] FALSE  TRUE  TRUE  TRUE  TRUE FALSE</t>
  </si>
  <si>
    <t>[37] FALSE FALSE FALSE  TRUE  TRUE FALSE</t>
  </si>
  <si>
    <t>[43] FALSE FALSE  TRUE  TRUE  TRUE  TRUE</t>
  </si>
  <si>
    <t>[49]  TRUE  TRUE  TRUE  TRUE FALSE FALSE</t>
  </si>
  <si>
    <t>[61] FALSE FALSE  TRUE FALSE  TRUE  TRUE</t>
  </si>
  <si>
    <t>[67]  TRUE  TRUE FALSE  TRUE FALSE  TRUE</t>
  </si>
  <si>
    <t>[73] FALSE  TRUE  TRUE FALSE  TRUE FALSE</t>
  </si>
  <si>
    <t>[79] FALSE  TRUE  TRUE  TRUE</t>
  </si>
  <si>
    <t>[[113]]</t>
  </si>
  <si>
    <t>[19] FALSE FALSE  TRUE  TRUE FALSE  TRUE</t>
  </si>
  <si>
    <t>[25]  TRUE  TRUE  TRUE FALSE  TRUE  TRUE</t>
  </si>
  <si>
    <t>[31] FALSE FALSE  TRUE  TRUE  TRUE FALSE</t>
  </si>
  <si>
    <t>[55] FALSE FALSE  TRUE FALSE FALSE FALSE</t>
  </si>
  <si>
    <t>[61] FALSE  TRUE  TRUE FALSE FALSE  TRUE</t>
  </si>
  <si>
    <t>[[114]]</t>
  </si>
  <si>
    <t>[13] FALSE FALSE FALSE FALSE  TRUE FALSE</t>
  </si>
  <si>
    <t>[19] FALSE FALSE  TRUE  TRUE FALSE FALSE</t>
  </si>
  <si>
    <t>[31]  TRUE  TRUE  TRUE  TRUE  TRUE FALSE</t>
  </si>
  <si>
    <t>[43] FALSE FALSE  TRUE  TRUE  TRUE FALSE</t>
  </si>
  <si>
    <t>[49] FALSE  TRUE FALSE FALSE FALSE FALSE</t>
  </si>
  <si>
    <t>[67] FALSE  TRUE FALSE  TRUE FALSE  TRUE</t>
  </si>
  <si>
    <t>[73] FALSE  TRUE FALSE  TRUE  TRUE FALSE</t>
  </si>
  <si>
    <t>[[115]]</t>
  </si>
  <si>
    <t>[31]  TRUE  TRUE  TRUE FALSE  TRUE FALSE</t>
  </si>
  <si>
    <t>[37] FALSE FALSE  TRUE  TRUE  TRUE FALSE</t>
  </si>
  <si>
    <t>[43] FALSE  TRUE  TRUE  TRUE  TRUE  TRUE</t>
  </si>
  <si>
    <t>[[116]]</t>
  </si>
  <si>
    <t xml:space="preserve"> [7] FALSE FALSE  TRUE  TRUE  TRUE FALSE</t>
  </si>
  <si>
    <t>[19] FALSE  TRUE  TRUE  TRUE FALSE FALSE</t>
  </si>
  <si>
    <t>[31] FALSE  TRUE FALSE  TRUE  TRUE FALSE</t>
  </si>
  <si>
    <t>[37] FALSE FALSE  TRUE FALSE  TRUE  TRUE</t>
  </si>
  <si>
    <t>[43] FALSE FALSE FALSE  TRUE  TRUE  TRUE</t>
  </si>
  <si>
    <t>[49] FALSE  TRUE FALSE  TRUE FALSE  TRUE</t>
  </si>
  <si>
    <t>[55]  TRUE FALSE FALSE FALSE FALSE FALSE</t>
  </si>
  <si>
    <t>[61] FALSE  TRUE  TRUE  TRUE FALSE  TRUE</t>
  </si>
  <si>
    <t>[67] FALSE FALSE FALSE  TRUE FALSE  TRUE</t>
  </si>
  <si>
    <t>[73] FALSE  TRUE  TRUE  TRUE  TRUE  TRUE</t>
  </si>
  <si>
    <t>[[117]]</t>
  </si>
  <si>
    <t xml:space="preserve"> [7]  TRUE  TRUE  TRUE FALSE FALSE FALSE</t>
  </si>
  <si>
    <t>[13] FALSE  TRUE FALSE  TRUE  TRUE FALSE</t>
  </si>
  <si>
    <t>[19]  TRUE FALSE  TRUE  TRUE  TRUE FALSE</t>
  </si>
  <si>
    <t>[25]  TRUE  TRUE  TRUE  TRUE  TRUE FALSE</t>
  </si>
  <si>
    <t>[31]  TRUE  TRUE  TRUE  TRUE  TRUE  TRUE</t>
  </si>
  <si>
    <t>[43] FALSE  TRUE  TRUE FALSE  TRUE FALSE</t>
  </si>
  <si>
    <t>[49]  TRUE  TRUE FALSE FALSE FALSE FALSE</t>
  </si>
  <si>
    <t>[73] FALSE FALSE FALSE  TRUE FALSE FALSE</t>
  </si>
  <si>
    <t>[79] FALSE FALSE  TRUE  TRUE</t>
  </si>
  <si>
    <t>[[118]]</t>
  </si>
  <si>
    <t xml:space="preserve"> [1] FALSE  TRUE  TRUE  TRUE  TRUE FALSE</t>
  </si>
  <si>
    <t xml:space="preserve"> [7] FALSE  TRUE FALSE  TRUE FALSE  TRUE</t>
  </si>
  <si>
    <t>[19] FALSE  TRUE  TRUE FALSE FALSE  TRUE</t>
  </si>
  <si>
    <t>[25]  TRUE  TRUE  TRUE FALSE  TRUE FALSE</t>
  </si>
  <si>
    <t>[31]  TRUE  TRUE FALSE  TRUE  TRUE FALSE</t>
  </si>
  <si>
    <t>[37] FALSE FALSE FALSE  TRUE  TRUE  TRUE</t>
  </si>
  <si>
    <t>[43]  TRUE FALSE  TRUE  TRUE  TRUE  TRUE</t>
  </si>
  <si>
    <t>[49]  TRUE FALSE FALSE  TRUE  TRUE  TRUE</t>
  </si>
  <si>
    <t>[55] FALSE FALSE FALSE FALSE  TRUE FALSE</t>
  </si>
  <si>
    <t>[61] FALSE FALSE  TRUE  TRUE  TRUE  TRUE</t>
  </si>
  <si>
    <t>[67]  TRUE  TRUE FALSE FALSE FALSE  TRUE</t>
  </si>
  <si>
    <t>[[119]]</t>
  </si>
  <si>
    <t xml:space="preserve"> [7] FALSE  TRUE  TRUE  TRUE FALSE  TRUE</t>
  </si>
  <si>
    <t>[13] FALSE FALSE FALSE FALSE  TRUE  TRUE</t>
  </si>
  <si>
    <t>[43]  TRUE FALSE FALSE  TRUE  TRUE FALSE</t>
  </si>
  <si>
    <t>[49]  TRUE FALSE FALSE FALSE  TRUE FALSE</t>
  </si>
  <si>
    <t>[73] FALSE  TRUE FALSE FALSE  TRUE FALSE</t>
  </si>
  <si>
    <t>[[120]]</t>
  </si>
  <si>
    <t xml:space="preserve"> [7] FALSE  TRUE  TRUE FALSE  TRUE  TRUE</t>
  </si>
  <si>
    <t>[37]  TRUE FALSE  TRUE  TRUE  TRUE  TRUE</t>
  </si>
  <si>
    <t>[49] FALSE  TRUE FALSE  TRUE FALSE FALSE</t>
  </si>
  <si>
    <t>[[121]]</t>
  </si>
  <si>
    <t>validation_acc_agreement</t>
  </si>
  <si>
    <t xml:space="preserve">   41    41 </t>
  </si>
  <si>
    <t>[[122]]</t>
  </si>
  <si>
    <t xml:space="preserve">   35    47 </t>
  </si>
  <si>
    <t>[[123]]</t>
  </si>
  <si>
    <t xml:space="preserve">   34    48 </t>
  </si>
  <si>
    <t>[[124]]</t>
  </si>
  <si>
    <t>[[125]]</t>
  </si>
  <si>
    <t xml:space="preserve">   32    50 </t>
  </si>
  <si>
    <t>[[126]]</t>
  </si>
  <si>
    <t>[[127]]</t>
  </si>
  <si>
    <t xml:space="preserve">   39    43 </t>
  </si>
  <si>
    <t>[[128]]</t>
  </si>
  <si>
    <t>[[129]]</t>
  </si>
  <si>
    <t xml:space="preserve">   42    40 </t>
  </si>
  <si>
    <t>[[130]]</t>
  </si>
  <si>
    <t>[[131]]</t>
  </si>
  <si>
    <t xml:space="preserve">  0.5   0.5 </t>
  </si>
  <si>
    <t>[[132]]</t>
  </si>
  <si>
    <t xml:space="preserve">0.4268293 0.5731707 </t>
  </si>
  <si>
    <t>[[133]]</t>
  </si>
  <si>
    <t xml:space="preserve">0.4146341 0.5853659 </t>
  </si>
  <si>
    <t>[[134]]</t>
  </si>
  <si>
    <t>[[135]]</t>
  </si>
  <si>
    <t xml:space="preserve">0.3902439 0.6097561 </t>
  </si>
  <si>
    <t>[[136]]</t>
  </si>
  <si>
    <t>[[137]]</t>
  </si>
  <si>
    <t xml:space="preserve">0.4756098 0.5243902 </t>
  </si>
  <si>
    <t>[[138]]</t>
  </si>
  <si>
    <t>[[139]]</t>
  </si>
  <si>
    <t xml:space="preserve">0.5121951 0.4878049 </t>
  </si>
  <si>
    <t>[[140]]</t>
  </si>
  <si>
    <t>kappa</t>
  </si>
  <si>
    <t>Rand</t>
  </si>
  <si>
    <t>Crand</t>
  </si>
  <si>
    <t>diag</t>
  </si>
  <si>
    <t>max &amp; min</t>
  </si>
  <si>
    <t>sensitivity</t>
  </si>
  <si>
    <t>TP/TN</t>
  </si>
  <si>
    <t>specitivity</t>
  </si>
  <si>
    <t>max/min</t>
  </si>
  <si>
    <t>average confusion matrix</t>
  </si>
  <si>
    <t>validation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</si>
</sst>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9"/>
  <sheetViews>
    <sheetView tabSelected="1" topLeftCell="A406" workbookViewId="0">
      <selection activeCell="H421" sqref="H421"/>
    </sheetView>
  </sheetViews>
  <sheetFormatPr baseColWidth="10" defaultRowHeight="16" x14ac:dyDescent="0.2"/>
  <sheetData>
    <row r="1" spans="1:8" x14ac:dyDescent="0.2">
      <c r="A1" t="s">
        <v>0</v>
      </c>
      <c r="F1" t="s">
        <v>469</v>
      </c>
      <c r="H1" t="s">
        <v>470</v>
      </c>
    </row>
    <row r="2" spans="1:8" x14ac:dyDescent="0.2">
      <c r="A2" t="s">
        <v>1</v>
      </c>
      <c r="D2">
        <f>_xlfn.NUMBERVALUE((RIGHT(A2,LEN(A2)-4)))</f>
        <v>0.70833330000000005</v>
      </c>
      <c r="F2">
        <f>AVERAGE(D1:D29)</f>
        <v>0.67613634999999994</v>
      </c>
      <c r="H2">
        <f>MAX(D2:D29)</f>
        <v>0.81818179999999996</v>
      </c>
    </row>
    <row r="3" spans="1:8" x14ac:dyDescent="0.2">
      <c r="H3">
        <f>MIN(D2:D29)</f>
        <v>0.54545449999999995</v>
      </c>
    </row>
    <row r="4" spans="1:8" x14ac:dyDescent="0.2">
      <c r="A4" t="s">
        <v>2</v>
      </c>
    </row>
    <row r="5" spans="1:8" x14ac:dyDescent="0.2">
      <c r="A5" t="s">
        <v>1</v>
      </c>
      <c r="D5">
        <f>_xlfn.NUMBERVALUE((RIGHT(A5,LEN(A5)-4)))</f>
        <v>0.70833330000000005</v>
      </c>
    </row>
    <row r="7" spans="1:8" x14ac:dyDescent="0.2">
      <c r="A7" t="s">
        <v>3</v>
      </c>
    </row>
    <row r="8" spans="1:8" x14ac:dyDescent="0.2">
      <c r="A8" t="s">
        <v>4</v>
      </c>
      <c r="D8">
        <f>_xlfn.NUMBERVALUE((RIGHT(A8,LEN(A8)-4)))</f>
        <v>0.75</v>
      </c>
    </row>
    <row r="10" spans="1:8" x14ac:dyDescent="0.2">
      <c r="A10" t="s">
        <v>5</v>
      </c>
    </row>
    <row r="11" spans="1:8" x14ac:dyDescent="0.2">
      <c r="A11" t="s">
        <v>6</v>
      </c>
      <c r="D11">
        <f>_xlfn.NUMBERVALUE((RIGHT(A11,LEN(A11)-4)))</f>
        <v>0.66666669999999995</v>
      </c>
    </row>
    <row r="13" spans="1:8" x14ac:dyDescent="0.2">
      <c r="A13" t="s">
        <v>7</v>
      </c>
    </row>
    <row r="14" spans="1:8" x14ac:dyDescent="0.2">
      <c r="A14" t="s">
        <v>8</v>
      </c>
      <c r="D14">
        <f>_xlfn.NUMBERVALUE((RIGHT(A14,LEN(A14)-4)))</f>
        <v>0.68181820000000004</v>
      </c>
    </row>
    <row r="16" spans="1:8" x14ac:dyDescent="0.2">
      <c r="A16" t="s">
        <v>9</v>
      </c>
    </row>
    <row r="17" spans="1:4" x14ac:dyDescent="0.2">
      <c r="A17" t="s">
        <v>10</v>
      </c>
      <c r="D17">
        <f>_xlfn.NUMBERVALUE((RIGHT(A17,LEN(A17)-4)))</f>
        <v>0.58333330000000005</v>
      </c>
    </row>
    <row r="19" spans="1:4" x14ac:dyDescent="0.2">
      <c r="A19" t="s">
        <v>11</v>
      </c>
    </row>
    <row r="20" spans="1:4" x14ac:dyDescent="0.2">
      <c r="A20" t="s">
        <v>12</v>
      </c>
      <c r="D20">
        <f>_xlfn.NUMBERVALUE((RIGHT(A20,LEN(A20)-4)))</f>
        <v>0.54545449999999995</v>
      </c>
    </row>
    <row r="22" spans="1:4" x14ac:dyDescent="0.2">
      <c r="A22" t="s">
        <v>13</v>
      </c>
    </row>
    <row r="23" spans="1:4" x14ac:dyDescent="0.2">
      <c r="A23" t="s">
        <v>14</v>
      </c>
      <c r="D23">
        <f>_xlfn.NUMBERVALUE((RIGHT(A23,LEN(A23)-4)))</f>
        <v>0.59090909999999996</v>
      </c>
    </row>
    <row r="25" spans="1:4" x14ac:dyDescent="0.2">
      <c r="A25" t="s">
        <v>15</v>
      </c>
    </row>
    <row r="26" spans="1:4" x14ac:dyDescent="0.2">
      <c r="A26" t="s">
        <v>16</v>
      </c>
      <c r="D26">
        <f>_xlfn.NUMBERVALUE((RIGHT(A26,LEN(A26)-4)))</f>
        <v>0.81818179999999996</v>
      </c>
    </row>
    <row r="28" spans="1:4" x14ac:dyDescent="0.2">
      <c r="A28" t="s">
        <v>17</v>
      </c>
    </row>
    <row r="29" spans="1:4" x14ac:dyDescent="0.2">
      <c r="A29" t="s">
        <v>1</v>
      </c>
      <c r="D29">
        <f>_xlfn.NUMBERVALUE((RIGHT(A29,LEN(A29)-4)))</f>
        <v>0.70833330000000005</v>
      </c>
    </row>
    <row r="31" spans="1:4" x14ac:dyDescent="0.2">
      <c r="A31" t="s">
        <v>18</v>
      </c>
    </row>
    <row r="32" spans="1:4" x14ac:dyDescent="0.2">
      <c r="A32" t="s">
        <v>19</v>
      </c>
    </row>
    <row r="33" spans="1:21" x14ac:dyDescent="0.2">
      <c r="A33" t="s">
        <v>20</v>
      </c>
      <c r="J33" t="s">
        <v>472</v>
      </c>
      <c r="K33" t="s">
        <v>471</v>
      </c>
      <c r="L33" t="s">
        <v>473</v>
      </c>
      <c r="N33" t="s">
        <v>471</v>
      </c>
      <c r="O33" t="s">
        <v>474</v>
      </c>
      <c r="Q33" t="s">
        <v>473</v>
      </c>
      <c r="R33" t="s">
        <v>474</v>
      </c>
      <c r="T33" t="s">
        <v>475</v>
      </c>
    </row>
    <row r="34" spans="1:21" x14ac:dyDescent="0.2">
      <c r="A34" t="s">
        <v>21</v>
      </c>
      <c r="J34">
        <f>_xlfn.NUMBERVALUE(RIGHT(LEFT(A34,7),LEN(LEFT(A34,7))-5))</f>
        <v>7</v>
      </c>
      <c r="K34">
        <f>J34/12</f>
        <v>0.58333333333333337</v>
      </c>
      <c r="N34">
        <f>AVERAGE(K34:K89)</f>
        <v>0.6333333333333333</v>
      </c>
      <c r="O34">
        <f>MAX(K34:K89)</f>
        <v>0.83333333333333337</v>
      </c>
      <c r="Q34">
        <f>AVERAGE(L34:L89)</f>
        <v>0.67500000000000004</v>
      </c>
      <c r="R34">
        <f>MAX(L34:L89)</f>
        <v>0.83333333333333337</v>
      </c>
      <c r="T34">
        <f>AVERAGE(J34,J40,J46,J52,J58,J64,J70,J76,J82,J88)</f>
        <v>7.6</v>
      </c>
      <c r="U34">
        <f>12-U35</f>
        <v>3.9000000000000004</v>
      </c>
    </row>
    <row r="35" spans="1:21" x14ac:dyDescent="0.2">
      <c r="A35" t="s">
        <v>22</v>
      </c>
      <c r="J35">
        <f>_xlfn.NUMBERVALUE(RIGHT(A35, 2))</f>
        <v>10</v>
      </c>
      <c r="L35">
        <f>J35/12</f>
        <v>0.83333333333333337</v>
      </c>
      <c r="O35">
        <f>MIN(K34:K89)</f>
        <v>0.5</v>
      </c>
      <c r="R35">
        <f>MIN(L34:L89)</f>
        <v>0.41666666666666669</v>
      </c>
      <c r="T35">
        <f>12-T34</f>
        <v>4.4000000000000004</v>
      </c>
      <c r="U35">
        <f>AVERAGE(J35,J41,J47,J53,J59,J65,J71,J77,J83,J89)</f>
        <v>8.1</v>
      </c>
    </row>
    <row r="37" spans="1:21" x14ac:dyDescent="0.2">
      <c r="A37" t="s">
        <v>23</v>
      </c>
    </row>
    <row r="38" spans="1:21" x14ac:dyDescent="0.2">
      <c r="A38" t="s">
        <v>19</v>
      </c>
    </row>
    <row r="39" spans="1:21" x14ac:dyDescent="0.2">
      <c r="A39" t="s">
        <v>24</v>
      </c>
    </row>
    <row r="40" spans="1:21" x14ac:dyDescent="0.2">
      <c r="A40" t="s">
        <v>25</v>
      </c>
      <c r="J40">
        <f>_xlfn.NUMBERVALUE(RIGHT(LEFT(A40,7),LEN(LEFT(A40,7))-5))</f>
        <v>8</v>
      </c>
      <c r="K40">
        <f>J40/12</f>
        <v>0.66666666666666663</v>
      </c>
    </row>
    <row r="41" spans="1:21" x14ac:dyDescent="0.2">
      <c r="A41" t="s">
        <v>26</v>
      </c>
      <c r="J41">
        <f>_xlfn.NUMBERVALUE(RIGHT(A41, 2))</f>
        <v>9</v>
      </c>
      <c r="L41">
        <f>J41/12</f>
        <v>0.75</v>
      </c>
    </row>
    <row r="43" spans="1:21" x14ac:dyDescent="0.2">
      <c r="A43" t="s">
        <v>27</v>
      </c>
    </row>
    <row r="44" spans="1:21" x14ac:dyDescent="0.2">
      <c r="A44" t="s">
        <v>19</v>
      </c>
    </row>
    <row r="45" spans="1:21" x14ac:dyDescent="0.2">
      <c r="A45" t="s">
        <v>20</v>
      </c>
    </row>
    <row r="46" spans="1:21" x14ac:dyDescent="0.2">
      <c r="A46" t="s">
        <v>28</v>
      </c>
      <c r="J46">
        <f>_xlfn.NUMBERVALUE(RIGHT(LEFT(A46,7),LEN(LEFT(A46,7))-5))</f>
        <v>8</v>
      </c>
      <c r="K46">
        <f>J46/12</f>
        <v>0.66666666666666663</v>
      </c>
    </row>
    <row r="47" spans="1:21" x14ac:dyDescent="0.2">
      <c r="A47" t="s">
        <v>29</v>
      </c>
      <c r="J47">
        <f>_xlfn.NUMBERVALUE(RIGHT(A47, 2))</f>
        <v>10</v>
      </c>
      <c r="L47">
        <f>J47/12</f>
        <v>0.83333333333333337</v>
      </c>
    </row>
    <row r="49" spans="1:12" x14ac:dyDescent="0.2">
      <c r="A49" t="s">
        <v>30</v>
      </c>
    </row>
    <row r="50" spans="1:12" x14ac:dyDescent="0.2">
      <c r="A50" t="s">
        <v>19</v>
      </c>
    </row>
    <row r="51" spans="1:12" x14ac:dyDescent="0.2">
      <c r="A51" t="s">
        <v>24</v>
      </c>
    </row>
    <row r="52" spans="1:12" x14ac:dyDescent="0.2">
      <c r="A52" t="s">
        <v>31</v>
      </c>
      <c r="J52">
        <f>_xlfn.NUMBERVALUE(RIGHT(LEFT(A52,7),LEN(LEFT(A52,7))-5))</f>
        <v>9</v>
      </c>
      <c r="K52">
        <f>J52/12</f>
        <v>0.75</v>
      </c>
    </row>
    <row r="53" spans="1:12" x14ac:dyDescent="0.2">
      <c r="A53" t="s">
        <v>32</v>
      </c>
      <c r="J53">
        <f>_xlfn.NUMBERVALUE(RIGHT(A53, 2))</f>
        <v>7</v>
      </c>
      <c r="L53">
        <f>J53/12</f>
        <v>0.58333333333333337</v>
      </c>
    </row>
    <row r="55" spans="1:12" x14ac:dyDescent="0.2">
      <c r="A55" t="s">
        <v>33</v>
      </c>
    </row>
    <row r="56" spans="1:12" x14ac:dyDescent="0.2">
      <c r="A56" t="s">
        <v>19</v>
      </c>
    </row>
    <row r="57" spans="1:12" x14ac:dyDescent="0.2">
      <c r="A57" t="s">
        <v>24</v>
      </c>
    </row>
    <row r="58" spans="1:12" x14ac:dyDescent="0.2">
      <c r="A58" t="s">
        <v>34</v>
      </c>
      <c r="J58">
        <f>_xlfn.NUMBERVALUE(RIGHT(LEFT(A58,7),LEN(LEFT(A58,7))-5))</f>
        <v>6</v>
      </c>
      <c r="K58">
        <f>J58/12</f>
        <v>0.5</v>
      </c>
    </row>
    <row r="59" spans="1:12" x14ac:dyDescent="0.2">
      <c r="A59" t="s">
        <v>35</v>
      </c>
      <c r="J59">
        <f>_xlfn.NUMBERVALUE(RIGHT(A59, 2))</f>
        <v>9</v>
      </c>
      <c r="L59">
        <f>J59/12</f>
        <v>0.75</v>
      </c>
    </row>
    <row r="61" spans="1:12" x14ac:dyDescent="0.2">
      <c r="A61" t="s">
        <v>36</v>
      </c>
    </row>
    <row r="62" spans="1:12" x14ac:dyDescent="0.2">
      <c r="A62" t="s">
        <v>19</v>
      </c>
    </row>
    <row r="63" spans="1:12" x14ac:dyDescent="0.2">
      <c r="A63" t="s">
        <v>24</v>
      </c>
    </row>
    <row r="64" spans="1:12" x14ac:dyDescent="0.2">
      <c r="A64" t="s">
        <v>37</v>
      </c>
      <c r="J64">
        <f>_xlfn.NUMBERVALUE(RIGHT(LEFT(A64,7),LEN(LEFT(A64,7))-5))</f>
        <v>6</v>
      </c>
      <c r="K64">
        <f>J64/12</f>
        <v>0.5</v>
      </c>
    </row>
    <row r="65" spans="1:12" x14ac:dyDescent="0.2">
      <c r="A65" t="s">
        <v>38</v>
      </c>
      <c r="J65">
        <f>_xlfn.NUMBERVALUE(RIGHT(A65, 2))</f>
        <v>8</v>
      </c>
      <c r="L65">
        <f>J65/12</f>
        <v>0.66666666666666663</v>
      </c>
    </row>
    <row r="67" spans="1:12" x14ac:dyDescent="0.2">
      <c r="A67" t="s">
        <v>39</v>
      </c>
    </row>
    <row r="68" spans="1:12" x14ac:dyDescent="0.2">
      <c r="A68" t="s">
        <v>19</v>
      </c>
    </row>
    <row r="69" spans="1:12" x14ac:dyDescent="0.2">
      <c r="A69" t="s">
        <v>24</v>
      </c>
    </row>
    <row r="70" spans="1:12" x14ac:dyDescent="0.2">
      <c r="A70" t="s">
        <v>40</v>
      </c>
      <c r="J70">
        <f>_xlfn.NUMBERVALUE(RIGHT(LEFT(A70,7),LEN(LEFT(A70,7))-5))</f>
        <v>7</v>
      </c>
      <c r="K70">
        <f>J70/12</f>
        <v>0.58333333333333337</v>
      </c>
    </row>
    <row r="71" spans="1:12" x14ac:dyDescent="0.2">
      <c r="A71" t="s">
        <v>41</v>
      </c>
      <c r="J71">
        <f>_xlfn.NUMBERVALUE(RIGHT(A71, 2))</f>
        <v>5</v>
      </c>
      <c r="L71">
        <f>J71/12</f>
        <v>0.41666666666666669</v>
      </c>
    </row>
    <row r="73" spans="1:12" x14ac:dyDescent="0.2">
      <c r="A73" t="s">
        <v>42</v>
      </c>
    </row>
    <row r="74" spans="1:12" x14ac:dyDescent="0.2">
      <c r="A74" t="s">
        <v>19</v>
      </c>
    </row>
    <row r="75" spans="1:12" x14ac:dyDescent="0.2">
      <c r="A75" t="s">
        <v>24</v>
      </c>
    </row>
    <row r="76" spans="1:12" x14ac:dyDescent="0.2">
      <c r="A76" t="s">
        <v>37</v>
      </c>
      <c r="J76">
        <f>_xlfn.NUMBERVALUE(RIGHT(LEFT(A76,7),LEN(LEFT(A76,7))-5))</f>
        <v>6</v>
      </c>
      <c r="K76">
        <f>J76/12</f>
        <v>0.5</v>
      </c>
    </row>
    <row r="77" spans="1:12" x14ac:dyDescent="0.2">
      <c r="A77" t="s">
        <v>43</v>
      </c>
      <c r="J77">
        <f>_xlfn.NUMBERVALUE(RIGHT(A77, 2))</f>
        <v>7</v>
      </c>
      <c r="L77">
        <f>J77/12</f>
        <v>0.58333333333333337</v>
      </c>
    </row>
    <row r="79" spans="1:12" x14ac:dyDescent="0.2">
      <c r="A79" t="s">
        <v>44</v>
      </c>
    </row>
    <row r="80" spans="1:12" x14ac:dyDescent="0.2">
      <c r="A80" t="s">
        <v>19</v>
      </c>
    </row>
    <row r="81" spans="1:13" x14ac:dyDescent="0.2">
      <c r="A81" t="s">
        <v>20</v>
      </c>
    </row>
    <row r="82" spans="1:13" x14ac:dyDescent="0.2">
      <c r="A82" t="s">
        <v>45</v>
      </c>
      <c r="J82">
        <f>_xlfn.NUMBERVALUE(RIGHT(LEFT(A82,7),LEN(LEFT(A82,7))-5))</f>
        <v>10</v>
      </c>
      <c r="K82">
        <f>J82/12</f>
        <v>0.83333333333333337</v>
      </c>
    </row>
    <row r="83" spans="1:13" x14ac:dyDescent="0.2">
      <c r="A83" t="s">
        <v>46</v>
      </c>
      <c r="J83">
        <f>_xlfn.NUMBERVALUE(RIGHT(A83, 2))</f>
        <v>8</v>
      </c>
      <c r="L83">
        <f>J83/12</f>
        <v>0.66666666666666663</v>
      </c>
    </row>
    <row r="85" spans="1:13" x14ac:dyDescent="0.2">
      <c r="A85" t="s">
        <v>47</v>
      </c>
    </row>
    <row r="86" spans="1:13" x14ac:dyDescent="0.2">
      <c r="A86" t="s">
        <v>19</v>
      </c>
    </row>
    <row r="87" spans="1:13" x14ac:dyDescent="0.2">
      <c r="A87" t="s">
        <v>24</v>
      </c>
    </row>
    <row r="88" spans="1:13" x14ac:dyDescent="0.2">
      <c r="A88" t="s">
        <v>48</v>
      </c>
      <c r="J88">
        <f>_xlfn.NUMBERVALUE(RIGHT(LEFT(A88,7),LEN(LEFT(A88,7))-5))</f>
        <v>9</v>
      </c>
      <c r="K88">
        <f>J88/12</f>
        <v>0.75</v>
      </c>
    </row>
    <row r="89" spans="1:13" x14ac:dyDescent="0.2">
      <c r="A89" t="s">
        <v>49</v>
      </c>
      <c r="J89">
        <f>_xlfn.NUMBERVALUE(RIGHT(A89, 2))</f>
        <v>8</v>
      </c>
      <c r="L89">
        <f>J89/12</f>
        <v>0.66666666666666663</v>
      </c>
    </row>
    <row r="91" spans="1:13" x14ac:dyDescent="0.2">
      <c r="A91" t="s">
        <v>50</v>
      </c>
    </row>
    <row r="92" spans="1:13" x14ac:dyDescent="0.2">
      <c r="A92" t="s">
        <v>51</v>
      </c>
      <c r="K92" t="s">
        <v>466</v>
      </c>
      <c r="L92" t="s">
        <v>467</v>
      </c>
      <c r="M92" t="s">
        <v>468</v>
      </c>
    </row>
    <row r="93" spans="1:13" x14ac:dyDescent="0.2">
      <c r="A93" t="s">
        <v>1</v>
      </c>
      <c r="H93">
        <f>_xlfn.NUMBERVALUE((RIGHT(A93,LEN(A93)-4)))</f>
        <v>0.70833330000000005</v>
      </c>
      <c r="K93">
        <f>AVERAGE(H96,H110,H124,H138,H152,H166,H180,H194,H208,H222)</f>
        <v>0.35227273899999995</v>
      </c>
      <c r="L93">
        <f>AVERAGE(H99,H113,H127,H141,H155,H169,H183,H197,H211,H225)</f>
        <v>0.55519951999999995</v>
      </c>
      <c r="M93">
        <f>AVERAGE(H102,H116,H130,H144,H158,H172,H186,H200,H214,H228)</f>
        <v>0.10987637999999997</v>
      </c>
    </row>
    <row r="94" spans="1:13" x14ac:dyDescent="0.2">
      <c r="K94">
        <f>MAX(H96,H110,H124,H138,H152,H166,H180,H194,H208,H222)</f>
        <v>0.63636360000000003</v>
      </c>
      <c r="L94">
        <f>MAX(H99,H113,H127,H141,H155,H169,H183,H197,H211,H225)</f>
        <v>0.68831169999999997</v>
      </c>
      <c r="M94">
        <f>MAX(H102,H116,H130,H144,H158,H172,H186,H200,H214,H228)</f>
        <v>0.37623760000000001</v>
      </c>
    </row>
    <row r="95" spans="1:13" x14ac:dyDescent="0.2">
      <c r="A95" t="s">
        <v>52</v>
      </c>
      <c r="K95">
        <f>MIN(H96,H110,H124,H138,H152,H166,H180,H194,H208,H222)</f>
        <v>9.0909089999999998E-2</v>
      </c>
      <c r="L95">
        <f>MIN(H99,H113,H127,H141,H155,H169,H183,H197,H211,H225)</f>
        <v>0.48051949999999999</v>
      </c>
      <c r="M95">
        <f>MIN(H102,H116,H130,H144,H158,H172,H186,H200,H214,H228)</f>
        <v>-3.9603960000000001E-2</v>
      </c>
    </row>
    <row r="96" spans="1:13" x14ac:dyDescent="0.2">
      <c r="A96" t="s">
        <v>53</v>
      </c>
      <c r="H96">
        <f>_xlfn.NUMBERVALUE((RIGHT(A96,LEN(A96)-4)))</f>
        <v>0.4166667</v>
      </c>
    </row>
    <row r="98" spans="1:8" x14ac:dyDescent="0.2">
      <c r="A98" t="s">
        <v>54</v>
      </c>
    </row>
    <row r="99" spans="1:8" x14ac:dyDescent="0.2">
      <c r="A99" t="s">
        <v>55</v>
      </c>
      <c r="H99">
        <f>_xlfn.NUMBERVALUE((RIGHT(A99,LEN(A99)-4)))</f>
        <v>0.56884060000000003</v>
      </c>
    </row>
    <row r="101" spans="1:8" x14ac:dyDescent="0.2">
      <c r="A101" t="s">
        <v>56</v>
      </c>
    </row>
    <row r="102" spans="1:8" x14ac:dyDescent="0.2">
      <c r="A102" t="s">
        <v>57</v>
      </c>
      <c r="H102">
        <f>_xlfn.NUMBERVALUE((RIGHT(A102,LEN(A102)-4)))</f>
        <v>0.13849539999999999</v>
      </c>
    </row>
    <row r="105" spans="1:8" x14ac:dyDescent="0.2">
      <c r="A105" t="s">
        <v>58</v>
      </c>
    </row>
    <row r="106" spans="1:8" x14ac:dyDescent="0.2">
      <c r="A106" t="s">
        <v>59</v>
      </c>
    </row>
    <row r="107" spans="1:8" x14ac:dyDescent="0.2">
      <c r="A107" t="s">
        <v>1</v>
      </c>
      <c r="H107">
        <f>_xlfn.NUMBERVALUE((RIGHT(A107,LEN(A107)-4)))</f>
        <v>0.70833330000000005</v>
      </c>
    </row>
    <row r="109" spans="1:8" x14ac:dyDescent="0.2">
      <c r="A109" t="s">
        <v>60</v>
      </c>
    </row>
    <row r="110" spans="1:8" x14ac:dyDescent="0.2">
      <c r="A110" t="s">
        <v>53</v>
      </c>
      <c r="H110">
        <f>_xlfn.NUMBERVALUE((RIGHT(A110,LEN(A110)-4)))</f>
        <v>0.4166667</v>
      </c>
    </row>
    <row r="112" spans="1:8" x14ac:dyDescent="0.2">
      <c r="A112" t="s">
        <v>61</v>
      </c>
    </row>
    <row r="113" spans="1:8" x14ac:dyDescent="0.2">
      <c r="A113" t="s">
        <v>55</v>
      </c>
      <c r="H113">
        <f>_xlfn.NUMBERVALUE((RIGHT(A113,LEN(A113)-4)))</f>
        <v>0.56884060000000003</v>
      </c>
    </row>
    <row r="115" spans="1:8" x14ac:dyDescent="0.2">
      <c r="A115" t="s">
        <v>62</v>
      </c>
    </row>
    <row r="116" spans="1:8" x14ac:dyDescent="0.2">
      <c r="A116" t="s">
        <v>63</v>
      </c>
      <c r="H116">
        <f>_xlfn.NUMBERVALUE((RIGHT(A116,LEN(A116)-4)))</f>
        <v>0.13632059999999999</v>
      </c>
    </row>
    <row r="119" spans="1:8" x14ac:dyDescent="0.2">
      <c r="A119" t="s">
        <v>64</v>
      </c>
    </row>
    <row r="120" spans="1:8" x14ac:dyDescent="0.2">
      <c r="A120" t="s">
        <v>65</v>
      </c>
    </row>
    <row r="121" spans="1:8" x14ac:dyDescent="0.2">
      <c r="A121" t="s">
        <v>4</v>
      </c>
      <c r="H121">
        <f>_xlfn.NUMBERVALUE((RIGHT(A121,LEN(A121)-4)))</f>
        <v>0.75</v>
      </c>
    </row>
    <row r="123" spans="1:8" x14ac:dyDescent="0.2">
      <c r="A123" t="s">
        <v>66</v>
      </c>
    </row>
    <row r="124" spans="1:8" x14ac:dyDescent="0.2">
      <c r="A124" t="s">
        <v>67</v>
      </c>
      <c r="H124">
        <f>_xlfn.NUMBERVALUE((RIGHT(A124,LEN(A124)-4)))</f>
        <v>0.5</v>
      </c>
    </row>
    <row r="126" spans="1:8" x14ac:dyDescent="0.2">
      <c r="A126" t="s">
        <v>68</v>
      </c>
    </row>
    <row r="127" spans="1:8" x14ac:dyDescent="0.2">
      <c r="A127" t="s">
        <v>69</v>
      </c>
      <c r="H127">
        <f>_xlfn.NUMBERVALUE((RIGHT(A127,LEN(A127)-4)))</f>
        <v>0.60869569999999995</v>
      </c>
    </row>
    <row r="129" spans="1:8" x14ac:dyDescent="0.2">
      <c r="A129" t="s">
        <v>70</v>
      </c>
    </row>
    <row r="130" spans="1:8" x14ac:dyDescent="0.2">
      <c r="A130" t="s">
        <v>71</v>
      </c>
      <c r="H130">
        <f>_xlfn.NUMBERVALUE((RIGHT(A130,LEN(A130)-4)))</f>
        <v>0.2168979</v>
      </c>
    </row>
    <row r="133" spans="1:8" x14ac:dyDescent="0.2">
      <c r="A133" t="s">
        <v>72</v>
      </c>
    </row>
    <row r="134" spans="1:8" x14ac:dyDescent="0.2">
      <c r="A134" t="s">
        <v>73</v>
      </c>
    </row>
    <row r="135" spans="1:8" x14ac:dyDescent="0.2">
      <c r="A135" t="s">
        <v>6</v>
      </c>
      <c r="H135">
        <f>_xlfn.NUMBERVALUE((RIGHT(A135,LEN(A135)-4)))</f>
        <v>0.66666669999999995</v>
      </c>
    </row>
    <row r="137" spans="1:8" x14ac:dyDescent="0.2">
      <c r="A137" t="s">
        <v>74</v>
      </c>
    </row>
    <row r="138" spans="1:8" x14ac:dyDescent="0.2">
      <c r="A138" t="s">
        <v>75</v>
      </c>
      <c r="H138">
        <f>_xlfn.NUMBERVALUE((RIGHT(A138,LEN(A138)-4)))</f>
        <v>0.3333333</v>
      </c>
    </row>
    <row r="140" spans="1:8" x14ac:dyDescent="0.2">
      <c r="A140" t="s">
        <v>76</v>
      </c>
    </row>
    <row r="141" spans="1:8" x14ac:dyDescent="0.2">
      <c r="A141" t="s">
        <v>77</v>
      </c>
      <c r="H141">
        <f>_xlfn.NUMBERVALUE((RIGHT(A141,LEN(A141)-4)))</f>
        <v>0.53623189999999998</v>
      </c>
    </row>
    <row r="143" spans="1:8" x14ac:dyDescent="0.2">
      <c r="A143" t="s">
        <v>78</v>
      </c>
    </row>
    <row r="144" spans="1:8" x14ac:dyDescent="0.2">
      <c r="A144" t="s">
        <v>79</v>
      </c>
      <c r="H144">
        <f>_xlfn.NUMBERVALUE((RIGHT(A144,LEN(A144)-4)))</f>
        <v>7.1878940000000002E-2</v>
      </c>
    </row>
    <row r="147" spans="1:8" x14ac:dyDescent="0.2">
      <c r="A147" t="s">
        <v>80</v>
      </c>
    </row>
    <row r="148" spans="1:8" x14ac:dyDescent="0.2">
      <c r="A148" t="s">
        <v>81</v>
      </c>
    </row>
    <row r="149" spans="1:8" x14ac:dyDescent="0.2">
      <c r="A149" t="s">
        <v>8</v>
      </c>
      <c r="H149">
        <f>_xlfn.NUMBERVALUE((RIGHT(A149,LEN(A149)-4)))</f>
        <v>0.68181820000000004</v>
      </c>
    </row>
    <row r="151" spans="1:8" x14ac:dyDescent="0.2">
      <c r="A151" t="s">
        <v>82</v>
      </c>
    </row>
    <row r="152" spans="1:8" x14ac:dyDescent="0.2">
      <c r="A152" t="s">
        <v>83</v>
      </c>
      <c r="H152">
        <f>_xlfn.NUMBERVALUE((RIGHT(A152,LEN(A152)-4)))</f>
        <v>0.36363640000000003</v>
      </c>
    </row>
    <row r="154" spans="1:8" x14ac:dyDescent="0.2">
      <c r="A154" t="s">
        <v>84</v>
      </c>
    </row>
    <row r="155" spans="1:8" x14ac:dyDescent="0.2">
      <c r="A155" t="s">
        <v>12</v>
      </c>
      <c r="H155">
        <f>_xlfn.NUMBERVALUE((RIGHT(A155,LEN(A155)-4)))</f>
        <v>0.54545449999999995</v>
      </c>
    </row>
    <row r="157" spans="1:8" x14ac:dyDescent="0.2">
      <c r="A157" t="s">
        <v>85</v>
      </c>
    </row>
    <row r="158" spans="1:8" x14ac:dyDescent="0.2">
      <c r="A158" t="s">
        <v>86</v>
      </c>
      <c r="H158">
        <f>_xlfn.NUMBERVALUE((RIGHT(A158,LEN(A158)-4)))</f>
        <v>9.2219019999999999E-2</v>
      </c>
    </row>
    <row r="161" spans="1:8" x14ac:dyDescent="0.2">
      <c r="A161" t="s">
        <v>87</v>
      </c>
    </row>
    <row r="162" spans="1:8" x14ac:dyDescent="0.2">
      <c r="A162" t="s">
        <v>88</v>
      </c>
    </row>
    <row r="163" spans="1:8" x14ac:dyDescent="0.2">
      <c r="A163" t="s">
        <v>10</v>
      </c>
      <c r="H163">
        <f>_xlfn.NUMBERVALUE((RIGHT(A163,LEN(A163)-4)))</f>
        <v>0.58333330000000005</v>
      </c>
    </row>
    <row r="165" spans="1:8" x14ac:dyDescent="0.2">
      <c r="A165" t="s">
        <v>89</v>
      </c>
    </row>
    <row r="166" spans="1:8" x14ac:dyDescent="0.2">
      <c r="A166" t="s">
        <v>90</v>
      </c>
      <c r="H166">
        <f>_xlfn.NUMBERVALUE((RIGHT(A166,LEN(A166)-4)))</f>
        <v>0.1666667</v>
      </c>
    </row>
    <row r="168" spans="1:8" x14ac:dyDescent="0.2">
      <c r="A168" t="s">
        <v>91</v>
      </c>
    </row>
    <row r="169" spans="1:8" x14ac:dyDescent="0.2">
      <c r="A169" t="s">
        <v>92</v>
      </c>
      <c r="H169">
        <f>_xlfn.NUMBERVALUE((RIGHT(A169,LEN(A169)-4)))</f>
        <v>0.49275360000000001</v>
      </c>
    </row>
    <row r="171" spans="1:8" x14ac:dyDescent="0.2">
      <c r="A171" t="s">
        <v>93</v>
      </c>
    </row>
    <row r="172" spans="1:8" x14ac:dyDescent="0.2">
      <c r="A172" t="s">
        <v>94</v>
      </c>
      <c r="H172">
        <f>_xlfn.NUMBERVALUE((RIGHT(A172,LEN(A172)-4)))</f>
        <v>-1.5132410000000001E-2</v>
      </c>
    </row>
    <row r="175" spans="1:8" x14ac:dyDescent="0.2">
      <c r="A175" t="s">
        <v>95</v>
      </c>
    </row>
    <row r="176" spans="1:8" x14ac:dyDescent="0.2">
      <c r="A176" t="s">
        <v>96</v>
      </c>
    </row>
    <row r="177" spans="1:8" x14ac:dyDescent="0.2">
      <c r="A177" t="s">
        <v>12</v>
      </c>
      <c r="H177">
        <f>_xlfn.NUMBERVALUE((RIGHT(A177,LEN(A177)-4)))</f>
        <v>0.54545449999999995</v>
      </c>
    </row>
    <row r="179" spans="1:8" x14ac:dyDescent="0.2">
      <c r="A179" t="s">
        <v>97</v>
      </c>
    </row>
    <row r="180" spans="1:8" x14ac:dyDescent="0.2">
      <c r="A180" t="s">
        <v>98</v>
      </c>
      <c r="H180">
        <f>_xlfn.NUMBERVALUE((RIGHT(A180,LEN(A180)-4)))</f>
        <v>9.0909089999999998E-2</v>
      </c>
    </row>
    <row r="182" spans="1:8" x14ac:dyDescent="0.2">
      <c r="A182" t="s">
        <v>99</v>
      </c>
    </row>
    <row r="183" spans="1:8" x14ac:dyDescent="0.2">
      <c r="A183" t="s">
        <v>100</v>
      </c>
      <c r="H183">
        <f>_xlfn.NUMBERVALUE((RIGHT(A183,LEN(A183)-4)))</f>
        <v>0.48051949999999999</v>
      </c>
    </row>
    <row r="185" spans="1:8" x14ac:dyDescent="0.2">
      <c r="A185" t="s">
        <v>101</v>
      </c>
    </row>
    <row r="186" spans="1:8" x14ac:dyDescent="0.2">
      <c r="A186" t="s">
        <v>102</v>
      </c>
      <c r="H186">
        <f>_xlfn.NUMBERVALUE((RIGHT(A186,LEN(A186)-4)))</f>
        <v>-3.9603960000000001E-2</v>
      </c>
    </row>
    <row r="189" spans="1:8" x14ac:dyDescent="0.2">
      <c r="A189" t="s">
        <v>103</v>
      </c>
    </row>
    <row r="190" spans="1:8" x14ac:dyDescent="0.2">
      <c r="A190" t="s">
        <v>104</v>
      </c>
    </row>
    <row r="191" spans="1:8" x14ac:dyDescent="0.2">
      <c r="A191" t="s">
        <v>14</v>
      </c>
      <c r="H191">
        <f>_xlfn.NUMBERVALUE((RIGHT(A191,LEN(A191)-4)))</f>
        <v>0.59090909999999996</v>
      </c>
    </row>
    <row r="193" spans="1:8" x14ac:dyDescent="0.2">
      <c r="A193" t="s">
        <v>105</v>
      </c>
    </row>
    <row r="194" spans="1:8" x14ac:dyDescent="0.2">
      <c r="A194" t="s">
        <v>106</v>
      </c>
      <c r="H194">
        <f>_xlfn.NUMBERVALUE((RIGHT(A194,LEN(A194)-4)))</f>
        <v>0.18181820000000001</v>
      </c>
    </row>
    <row r="196" spans="1:8" x14ac:dyDescent="0.2">
      <c r="A196" t="s">
        <v>107</v>
      </c>
    </row>
    <row r="197" spans="1:8" x14ac:dyDescent="0.2">
      <c r="A197" t="s">
        <v>108</v>
      </c>
      <c r="H197">
        <f>_xlfn.NUMBERVALUE((RIGHT(A197,LEN(A197)-4)))</f>
        <v>0.49350650000000001</v>
      </c>
    </row>
    <row r="199" spans="1:8" x14ac:dyDescent="0.2">
      <c r="A199" t="s">
        <v>109</v>
      </c>
    </row>
    <row r="200" spans="1:8" x14ac:dyDescent="0.2">
      <c r="A200" t="s">
        <v>110</v>
      </c>
      <c r="H200">
        <f>_xlfn.NUMBERVALUE((RIGHT(A200,LEN(A200)-4)))</f>
        <v>-1.486989E-2</v>
      </c>
    </row>
    <row r="203" spans="1:8" x14ac:dyDescent="0.2">
      <c r="A203" t="s">
        <v>111</v>
      </c>
    </row>
    <row r="204" spans="1:8" x14ac:dyDescent="0.2">
      <c r="A204" t="s">
        <v>112</v>
      </c>
    </row>
    <row r="205" spans="1:8" x14ac:dyDescent="0.2">
      <c r="A205" t="s">
        <v>16</v>
      </c>
      <c r="H205">
        <f>_xlfn.NUMBERVALUE((RIGHT(A205,LEN(A205)-4)))</f>
        <v>0.81818179999999996</v>
      </c>
    </row>
    <row r="207" spans="1:8" x14ac:dyDescent="0.2">
      <c r="A207" t="s">
        <v>113</v>
      </c>
    </row>
    <row r="208" spans="1:8" x14ac:dyDescent="0.2">
      <c r="A208" t="s">
        <v>114</v>
      </c>
      <c r="H208">
        <f>_xlfn.NUMBERVALUE((RIGHT(A208,LEN(A208)-4)))</f>
        <v>0.63636360000000003</v>
      </c>
    </row>
    <row r="210" spans="1:8" x14ac:dyDescent="0.2">
      <c r="A210" t="s">
        <v>115</v>
      </c>
    </row>
    <row r="211" spans="1:8" x14ac:dyDescent="0.2">
      <c r="A211" t="s">
        <v>116</v>
      </c>
      <c r="H211">
        <f>_xlfn.NUMBERVALUE((RIGHT(A211,LEN(A211)-4)))</f>
        <v>0.68831169999999997</v>
      </c>
    </row>
    <row r="213" spans="1:8" x14ac:dyDescent="0.2">
      <c r="A213" t="s">
        <v>117</v>
      </c>
    </row>
    <row r="214" spans="1:8" x14ac:dyDescent="0.2">
      <c r="A214" t="s">
        <v>118</v>
      </c>
      <c r="H214">
        <f>_xlfn.NUMBERVALUE((RIGHT(A214,LEN(A214)-4)))</f>
        <v>0.37623760000000001</v>
      </c>
    </row>
    <row r="217" spans="1:8" x14ac:dyDescent="0.2">
      <c r="A217" t="s">
        <v>119</v>
      </c>
    </row>
    <row r="218" spans="1:8" x14ac:dyDescent="0.2">
      <c r="A218" t="s">
        <v>120</v>
      </c>
    </row>
    <row r="219" spans="1:8" x14ac:dyDescent="0.2">
      <c r="A219" t="s">
        <v>1</v>
      </c>
      <c r="H219">
        <f>_xlfn.NUMBERVALUE((RIGHT(A219,LEN(A219)-4)))</f>
        <v>0.70833330000000005</v>
      </c>
    </row>
    <row r="221" spans="1:8" x14ac:dyDescent="0.2">
      <c r="A221" t="s">
        <v>121</v>
      </c>
    </row>
    <row r="222" spans="1:8" x14ac:dyDescent="0.2">
      <c r="A222" t="s">
        <v>53</v>
      </c>
      <c r="H222">
        <f>_xlfn.NUMBERVALUE((RIGHT(A222,LEN(A222)-4)))</f>
        <v>0.4166667</v>
      </c>
    </row>
    <row r="224" spans="1:8" x14ac:dyDescent="0.2">
      <c r="A224" t="s">
        <v>122</v>
      </c>
    </row>
    <row r="225" spans="1:8" x14ac:dyDescent="0.2">
      <c r="A225" t="s">
        <v>55</v>
      </c>
      <c r="H225">
        <f>_xlfn.NUMBERVALUE((RIGHT(A225,LEN(A225)-4)))</f>
        <v>0.56884060000000003</v>
      </c>
    </row>
    <row r="227" spans="1:8" x14ac:dyDescent="0.2">
      <c r="A227" t="s">
        <v>123</v>
      </c>
    </row>
    <row r="228" spans="1:8" x14ac:dyDescent="0.2">
      <c r="A228" t="s">
        <v>63</v>
      </c>
      <c r="H228">
        <f>_xlfn.NUMBERVALUE((RIGHT(A228,LEN(A228)-4)))</f>
        <v>0.13632059999999999</v>
      </c>
    </row>
    <row r="231" spans="1:8" x14ac:dyDescent="0.2">
      <c r="A231" t="s">
        <v>124</v>
      </c>
    </row>
    <row r="232" spans="1:8" x14ac:dyDescent="0.2">
      <c r="A232" t="s">
        <v>125</v>
      </c>
    </row>
    <row r="234" spans="1:8" x14ac:dyDescent="0.2">
      <c r="A234" t="s">
        <v>126</v>
      </c>
    </row>
    <row r="235" spans="1:8" x14ac:dyDescent="0.2">
      <c r="A235" t="s">
        <v>125</v>
      </c>
    </row>
    <row r="237" spans="1:8" x14ac:dyDescent="0.2">
      <c r="A237" t="s">
        <v>127</v>
      </c>
    </row>
    <row r="238" spans="1:8" x14ac:dyDescent="0.2">
      <c r="A238" t="s">
        <v>125</v>
      </c>
    </row>
    <row r="240" spans="1:8" x14ac:dyDescent="0.2">
      <c r="A240" t="s">
        <v>128</v>
      </c>
    </row>
    <row r="241" spans="1:1" x14ac:dyDescent="0.2">
      <c r="A241" t="s">
        <v>125</v>
      </c>
    </row>
    <row r="243" spans="1:1" x14ac:dyDescent="0.2">
      <c r="A243" t="s">
        <v>129</v>
      </c>
    </row>
    <row r="244" spans="1:1" x14ac:dyDescent="0.2">
      <c r="A244" t="s">
        <v>125</v>
      </c>
    </row>
    <row r="246" spans="1:1" x14ac:dyDescent="0.2">
      <c r="A246" t="s">
        <v>130</v>
      </c>
    </row>
    <row r="247" spans="1:1" x14ac:dyDescent="0.2">
      <c r="A247" t="s">
        <v>125</v>
      </c>
    </row>
    <row r="249" spans="1:1" x14ac:dyDescent="0.2">
      <c r="A249" t="s">
        <v>131</v>
      </c>
    </row>
    <row r="250" spans="1:1" x14ac:dyDescent="0.2">
      <c r="A250" t="s">
        <v>125</v>
      </c>
    </row>
    <row r="252" spans="1:1" x14ac:dyDescent="0.2">
      <c r="A252" t="s">
        <v>132</v>
      </c>
    </row>
    <row r="253" spans="1:1" x14ac:dyDescent="0.2">
      <c r="A253" t="s">
        <v>125</v>
      </c>
    </row>
    <row r="255" spans="1:1" x14ac:dyDescent="0.2">
      <c r="A255" t="s">
        <v>133</v>
      </c>
    </row>
    <row r="256" spans="1:1" x14ac:dyDescent="0.2">
      <c r="A256" t="s">
        <v>125</v>
      </c>
    </row>
    <row r="258" spans="1:1" x14ac:dyDescent="0.2">
      <c r="A258" t="s">
        <v>134</v>
      </c>
    </row>
    <row r="259" spans="1:1" x14ac:dyDescent="0.2">
      <c r="A259" t="s">
        <v>125</v>
      </c>
    </row>
    <row r="261" spans="1:1" x14ac:dyDescent="0.2">
      <c r="A261" t="s">
        <v>135</v>
      </c>
    </row>
    <row r="262" spans="1:1" x14ac:dyDescent="0.2">
      <c r="A262" t="s">
        <v>136</v>
      </c>
    </row>
    <row r="263" spans="1:1" x14ac:dyDescent="0.2">
      <c r="A263" t="s">
        <v>137</v>
      </c>
    </row>
    <row r="264" spans="1:1" x14ac:dyDescent="0.2">
      <c r="A264" t="s">
        <v>138</v>
      </c>
    </row>
    <row r="265" spans="1:1" x14ac:dyDescent="0.2">
      <c r="A265" t="s">
        <v>139</v>
      </c>
    </row>
    <row r="267" spans="1:1" x14ac:dyDescent="0.2">
      <c r="A267" t="s">
        <v>140</v>
      </c>
    </row>
    <row r="268" spans="1:1" x14ac:dyDescent="0.2">
      <c r="A268" t="s">
        <v>141</v>
      </c>
    </row>
    <row r="269" spans="1:1" x14ac:dyDescent="0.2">
      <c r="A269" t="s">
        <v>142</v>
      </c>
    </row>
    <row r="270" spans="1:1" x14ac:dyDescent="0.2">
      <c r="A270" t="s">
        <v>143</v>
      </c>
    </row>
    <row r="271" spans="1:1" x14ac:dyDescent="0.2">
      <c r="A271" t="s">
        <v>144</v>
      </c>
    </row>
    <row r="273" spans="1:1" x14ac:dyDescent="0.2">
      <c r="A273" t="s">
        <v>145</v>
      </c>
    </row>
    <row r="274" spans="1:1" x14ac:dyDescent="0.2">
      <c r="A274" t="s">
        <v>146</v>
      </c>
    </row>
    <row r="275" spans="1:1" x14ac:dyDescent="0.2">
      <c r="A275" t="s">
        <v>142</v>
      </c>
    </row>
    <row r="276" spans="1:1" x14ac:dyDescent="0.2">
      <c r="A276" t="s">
        <v>147</v>
      </c>
    </row>
    <row r="277" spans="1:1" x14ac:dyDescent="0.2">
      <c r="A277" t="s">
        <v>148</v>
      </c>
    </row>
    <row r="279" spans="1:1" x14ac:dyDescent="0.2">
      <c r="A279" t="s">
        <v>149</v>
      </c>
    </row>
    <row r="280" spans="1:1" x14ac:dyDescent="0.2">
      <c r="A280" t="s">
        <v>150</v>
      </c>
    </row>
    <row r="281" spans="1:1" x14ac:dyDescent="0.2">
      <c r="A281" t="s">
        <v>151</v>
      </c>
    </row>
    <row r="282" spans="1:1" x14ac:dyDescent="0.2">
      <c r="A282" t="s">
        <v>152</v>
      </c>
    </row>
    <row r="283" spans="1:1" x14ac:dyDescent="0.2">
      <c r="A283" t="s">
        <v>153</v>
      </c>
    </row>
    <row r="285" spans="1:1" x14ac:dyDescent="0.2">
      <c r="A285" t="s">
        <v>154</v>
      </c>
    </row>
    <row r="286" spans="1:1" x14ac:dyDescent="0.2">
      <c r="A286" t="s">
        <v>155</v>
      </c>
    </row>
    <row r="287" spans="1:1" x14ac:dyDescent="0.2">
      <c r="A287" t="s">
        <v>156</v>
      </c>
    </row>
    <row r="288" spans="1:1" x14ac:dyDescent="0.2">
      <c r="A288" t="s">
        <v>157</v>
      </c>
    </row>
    <row r="289" spans="1:1" x14ac:dyDescent="0.2">
      <c r="A289" t="s">
        <v>158</v>
      </c>
    </row>
    <row r="291" spans="1:1" x14ac:dyDescent="0.2">
      <c r="A291" t="s">
        <v>159</v>
      </c>
    </row>
    <row r="292" spans="1:1" x14ac:dyDescent="0.2">
      <c r="A292" t="s">
        <v>160</v>
      </c>
    </row>
    <row r="293" spans="1:1" x14ac:dyDescent="0.2">
      <c r="A293" t="s">
        <v>161</v>
      </c>
    </row>
    <row r="294" spans="1:1" x14ac:dyDescent="0.2">
      <c r="A294" t="s">
        <v>152</v>
      </c>
    </row>
    <row r="295" spans="1:1" x14ac:dyDescent="0.2">
      <c r="A295" t="s">
        <v>162</v>
      </c>
    </row>
    <row r="297" spans="1:1" x14ac:dyDescent="0.2">
      <c r="A297" t="s">
        <v>163</v>
      </c>
    </row>
    <row r="298" spans="1:1" x14ac:dyDescent="0.2">
      <c r="A298" t="s">
        <v>164</v>
      </c>
    </row>
    <row r="299" spans="1:1" x14ac:dyDescent="0.2">
      <c r="A299" t="s">
        <v>165</v>
      </c>
    </row>
    <row r="300" spans="1:1" x14ac:dyDescent="0.2">
      <c r="A300" t="s">
        <v>166</v>
      </c>
    </row>
    <row r="301" spans="1:1" x14ac:dyDescent="0.2">
      <c r="A301" t="s">
        <v>167</v>
      </c>
    </row>
    <row r="303" spans="1:1" x14ac:dyDescent="0.2">
      <c r="A303" t="s">
        <v>168</v>
      </c>
    </row>
    <row r="304" spans="1:1" x14ac:dyDescent="0.2">
      <c r="A304" t="s">
        <v>169</v>
      </c>
    </row>
    <row r="305" spans="1:1" x14ac:dyDescent="0.2">
      <c r="A305" t="s">
        <v>170</v>
      </c>
    </row>
    <row r="306" spans="1:1" x14ac:dyDescent="0.2">
      <c r="A306" t="s">
        <v>171</v>
      </c>
    </row>
    <row r="307" spans="1:1" x14ac:dyDescent="0.2">
      <c r="A307" t="s">
        <v>172</v>
      </c>
    </row>
    <row r="309" spans="1:1" x14ac:dyDescent="0.2">
      <c r="A309" t="s">
        <v>173</v>
      </c>
    </row>
    <row r="310" spans="1:1" x14ac:dyDescent="0.2">
      <c r="A310" t="s">
        <v>150</v>
      </c>
    </row>
    <row r="311" spans="1:1" x14ac:dyDescent="0.2">
      <c r="A311" t="s">
        <v>174</v>
      </c>
    </row>
    <row r="312" spans="1:1" x14ac:dyDescent="0.2">
      <c r="A312" t="s">
        <v>175</v>
      </c>
    </row>
    <row r="313" spans="1:1" x14ac:dyDescent="0.2">
      <c r="A313" t="s">
        <v>172</v>
      </c>
    </row>
    <row r="315" spans="1:1" x14ac:dyDescent="0.2">
      <c r="A315" t="s">
        <v>176</v>
      </c>
    </row>
    <row r="316" spans="1:1" x14ac:dyDescent="0.2">
      <c r="A316" t="s">
        <v>177</v>
      </c>
    </row>
    <row r="317" spans="1:1" x14ac:dyDescent="0.2">
      <c r="A317" t="s">
        <v>178</v>
      </c>
    </row>
    <row r="318" spans="1:1" x14ac:dyDescent="0.2">
      <c r="A318" t="s">
        <v>179</v>
      </c>
    </row>
    <row r="319" spans="1:1" x14ac:dyDescent="0.2">
      <c r="A319" t="s">
        <v>180</v>
      </c>
    </row>
    <row r="321" spans="1:1" x14ac:dyDescent="0.2">
      <c r="A321" t="s">
        <v>181</v>
      </c>
    </row>
    <row r="322" spans="1:1" x14ac:dyDescent="0.2">
      <c r="A322" t="s">
        <v>182</v>
      </c>
    </row>
    <row r="323" spans="1:1" x14ac:dyDescent="0.2">
      <c r="A323" t="s">
        <v>183</v>
      </c>
    </row>
    <row r="324" spans="1:1" x14ac:dyDescent="0.2">
      <c r="A324" t="s">
        <v>184</v>
      </c>
    </row>
    <row r="326" spans="1:1" x14ac:dyDescent="0.2">
      <c r="A326" t="s">
        <v>185</v>
      </c>
    </row>
    <row r="327" spans="1:1" x14ac:dyDescent="0.2">
      <c r="A327" t="s">
        <v>182</v>
      </c>
    </row>
    <row r="328" spans="1:1" x14ac:dyDescent="0.2">
      <c r="A328" t="s">
        <v>183</v>
      </c>
    </row>
    <row r="329" spans="1:1" x14ac:dyDescent="0.2">
      <c r="A329" t="s">
        <v>184</v>
      </c>
    </row>
    <row r="331" spans="1:1" x14ac:dyDescent="0.2">
      <c r="A331" t="s">
        <v>186</v>
      </c>
    </row>
    <row r="332" spans="1:1" x14ac:dyDescent="0.2">
      <c r="A332" t="s">
        <v>182</v>
      </c>
    </row>
    <row r="333" spans="1:1" x14ac:dyDescent="0.2">
      <c r="A333" t="s">
        <v>183</v>
      </c>
    </row>
    <row r="334" spans="1:1" x14ac:dyDescent="0.2">
      <c r="A334" t="s">
        <v>187</v>
      </c>
    </row>
    <row r="336" spans="1:1" x14ac:dyDescent="0.2">
      <c r="A336" t="s">
        <v>188</v>
      </c>
    </row>
    <row r="337" spans="1:1" x14ac:dyDescent="0.2">
      <c r="A337" t="s">
        <v>182</v>
      </c>
    </row>
    <row r="338" spans="1:1" x14ac:dyDescent="0.2">
      <c r="A338" t="s">
        <v>183</v>
      </c>
    </row>
    <row r="339" spans="1:1" x14ac:dyDescent="0.2">
      <c r="A339" t="s">
        <v>189</v>
      </c>
    </row>
    <row r="341" spans="1:1" x14ac:dyDescent="0.2">
      <c r="A341" t="s">
        <v>190</v>
      </c>
    </row>
    <row r="342" spans="1:1" x14ac:dyDescent="0.2">
      <c r="A342" t="s">
        <v>182</v>
      </c>
    </row>
    <row r="343" spans="1:1" x14ac:dyDescent="0.2">
      <c r="A343" t="s">
        <v>183</v>
      </c>
    </row>
    <row r="344" spans="1:1" x14ac:dyDescent="0.2">
      <c r="A344" t="s">
        <v>191</v>
      </c>
    </row>
    <row r="346" spans="1:1" x14ac:dyDescent="0.2">
      <c r="A346" t="s">
        <v>192</v>
      </c>
    </row>
    <row r="347" spans="1:1" x14ac:dyDescent="0.2">
      <c r="A347" t="s">
        <v>182</v>
      </c>
    </row>
    <row r="348" spans="1:1" x14ac:dyDescent="0.2">
      <c r="A348" t="s">
        <v>183</v>
      </c>
    </row>
    <row r="349" spans="1:1" x14ac:dyDescent="0.2">
      <c r="A349" t="s">
        <v>193</v>
      </c>
    </row>
    <row r="351" spans="1:1" x14ac:dyDescent="0.2">
      <c r="A351" t="s">
        <v>194</v>
      </c>
    </row>
    <row r="352" spans="1:1" x14ac:dyDescent="0.2">
      <c r="A352" t="s">
        <v>182</v>
      </c>
    </row>
    <row r="353" spans="1:1" x14ac:dyDescent="0.2">
      <c r="A353" t="s">
        <v>183</v>
      </c>
    </row>
    <row r="354" spans="1:1" x14ac:dyDescent="0.2">
      <c r="A354" t="s">
        <v>195</v>
      </c>
    </row>
    <row r="356" spans="1:1" x14ac:dyDescent="0.2">
      <c r="A356" t="s">
        <v>196</v>
      </c>
    </row>
    <row r="357" spans="1:1" x14ac:dyDescent="0.2">
      <c r="A357" t="s">
        <v>182</v>
      </c>
    </row>
    <row r="358" spans="1:1" x14ac:dyDescent="0.2">
      <c r="A358" t="s">
        <v>183</v>
      </c>
    </row>
    <row r="359" spans="1:1" x14ac:dyDescent="0.2">
      <c r="A359" t="s">
        <v>197</v>
      </c>
    </row>
    <row r="361" spans="1:1" x14ac:dyDescent="0.2">
      <c r="A361" t="s">
        <v>198</v>
      </c>
    </row>
    <row r="362" spans="1:1" x14ac:dyDescent="0.2">
      <c r="A362" t="s">
        <v>182</v>
      </c>
    </row>
    <row r="363" spans="1:1" x14ac:dyDescent="0.2">
      <c r="A363" t="s">
        <v>183</v>
      </c>
    </row>
    <row r="364" spans="1:1" x14ac:dyDescent="0.2">
      <c r="A364" t="s">
        <v>199</v>
      </c>
    </row>
    <row r="366" spans="1:1" x14ac:dyDescent="0.2">
      <c r="A366" t="s">
        <v>200</v>
      </c>
    </row>
    <row r="367" spans="1:1" x14ac:dyDescent="0.2">
      <c r="A367" t="s">
        <v>182</v>
      </c>
    </row>
    <row r="368" spans="1:1" x14ac:dyDescent="0.2">
      <c r="A368" t="s">
        <v>183</v>
      </c>
    </row>
    <row r="369" spans="1:1" x14ac:dyDescent="0.2">
      <c r="A369" t="s">
        <v>184</v>
      </c>
    </row>
    <row r="371" spans="1:1" x14ac:dyDescent="0.2">
      <c r="A371" t="s">
        <v>201</v>
      </c>
    </row>
    <row r="372" spans="1:1" x14ac:dyDescent="0.2">
      <c r="A372" t="s">
        <v>182</v>
      </c>
    </row>
    <row r="373" spans="1:1" x14ac:dyDescent="0.2">
      <c r="A373" t="s">
        <v>202</v>
      </c>
    </row>
    <row r="374" spans="1:1" x14ac:dyDescent="0.2">
      <c r="A374" t="s">
        <v>203</v>
      </c>
    </row>
    <row r="376" spans="1:1" x14ac:dyDescent="0.2">
      <c r="A376" t="s">
        <v>204</v>
      </c>
    </row>
    <row r="377" spans="1:1" x14ac:dyDescent="0.2">
      <c r="A377" t="s">
        <v>182</v>
      </c>
    </row>
    <row r="378" spans="1:1" x14ac:dyDescent="0.2">
      <c r="A378" t="s">
        <v>202</v>
      </c>
    </row>
    <row r="379" spans="1:1" x14ac:dyDescent="0.2">
      <c r="A379" t="s">
        <v>203</v>
      </c>
    </row>
    <row r="381" spans="1:1" x14ac:dyDescent="0.2">
      <c r="A381" t="s">
        <v>205</v>
      </c>
    </row>
    <row r="382" spans="1:1" x14ac:dyDescent="0.2">
      <c r="A382" t="s">
        <v>182</v>
      </c>
    </row>
    <row r="383" spans="1:1" x14ac:dyDescent="0.2">
      <c r="A383" t="s">
        <v>183</v>
      </c>
    </row>
    <row r="384" spans="1:1" x14ac:dyDescent="0.2">
      <c r="A384" t="s">
        <v>206</v>
      </c>
    </row>
    <row r="386" spans="1:1" x14ac:dyDescent="0.2">
      <c r="A386" t="s">
        <v>207</v>
      </c>
    </row>
    <row r="387" spans="1:1" x14ac:dyDescent="0.2">
      <c r="A387" t="s">
        <v>182</v>
      </c>
    </row>
    <row r="388" spans="1:1" x14ac:dyDescent="0.2">
      <c r="A388" t="s">
        <v>202</v>
      </c>
    </row>
    <row r="389" spans="1:1" x14ac:dyDescent="0.2">
      <c r="A389" t="s">
        <v>208</v>
      </c>
    </row>
    <row r="391" spans="1:1" x14ac:dyDescent="0.2">
      <c r="A391" t="s">
        <v>209</v>
      </c>
    </row>
    <row r="392" spans="1:1" x14ac:dyDescent="0.2">
      <c r="A392" t="s">
        <v>182</v>
      </c>
    </row>
    <row r="393" spans="1:1" x14ac:dyDescent="0.2">
      <c r="A393" t="s">
        <v>202</v>
      </c>
    </row>
    <row r="394" spans="1:1" x14ac:dyDescent="0.2">
      <c r="A394" t="s">
        <v>210</v>
      </c>
    </row>
    <row r="396" spans="1:1" x14ac:dyDescent="0.2">
      <c r="A396" t="s">
        <v>211</v>
      </c>
    </row>
    <row r="397" spans="1:1" x14ac:dyDescent="0.2">
      <c r="A397" t="s">
        <v>182</v>
      </c>
    </row>
    <row r="398" spans="1:1" x14ac:dyDescent="0.2">
      <c r="A398" t="s">
        <v>202</v>
      </c>
    </row>
    <row r="399" spans="1:1" x14ac:dyDescent="0.2">
      <c r="A399" t="s">
        <v>212</v>
      </c>
    </row>
    <row r="401" spans="1:1" x14ac:dyDescent="0.2">
      <c r="A401" t="s">
        <v>213</v>
      </c>
    </row>
    <row r="402" spans="1:1" x14ac:dyDescent="0.2">
      <c r="A402" t="s">
        <v>182</v>
      </c>
    </row>
    <row r="403" spans="1:1" x14ac:dyDescent="0.2">
      <c r="A403" t="s">
        <v>202</v>
      </c>
    </row>
    <row r="404" spans="1:1" x14ac:dyDescent="0.2">
      <c r="A404" t="s">
        <v>214</v>
      </c>
    </row>
    <row r="406" spans="1:1" x14ac:dyDescent="0.2">
      <c r="A406" t="s">
        <v>215</v>
      </c>
    </row>
    <row r="407" spans="1:1" x14ac:dyDescent="0.2">
      <c r="A407" t="s">
        <v>182</v>
      </c>
    </row>
    <row r="408" spans="1:1" x14ac:dyDescent="0.2">
      <c r="A408" t="s">
        <v>202</v>
      </c>
    </row>
    <row r="409" spans="1:1" x14ac:dyDescent="0.2">
      <c r="A409" t="s">
        <v>216</v>
      </c>
    </row>
    <row r="411" spans="1:1" x14ac:dyDescent="0.2">
      <c r="A411" t="s">
        <v>217</v>
      </c>
    </row>
    <row r="412" spans="1:1" x14ac:dyDescent="0.2">
      <c r="A412" t="s">
        <v>182</v>
      </c>
    </row>
    <row r="413" spans="1:1" x14ac:dyDescent="0.2">
      <c r="A413" t="s">
        <v>202</v>
      </c>
    </row>
    <row r="414" spans="1:1" x14ac:dyDescent="0.2">
      <c r="A414" t="s">
        <v>218</v>
      </c>
    </row>
    <row r="416" spans="1:1" x14ac:dyDescent="0.2">
      <c r="A416" t="s">
        <v>219</v>
      </c>
    </row>
    <row r="417" spans="1:12" x14ac:dyDescent="0.2">
      <c r="A417" t="s">
        <v>182</v>
      </c>
    </row>
    <row r="418" spans="1:12" x14ac:dyDescent="0.2">
      <c r="A418" t="s">
        <v>202</v>
      </c>
    </row>
    <row r="419" spans="1:12" x14ac:dyDescent="0.2">
      <c r="A419" t="s">
        <v>203</v>
      </c>
    </row>
    <row r="421" spans="1:12" x14ac:dyDescent="0.2">
      <c r="A421" t="s">
        <v>220</v>
      </c>
      <c r="K421" t="s">
        <v>476</v>
      </c>
      <c r="L421" t="s">
        <v>474</v>
      </c>
    </row>
    <row r="422" spans="1:12" x14ac:dyDescent="0.2">
      <c r="A422" t="s">
        <v>67</v>
      </c>
      <c r="G422">
        <f>_xlfn.NUMBERVALUE((RIGHT(A422,LEN(A422)-4)))</f>
        <v>0.5</v>
      </c>
      <c r="K422">
        <f>AVERAGE(G422:G449)</f>
        <v>0.53902439000000002</v>
      </c>
      <c r="L422">
        <f>MAX(G422:G449)</f>
        <v>0.60975610000000002</v>
      </c>
    </row>
    <row r="423" spans="1:12" x14ac:dyDescent="0.2">
      <c r="L423">
        <f>MIN(G422:G449)</f>
        <v>0.48780489999999999</v>
      </c>
    </row>
    <row r="424" spans="1:12" x14ac:dyDescent="0.2">
      <c r="A424" t="s">
        <v>221</v>
      </c>
    </row>
    <row r="425" spans="1:12" x14ac:dyDescent="0.2">
      <c r="A425" t="s">
        <v>222</v>
      </c>
      <c r="G425">
        <f>_xlfn.NUMBERVALUE((RIGHT(A425,LEN(A425)-4)))</f>
        <v>0.57317070000000003</v>
      </c>
    </row>
    <row r="427" spans="1:12" x14ac:dyDescent="0.2">
      <c r="A427" t="s">
        <v>223</v>
      </c>
    </row>
    <row r="428" spans="1:12" x14ac:dyDescent="0.2">
      <c r="A428" t="s">
        <v>224</v>
      </c>
      <c r="G428">
        <f>_xlfn.NUMBERVALUE((RIGHT(A428,LEN(A428)-4)))</f>
        <v>0.58536589999999999</v>
      </c>
    </row>
    <row r="430" spans="1:12" x14ac:dyDescent="0.2">
      <c r="A430" t="s">
        <v>225</v>
      </c>
    </row>
    <row r="431" spans="1:12" x14ac:dyDescent="0.2">
      <c r="A431" t="s">
        <v>67</v>
      </c>
      <c r="G431">
        <f>_xlfn.NUMBERVALUE((RIGHT(A431,LEN(A431)-4)))</f>
        <v>0.5</v>
      </c>
    </row>
    <row r="433" spans="1:7" x14ac:dyDescent="0.2">
      <c r="A433" t="s">
        <v>226</v>
      </c>
    </row>
    <row r="434" spans="1:7" x14ac:dyDescent="0.2">
      <c r="A434" t="s">
        <v>227</v>
      </c>
      <c r="G434">
        <f>_xlfn.NUMBERVALUE((RIGHT(A434,LEN(A434)-4)))</f>
        <v>0.60975610000000002</v>
      </c>
    </row>
    <row r="436" spans="1:7" x14ac:dyDescent="0.2">
      <c r="A436" t="s">
        <v>228</v>
      </c>
    </row>
    <row r="437" spans="1:7" x14ac:dyDescent="0.2">
      <c r="A437" t="s">
        <v>67</v>
      </c>
      <c r="G437">
        <f>_xlfn.NUMBERVALUE((RIGHT(A437,LEN(A437)-4)))</f>
        <v>0.5</v>
      </c>
    </row>
    <row r="439" spans="1:7" x14ac:dyDescent="0.2">
      <c r="A439" t="s">
        <v>229</v>
      </c>
    </row>
    <row r="440" spans="1:7" x14ac:dyDescent="0.2">
      <c r="A440" t="s">
        <v>230</v>
      </c>
      <c r="G440">
        <f>_xlfn.NUMBERVALUE((RIGHT(A440,LEN(A440)-4)))</f>
        <v>0.52439020000000003</v>
      </c>
    </row>
    <row r="442" spans="1:7" x14ac:dyDescent="0.2">
      <c r="A442" t="s">
        <v>231</v>
      </c>
    </row>
    <row r="443" spans="1:7" x14ac:dyDescent="0.2">
      <c r="A443" t="s">
        <v>224</v>
      </c>
      <c r="G443">
        <f>_xlfn.NUMBERVALUE((RIGHT(A443,LEN(A443)-4)))</f>
        <v>0.58536589999999999</v>
      </c>
    </row>
    <row r="445" spans="1:7" x14ac:dyDescent="0.2">
      <c r="A445" t="s">
        <v>232</v>
      </c>
    </row>
    <row r="446" spans="1:7" x14ac:dyDescent="0.2">
      <c r="A446" t="s">
        <v>233</v>
      </c>
      <c r="G446">
        <f>_xlfn.NUMBERVALUE((RIGHT(A446,LEN(A446)-4)))</f>
        <v>0.48780489999999999</v>
      </c>
    </row>
    <row r="448" spans="1:7" x14ac:dyDescent="0.2">
      <c r="A448" t="s">
        <v>234</v>
      </c>
    </row>
    <row r="449" spans="1:7" x14ac:dyDescent="0.2">
      <c r="A449" t="s">
        <v>230</v>
      </c>
      <c r="G449">
        <f>_xlfn.NUMBERVALUE((RIGHT(A449,LEN(A449)-4)))</f>
        <v>0.52439020000000003</v>
      </c>
    </row>
    <row r="451" spans="1:7" x14ac:dyDescent="0.2">
      <c r="A451" t="s">
        <v>235</v>
      </c>
    </row>
    <row r="452" spans="1:7" x14ac:dyDescent="0.2">
      <c r="A452" t="s">
        <v>19</v>
      </c>
    </row>
    <row r="453" spans="1:7" x14ac:dyDescent="0.2">
      <c r="A453" t="s">
        <v>20</v>
      </c>
    </row>
    <row r="454" spans="1:7" x14ac:dyDescent="0.2">
      <c r="A454" t="s">
        <v>236</v>
      </c>
    </row>
    <row r="455" spans="1:7" x14ac:dyDescent="0.2">
      <c r="A455" t="s">
        <v>237</v>
      </c>
    </row>
    <row r="457" spans="1:7" x14ac:dyDescent="0.2">
      <c r="A457" t="s">
        <v>238</v>
      </c>
    </row>
    <row r="458" spans="1:7" x14ac:dyDescent="0.2">
      <c r="A458" t="s">
        <v>19</v>
      </c>
    </row>
    <row r="459" spans="1:7" x14ac:dyDescent="0.2">
      <c r="A459" t="s">
        <v>20</v>
      </c>
    </row>
    <row r="460" spans="1:7" x14ac:dyDescent="0.2">
      <c r="A460" t="s">
        <v>239</v>
      </c>
    </row>
    <row r="461" spans="1:7" x14ac:dyDescent="0.2">
      <c r="A461" t="s">
        <v>240</v>
      </c>
    </row>
    <row r="463" spans="1:7" x14ac:dyDescent="0.2">
      <c r="A463" t="s">
        <v>241</v>
      </c>
    </row>
    <row r="464" spans="1:7" x14ac:dyDescent="0.2">
      <c r="A464" t="s">
        <v>19</v>
      </c>
    </row>
    <row r="465" spans="1:1" x14ac:dyDescent="0.2">
      <c r="A465" t="s">
        <v>20</v>
      </c>
    </row>
    <row r="466" spans="1:1" x14ac:dyDescent="0.2">
      <c r="A466" t="s">
        <v>242</v>
      </c>
    </row>
    <row r="467" spans="1:1" x14ac:dyDescent="0.2">
      <c r="A467" t="s">
        <v>243</v>
      </c>
    </row>
    <row r="469" spans="1:1" x14ac:dyDescent="0.2">
      <c r="A469" t="s">
        <v>244</v>
      </c>
    </row>
    <row r="470" spans="1:1" x14ac:dyDescent="0.2">
      <c r="A470" t="s">
        <v>19</v>
      </c>
    </row>
    <row r="471" spans="1:1" x14ac:dyDescent="0.2">
      <c r="A471" t="s">
        <v>20</v>
      </c>
    </row>
    <row r="472" spans="1:1" x14ac:dyDescent="0.2">
      <c r="A472" t="s">
        <v>245</v>
      </c>
    </row>
    <row r="473" spans="1:1" x14ac:dyDescent="0.2">
      <c r="A473" t="s">
        <v>246</v>
      </c>
    </row>
    <row r="475" spans="1:1" x14ac:dyDescent="0.2">
      <c r="A475" t="s">
        <v>247</v>
      </c>
    </row>
    <row r="476" spans="1:1" x14ac:dyDescent="0.2">
      <c r="A476" t="s">
        <v>19</v>
      </c>
    </row>
    <row r="477" spans="1:1" x14ac:dyDescent="0.2">
      <c r="A477" t="s">
        <v>20</v>
      </c>
    </row>
    <row r="478" spans="1:1" x14ac:dyDescent="0.2">
      <c r="A478" t="s">
        <v>248</v>
      </c>
    </row>
    <row r="479" spans="1:1" x14ac:dyDescent="0.2">
      <c r="A479" t="s">
        <v>249</v>
      </c>
    </row>
    <row r="481" spans="1:1" x14ac:dyDescent="0.2">
      <c r="A481" t="s">
        <v>250</v>
      </c>
    </row>
    <row r="482" spans="1:1" x14ac:dyDescent="0.2">
      <c r="A482" t="s">
        <v>19</v>
      </c>
    </row>
    <row r="483" spans="1:1" x14ac:dyDescent="0.2">
      <c r="A483" t="s">
        <v>20</v>
      </c>
    </row>
    <row r="484" spans="1:1" x14ac:dyDescent="0.2">
      <c r="A484" t="s">
        <v>251</v>
      </c>
    </row>
    <row r="485" spans="1:1" x14ac:dyDescent="0.2">
      <c r="A485" t="s">
        <v>252</v>
      </c>
    </row>
    <row r="487" spans="1:1" x14ac:dyDescent="0.2">
      <c r="A487" t="s">
        <v>253</v>
      </c>
    </row>
    <row r="488" spans="1:1" x14ac:dyDescent="0.2">
      <c r="A488" t="s">
        <v>19</v>
      </c>
    </row>
    <row r="489" spans="1:1" x14ac:dyDescent="0.2">
      <c r="A489" t="s">
        <v>20</v>
      </c>
    </row>
    <row r="490" spans="1:1" x14ac:dyDescent="0.2">
      <c r="A490" t="s">
        <v>254</v>
      </c>
    </row>
    <row r="491" spans="1:1" x14ac:dyDescent="0.2">
      <c r="A491" t="s">
        <v>255</v>
      </c>
    </row>
    <row r="493" spans="1:1" x14ac:dyDescent="0.2">
      <c r="A493" t="s">
        <v>256</v>
      </c>
    </row>
    <row r="494" spans="1:1" x14ac:dyDescent="0.2">
      <c r="A494" t="s">
        <v>19</v>
      </c>
    </row>
    <row r="495" spans="1:1" x14ac:dyDescent="0.2">
      <c r="A495" t="s">
        <v>20</v>
      </c>
    </row>
    <row r="496" spans="1:1" x14ac:dyDescent="0.2">
      <c r="A496" t="s">
        <v>257</v>
      </c>
    </row>
    <row r="497" spans="1:1" x14ac:dyDescent="0.2">
      <c r="A497" t="s">
        <v>258</v>
      </c>
    </row>
    <row r="499" spans="1:1" x14ac:dyDescent="0.2">
      <c r="A499" t="s">
        <v>259</v>
      </c>
    </row>
    <row r="500" spans="1:1" x14ac:dyDescent="0.2">
      <c r="A500" t="s">
        <v>19</v>
      </c>
    </row>
    <row r="501" spans="1:1" x14ac:dyDescent="0.2">
      <c r="A501" t="s">
        <v>20</v>
      </c>
    </row>
    <row r="502" spans="1:1" x14ac:dyDescent="0.2">
      <c r="A502" t="s">
        <v>260</v>
      </c>
    </row>
    <row r="503" spans="1:1" x14ac:dyDescent="0.2">
      <c r="A503" t="s">
        <v>261</v>
      </c>
    </row>
    <row r="505" spans="1:1" x14ac:dyDescent="0.2">
      <c r="A505" t="s">
        <v>262</v>
      </c>
    </row>
    <row r="506" spans="1:1" x14ac:dyDescent="0.2">
      <c r="A506" t="s">
        <v>19</v>
      </c>
    </row>
    <row r="507" spans="1:1" x14ac:dyDescent="0.2">
      <c r="A507" t="s">
        <v>20</v>
      </c>
    </row>
    <row r="508" spans="1:1" x14ac:dyDescent="0.2">
      <c r="A508" t="s">
        <v>263</v>
      </c>
    </row>
    <row r="509" spans="1:1" x14ac:dyDescent="0.2">
      <c r="A509" t="s">
        <v>264</v>
      </c>
    </row>
    <row r="511" spans="1:1" x14ac:dyDescent="0.2">
      <c r="A511" t="s">
        <v>265</v>
      </c>
    </row>
    <row r="512" spans="1:1" x14ac:dyDescent="0.2">
      <c r="A512" t="s">
        <v>266</v>
      </c>
    </row>
    <row r="513" spans="1:1" x14ac:dyDescent="0.2">
      <c r="A513" t="s">
        <v>67</v>
      </c>
    </row>
    <row r="515" spans="1:1" x14ac:dyDescent="0.2">
      <c r="A515" t="s">
        <v>267</v>
      </c>
    </row>
    <row r="516" spans="1:1" x14ac:dyDescent="0.2">
      <c r="A516" t="s">
        <v>268</v>
      </c>
    </row>
    <row r="518" spans="1:1" x14ac:dyDescent="0.2">
      <c r="A518" t="s">
        <v>269</v>
      </c>
    </row>
    <row r="519" spans="1:1" x14ac:dyDescent="0.2">
      <c r="A519" t="s">
        <v>270</v>
      </c>
    </row>
    <row r="521" spans="1:1" x14ac:dyDescent="0.2">
      <c r="A521" t="s">
        <v>271</v>
      </c>
    </row>
    <row r="522" spans="1:1" x14ac:dyDescent="0.2">
      <c r="A522" t="s">
        <v>272</v>
      </c>
    </row>
    <row r="525" spans="1:1" x14ac:dyDescent="0.2">
      <c r="A525" t="s">
        <v>273</v>
      </c>
    </row>
    <row r="526" spans="1:1" x14ac:dyDescent="0.2">
      <c r="A526" t="s">
        <v>274</v>
      </c>
    </row>
    <row r="527" spans="1:1" x14ac:dyDescent="0.2">
      <c r="A527" t="s">
        <v>222</v>
      </c>
    </row>
    <row r="529" spans="1:1" x14ac:dyDescent="0.2">
      <c r="A529" t="s">
        <v>275</v>
      </c>
    </row>
    <row r="530" spans="1:1" x14ac:dyDescent="0.2">
      <c r="A530" t="s">
        <v>276</v>
      </c>
    </row>
    <row r="532" spans="1:1" x14ac:dyDescent="0.2">
      <c r="A532" t="s">
        <v>277</v>
      </c>
    </row>
    <row r="533" spans="1:1" x14ac:dyDescent="0.2">
      <c r="A533" t="s">
        <v>278</v>
      </c>
    </row>
    <row r="535" spans="1:1" x14ac:dyDescent="0.2">
      <c r="A535" t="s">
        <v>279</v>
      </c>
    </row>
    <row r="536" spans="1:1" x14ac:dyDescent="0.2">
      <c r="A536" t="s">
        <v>280</v>
      </c>
    </row>
    <row r="539" spans="1:1" x14ac:dyDescent="0.2">
      <c r="A539" t="s">
        <v>281</v>
      </c>
    </row>
    <row r="540" spans="1:1" x14ac:dyDescent="0.2">
      <c r="A540" t="s">
        <v>282</v>
      </c>
    </row>
    <row r="541" spans="1:1" x14ac:dyDescent="0.2">
      <c r="A541" t="s">
        <v>224</v>
      </c>
    </row>
    <row r="543" spans="1:1" x14ac:dyDescent="0.2">
      <c r="A543" t="s">
        <v>283</v>
      </c>
    </row>
    <row r="544" spans="1:1" x14ac:dyDescent="0.2">
      <c r="A544" t="s">
        <v>284</v>
      </c>
    </row>
    <row r="546" spans="1:1" x14ac:dyDescent="0.2">
      <c r="A546" t="s">
        <v>285</v>
      </c>
    </row>
    <row r="547" spans="1:1" x14ac:dyDescent="0.2">
      <c r="A547" t="s">
        <v>286</v>
      </c>
    </row>
    <row r="549" spans="1:1" x14ac:dyDescent="0.2">
      <c r="A549" t="s">
        <v>287</v>
      </c>
    </row>
    <row r="550" spans="1:1" x14ac:dyDescent="0.2">
      <c r="A550" t="s">
        <v>288</v>
      </c>
    </row>
    <row r="553" spans="1:1" x14ac:dyDescent="0.2">
      <c r="A553" t="s">
        <v>289</v>
      </c>
    </row>
    <row r="554" spans="1:1" x14ac:dyDescent="0.2">
      <c r="A554" t="s">
        <v>290</v>
      </c>
    </row>
    <row r="555" spans="1:1" x14ac:dyDescent="0.2">
      <c r="A555" t="s">
        <v>67</v>
      </c>
    </row>
    <row r="557" spans="1:1" x14ac:dyDescent="0.2">
      <c r="A557" t="s">
        <v>291</v>
      </c>
    </row>
    <row r="558" spans="1:1" x14ac:dyDescent="0.2">
      <c r="A558" t="s">
        <v>268</v>
      </c>
    </row>
    <row r="560" spans="1:1" x14ac:dyDescent="0.2">
      <c r="A560" t="s">
        <v>292</v>
      </c>
    </row>
    <row r="561" spans="1:1" x14ac:dyDescent="0.2">
      <c r="A561" t="s">
        <v>270</v>
      </c>
    </row>
    <row r="563" spans="1:1" x14ac:dyDescent="0.2">
      <c r="A563" t="s">
        <v>293</v>
      </c>
    </row>
    <row r="564" spans="1:1" x14ac:dyDescent="0.2">
      <c r="A564" t="s">
        <v>294</v>
      </c>
    </row>
    <row r="567" spans="1:1" x14ac:dyDescent="0.2">
      <c r="A567" t="s">
        <v>295</v>
      </c>
    </row>
    <row r="568" spans="1:1" x14ac:dyDescent="0.2">
      <c r="A568" t="s">
        <v>296</v>
      </c>
    </row>
    <row r="569" spans="1:1" x14ac:dyDescent="0.2">
      <c r="A569" t="s">
        <v>227</v>
      </c>
    </row>
    <row r="571" spans="1:1" x14ac:dyDescent="0.2">
      <c r="A571" t="s">
        <v>297</v>
      </c>
    </row>
    <row r="572" spans="1:1" x14ac:dyDescent="0.2">
      <c r="A572" t="s">
        <v>298</v>
      </c>
    </row>
    <row r="574" spans="1:1" x14ac:dyDescent="0.2">
      <c r="A574" t="s">
        <v>299</v>
      </c>
    </row>
    <row r="575" spans="1:1" x14ac:dyDescent="0.2">
      <c r="A575" t="s">
        <v>300</v>
      </c>
    </row>
    <row r="577" spans="1:1" x14ac:dyDescent="0.2">
      <c r="A577" t="s">
        <v>301</v>
      </c>
    </row>
    <row r="578" spans="1:1" x14ac:dyDescent="0.2">
      <c r="A578" t="s">
        <v>302</v>
      </c>
    </row>
    <row r="581" spans="1:1" x14ac:dyDescent="0.2">
      <c r="A581" t="s">
        <v>303</v>
      </c>
    </row>
    <row r="582" spans="1:1" x14ac:dyDescent="0.2">
      <c r="A582" t="s">
        <v>304</v>
      </c>
    </row>
    <row r="583" spans="1:1" x14ac:dyDescent="0.2">
      <c r="A583" t="s">
        <v>67</v>
      </c>
    </row>
    <row r="585" spans="1:1" x14ac:dyDescent="0.2">
      <c r="A585" t="s">
        <v>305</v>
      </c>
    </row>
    <row r="586" spans="1:1" x14ac:dyDescent="0.2">
      <c r="A586" t="s">
        <v>268</v>
      </c>
    </row>
    <row r="588" spans="1:1" x14ac:dyDescent="0.2">
      <c r="A588" t="s">
        <v>306</v>
      </c>
    </row>
    <row r="589" spans="1:1" x14ac:dyDescent="0.2">
      <c r="A589" t="s">
        <v>270</v>
      </c>
    </row>
    <row r="591" spans="1:1" x14ac:dyDescent="0.2">
      <c r="A591" t="s">
        <v>307</v>
      </c>
    </row>
    <row r="592" spans="1:1" x14ac:dyDescent="0.2">
      <c r="A592" t="s">
        <v>308</v>
      </c>
    </row>
    <row r="595" spans="1:1" x14ac:dyDescent="0.2">
      <c r="A595" t="s">
        <v>309</v>
      </c>
    </row>
    <row r="596" spans="1:1" x14ac:dyDescent="0.2">
      <c r="A596" t="s">
        <v>310</v>
      </c>
    </row>
    <row r="597" spans="1:1" x14ac:dyDescent="0.2">
      <c r="A597" t="s">
        <v>230</v>
      </c>
    </row>
    <row r="599" spans="1:1" x14ac:dyDescent="0.2">
      <c r="A599" t="s">
        <v>311</v>
      </c>
    </row>
    <row r="600" spans="1:1" x14ac:dyDescent="0.2">
      <c r="A600" t="s">
        <v>312</v>
      </c>
    </row>
    <row r="602" spans="1:1" x14ac:dyDescent="0.2">
      <c r="A602" t="s">
        <v>313</v>
      </c>
    </row>
    <row r="603" spans="1:1" x14ac:dyDescent="0.2">
      <c r="A603" t="s">
        <v>314</v>
      </c>
    </row>
    <row r="605" spans="1:1" x14ac:dyDescent="0.2">
      <c r="A605" t="s">
        <v>315</v>
      </c>
    </row>
    <row r="606" spans="1:1" x14ac:dyDescent="0.2">
      <c r="A606" t="s">
        <v>316</v>
      </c>
    </row>
    <row r="609" spans="1:1" x14ac:dyDescent="0.2">
      <c r="A609" t="s">
        <v>317</v>
      </c>
    </row>
    <row r="610" spans="1:1" x14ac:dyDescent="0.2">
      <c r="A610" t="s">
        <v>318</v>
      </c>
    </row>
    <row r="611" spans="1:1" x14ac:dyDescent="0.2">
      <c r="A611" t="s">
        <v>224</v>
      </c>
    </row>
    <row r="613" spans="1:1" x14ac:dyDescent="0.2">
      <c r="A613" t="s">
        <v>319</v>
      </c>
    </row>
    <row r="614" spans="1:1" x14ac:dyDescent="0.2">
      <c r="A614" t="s">
        <v>284</v>
      </c>
    </row>
    <row r="616" spans="1:1" x14ac:dyDescent="0.2">
      <c r="A616" t="s">
        <v>320</v>
      </c>
    </row>
    <row r="617" spans="1:1" x14ac:dyDescent="0.2">
      <c r="A617" t="s">
        <v>286</v>
      </c>
    </row>
    <row r="619" spans="1:1" x14ac:dyDescent="0.2">
      <c r="A619" t="s">
        <v>321</v>
      </c>
    </row>
    <row r="620" spans="1:1" x14ac:dyDescent="0.2">
      <c r="A620" t="s">
        <v>288</v>
      </c>
    </row>
    <row r="623" spans="1:1" x14ac:dyDescent="0.2">
      <c r="A623" t="s">
        <v>322</v>
      </c>
    </row>
    <row r="624" spans="1:1" x14ac:dyDescent="0.2">
      <c r="A624" t="s">
        <v>323</v>
      </c>
    </row>
    <row r="625" spans="1:1" x14ac:dyDescent="0.2">
      <c r="A625" t="s">
        <v>233</v>
      </c>
    </row>
    <row r="627" spans="1:1" x14ac:dyDescent="0.2">
      <c r="A627" t="s">
        <v>324</v>
      </c>
    </row>
    <row r="628" spans="1:1" x14ac:dyDescent="0.2">
      <c r="A628" t="s">
        <v>325</v>
      </c>
    </row>
    <row r="630" spans="1:1" x14ac:dyDescent="0.2">
      <c r="A630" t="s">
        <v>326</v>
      </c>
    </row>
    <row r="631" spans="1:1" x14ac:dyDescent="0.2">
      <c r="A631" t="s">
        <v>327</v>
      </c>
    </row>
    <row r="633" spans="1:1" x14ac:dyDescent="0.2">
      <c r="A633" t="s">
        <v>328</v>
      </c>
    </row>
    <row r="634" spans="1:1" x14ac:dyDescent="0.2">
      <c r="A634" t="s">
        <v>329</v>
      </c>
    </row>
    <row r="637" spans="1:1" x14ac:dyDescent="0.2">
      <c r="A637" t="s">
        <v>330</v>
      </c>
    </row>
    <row r="638" spans="1:1" x14ac:dyDescent="0.2">
      <c r="A638" t="s">
        <v>331</v>
      </c>
    </row>
    <row r="639" spans="1:1" x14ac:dyDescent="0.2">
      <c r="A639" t="s">
        <v>230</v>
      </c>
    </row>
    <row r="641" spans="1:1" x14ac:dyDescent="0.2">
      <c r="A641" t="s">
        <v>332</v>
      </c>
    </row>
    <row r="642" spans="1:1" x14ac:dyDescent="0.2">
      <c r="A642" t="s">
        <v>312</v>
      </c>
    </row>
    <row r="644" spans="1:1" x14ac:dyDescent="0.2">
      <c r="A644" t="s">
        <v>333</v>
      </c>
    </row>
    <row r="645" spans="1:1" x14ac:dyDescent="0.2">
      <c r="A645" t="s">
        <v>314</v>
      </c>
    </row>
    <row r="647" spans="1:1" x14ac:dyDescent="0.2">
      <c r="A647" t="s">
        <v>334</v>
      </c>
    </row>
    <row r="648" spans="1:1" x14ac:dyDescent="0.2">
      <c r="A648" t="s">
        <v>335</v>
      </c>
    </row>
    <row r="651" spans="1:1" x14ac:dyDescent="0.2">
      <c r="A651" t="s">
        <v>336</v>
      </c>
    </row>
    <row r="652" spans="1:1" x14ac:dyDescent="0.2">
      <c r="A652" t="s">
        <v>125</v>
      </c>
    </row>
    <row r="654" spans="1:1" x14ac:dyDescent="0.2">
      <c r="A654" t="s">
        <v>337</v>
      </c>
    </row>
    <row r="655" spans="1:1" x14ac:dyDescent="0.2">
      <c r="A655" t="s">
        <v>125</v>
      </c>
    </row>
    <row r="657" spans="1:1" x14ac:dyDescent="0.2">
      <c r="A657" t="s">
        <v>338</v>
      </c>
    </row>
    <row r="658" spans="1:1" x14ac:dyDescent="0.2">
      <c r="A658" t="s">
        <v>125</v>
      </c>
    </row>
    <row r="660" spans="1:1" x14ac:dyDescent="0.2">
      <c r="A660" t="s">
        <v>339</v>
      </c>
    </row>
    <row r="661" spans="1:1" x14ac:dyDescent="0.2">
      <c r="A661" t="s">
        <v>125</v>
      </c>
    </row>
    <row r="663" spans="1:1" x14ac:dyDescent="0.2">
      <c r="A663" t="s">
        <v>340</v>
      </c>
    </row>
    <row r="664" spans="1:1" x14ac:dyDescent="0.2">
      <c r="A664" t="s">
        <v>125</v>
      </c>
    </row>
    <row r="666" spans="1:1" x14ac:dyDescent="0.2">
      <c r="A666" t="s">
        <v>341</v>
      </c>
    </row>
    <row r="667" spans="1:1" x14ac:dyDescent="0.2">
      <c r="A667" t="s">
        <v>125</v>
      </c>
    </row>
    <row r="669" spans="1:1" x14ac:dyDescent="0.2">
      <c r="A669" t="s">
        <v>342</v>
      </c>
    </row>
    <row r="670" spans="1:1" x14ac:dyDescent="0.2">
      <c r="A670" t="s">
        <v>125</v>
      </c>
    </row>
    <row r="672" spans="1:1" x14ac:dyDescent="0.2">
      <c r="A672" t="s">
        <v>343</v>
      </c>
    </row>
    <row r="673" spans="1:1" x14ac:dyDescent="0.2">
      <c r="A673" t="s">
        <v>125</v>
      </c>
    </row>
    <row r="675" spans="1:1" x14ac:dyDescent="0.2">
      <c r="A675" t="s">
        <v>344</v>
      </c>
    </row>
    <row r="676" spans="1:1" x14ac:dyDescent="0.2">
      <c r="A676" t="s">
        <v>125</v>
      </c>
    </row>
    <row r="678" spans="1:1" x14ac:dyDescent="0.2">
      <c r="A678" t="s">
        <v>345</v>
      </c>
    </row>
    <row r="679" spans="1:1" x14ac:dyDescent="0.2">
      <c r="A679" t="s">
        <v>125</v>
      </c>
    </row>
    <row r="681" spans="1:1" x14ac:dyDescent="0.2">
      <c r="A681" t="s">
        <v>346</v>
      </c>
    </row>
    <row r="682" spans="1:1" x14ac:dyDescent="0.2">
      <c r="A682" t="s">
        <v>169</v>
      </c>
    </row>
    <row r="683" spans="1:1" x14ac:dyDescent="0.2">
      <c r="A683" t="s">
        <v>347</v>
      </c>
    </row>
    <row r="684" spans="1:1" x14ac:dyDescent="0.2">
      <c r="A684" t="s">
        <v>348</v>
      </c>
    </row>
    <row r="685" spans="1:1" x14ac:dyDescent="0.2">
      <c r="A685" t="s">
        <v>349</v>
      </c>
    </row>
    <row r="686" spans="1:1" x14ac:dyDescent="0.2">
      <c r="A686" t="s">
        <v>350</v>
      </c>
    </row>
    <row r="687" spans="1:1" x14ac:dyDescent="0.2">
      <c r="A687" t="s">
        <v>351</v>
      </c>
    </row>
    <row r="688" spans="1:1" x14ac:dyDescent="0.2">
      <c r="A688" t="s">
        <v>352</v>
      </c>
    </row>
    <row r="689" spans="1:1" x14ac:dyDescent="0.2">
      <c r="A689" t="s">
        <v>353</v>
      </c>
    </row>
    <row r="690" spans="1:1" x14ac:dyDescent="0.2">
      <c r="A690" t="s">
        <v>354</v>
      </c>
    </row>
    <row r="691" spans="1:1" x14ac:dyDescent="0.2">
      <c r="A691" t="s">
        <v>355</v>
      </c>
    </row>
    <row r="692" spans="1:1" x14ac:dyDescent="0.2">
      <c r="A692" t="s">
        <v>356</v>
      </c>
    </row>
    <row r="693" spans="1:1" x14ac:dyDescent="0.2">
      <c r="A693" t="s">
        <v>357</v>
      </c>
    </row>
    <row r="694" spans="1:1" x14ac:dyDescent="0.2">
      <c r="A694" t="s">
        <v>358</v>
      </c>
    </row>
    <row r="695" spans="1:1" x14ac:dyDescent="0.2">
      <c r="A695" t="s">
        <v>359</v>
      </c>
    </row>
    <row r="697" spans="1:1" x14ac:dyDescent="0.2">
      <c r="A697" t="s">
        <v>360</v>
      </c>
    </row>
    <row r="698" spans="1:1" x14ac:dyDescent="0.2">
      <c r="A698" t="s">
        <v>169</v>
      </c>
    </row>
    <row r="699" spans="1:1" x14ac:dyDescent="0.2">
      <c r="A699" t="s">
        <v>361</v>
      </c>
    </row>
    <row r="700" spans="1:1" x14ac:dyDescent="0.2">
      <c r="A700" t="s">
        <v>348</v>
      </c>
    </row>
    <row r="701" spans="1:1" x14ac:dyDescent="0.2">
      <c r="A701" t="s">
        <v>362</v>
      </c>
    </row>
    <row r="702" spans="1:1" x14ac:dyDescent="0.2">
      <c r="A702" t="s">
        <v>363</v>
      </c>
    </row>
    <row r="703" spans="1:1" x14ac:dyDescent="0.2">
      <c r="A703" t="s">
        <v>364</v>
      </c>
    </row>
    <row r="704" spans="1:1" x14ac:dyDescent="0.2">
      <c r="A704" t="s">
        <v>365</v>
      </c>
    </row>
    <row r="705" spans="1:1" x14ac:dyDescent="0.2">
      <c r="A705" t="s">
        <v>366</v>
      </c>
    </row>
    <row r="706" spans="1:1" x14ac:dyDescent="0.2">
      <c r="A706" t="s">
        <v>367</v>
      </c>
    </row>
    <row r="707" spans="1:1" x14ac:dyDescent="0.2">
      <c r="A707" t="s">
        <v>355</v>
      </c>
    </row>
    <row r="708" spans="1:1" x14ac:dyDescent="0.2">
      <c r="A708" t="s">
        <v>368</v>
      </c>
    </row>
    <row r="709" spans="1:1" x14ac:dyDescent="0.2">
      <c r="A709" t="s">
        <v>369</v>
      </c>
    </row>
    <row r="710" spans="1:1" x14ac:dyDescent="0.2">
      <c r="A710" t="s">
        <v>370</v>
      </c>
    </row>
    <row r="711" spans="1:1" x14ac:dyDescent="0.2">
      <c r="A711" t="s">
        <v>371</v>
      </c>
    </row>
    <row r="713" spans="1:1" x14ac:dyDescent="0.2">
      <c r="A713" t="s">
        <v>372</v>
      </c>
    </row>
    <row r="714" spans="1:1" x14ac:dyDescent="0.2">
      <c r="A714" t="s">
        <v>169</v>
      </c>
    </row>
    <row r="715" spans="1:1" x14ac:dyDescent="0.2">
      <c r="A715" t="s">
        <v>361</v>
      </c>
    </row>
    <row r="716" spans="1:1" x14ac:dyDescent="0.2">
      <c r="A716" t="s">
        <v>348</v>
      </c>
    </row>
    <row r="717" spans="1:1" x14ac:dyDescent="0.2">
      <c r="A717" t="s">
        <v>373</v>
      </c>
    </row>
    <row r="718" spans="1:1" x14ac:dyDescent="0.2">
      <c r="A718" t="s">
        <v>374</v>
      </c>
    </row>
    <row r="719" spans="1:1" x14ac:dyDescent="0.2">
      <c r="A719" t="s">
        <v>375</v>
      </c>
    </row>
    <row r="720" spans="1:1" x14ac:dyDescent="0.2">
      <c r="A720" t="s">
        <v>365</v>
      </c>
    </row>
    <row r="721" spans="1:1" x14ac:dyDescent="0.2">
      <c r="A721" t="s">
        <v>366</v>
      </c>
    </row>
    <row r="722" spans="1:1" x14ac:dyDescent="0.2">
      <c r="A722" t="s">
        <v>367</v>
      </c>
    </row>
    <row r="723" spans="1:1" x14ac:dyDescent="0.2">
      <c r="A723" t="s">
        <v>376</v>
      </c>
    </row>
    <row r="724" spans="1:1" x14ac:dyDescent="0.2">
      <c r="A724" t="s">
        <v>377</v>
      </c>
    </row>
    <row r="725" spans="1:1" x14ac:dyDescent="0.2">
      <c r="A725" t="s">
        <v>369</v>
      </c>
    </row>
    <row r="726" spans="1:1" x14ac:dyDescent="0.2">
      <c r="A726" t="s">
        <v>370</v>
      </c>
    </row>
    <row r="727" spans="1:1" x14ac:dyDescent="0.2">
      <c r="A727" t="s">
        <v>371</v>
      </c>
    </row>
    <row r="729" spans="1:1" x14ac:dyDescent="0.2">
      <c r="A729" t="s">
        <v>378</v>
      </c>
    </row>
    <row r="730" spans="1:1" x14ac:dyDescent="0.2">
      <c r="A730" t="s">
        <v>169</v>
      </c>
    </row>
    <row r="731" spans="1:1" x14ac:dyDescent="0.2">
      <c r="A731" t="s">
        <v>347</v>
      </c>
    </row>
    <row r="732" spans="1:1" x14ac:dyDescent="0.2">
      <c r="A732" t="s">
        <v>379</v>
      </c>
    </row>
    <row r="733" spans="1:1" x14ac:dyDescent="0.2">
      <c r="A733" t="s">
        <v>380</v>
      </c>
    </row>
    <row r="734" spans="1:1" x14ac:dyDescent="0.2">
      <c r="A734" t="s">
        <v>374</v>
      </c>
    </row>
    <row r="735" spans="1:1" x14ac:dyDescent="0.2">
      <c r="A735" t="s">
        <v>381</v>
      </c>
    </row>
    <row r="736" spans="1:1" x14ac:dyDescent="0.2">
      <c r="A736" t="s">
        <v>352</v>
      </c>
    </row>
    <row r="737" spans="1:1" x14ac:dyDescent="0.2">
      <c r="A737" t="s">
        <v>382</v>
      </c>
    </row>
    <row r="738" spans="1:1" x14ac:dyDescent="0.2">
      <c r="A738" t="s">
        <v>383</v>
      </c>
    </row>
    <row r="739" spans="1:1" x14ac:dyDescent="0.2">
      <c r="A739" t="s">
        <v>355</v>
      </c>
    </row>
    <row r="740" spans="1:1" x14ac:dyDescent="0.2">
      <c r="A740" t="s">
        <v>377</v>
      </c>
    </row>
    <row r="741" spans="1:1" x14ac:dyDescent="0.2">
      <c r="A741" t="s">
        <v>384</v>
      </c>
    </row>
    <row r="742" spans="1:1" x14ac:dyDescent="0.2">
      <c r="A742" t="s">
        <v>385</v>
      </c>
    </row>
    <row r="743" spans="1:1" x14ac:dyDescent="0.2">
      <c r="A743" t="s">
        <v>371</v>
      </c>
    </row>
    <row r="745" spans="1:1" x14ac:dyDescent="0.2">
      <c r="A745" t="s">
        <v>386</v>
      </c>
    </row>
    <row r="746" spans="1:1" x14ac:dyDescent="0.2">
      <c r="A746" t="s">
        <v>169</v>
      </c>
    </row>
    <row r="747" spans="1:1" x14ac:dyDescent="0.2">
      <c r="A747" t="s">
        <v>361</v>
      </c>
    </row>
    <row r="748" spans="1:1" x14ac:dyDescent="0.2">
      <c r="A748" t="s">
        <v>348</v>
      </c>
    </row>
    <row r="749" spans="1:1" x14ac:dyDescent="0.2">
      <c r="A749" t="s">
        <v>180</v>
      </c>
    </row>
    <row r="750" spans="1:1" x14ac:dyDescent="0.2">
      <c r="A750" t="s">
        <v>374</v>
      </c>
    </row>
    <row r="751" spans="1:1" x14ac:dyDescent="0.2">
      <c r="A751" t="s">
        <v>387</v>
      </c>
    </row>
    <row r="752" spans="1:1" x14ac:dyDescent="0.2">
      <c r="A752" t="s">
        <v>388</v>
      </c>
    </row>
    <row r="753" spans="1:1" x14ac:dyDescent="0.2">
      <c r="A753" t="s">
        <v>389</v>
      </c>
    </row>
    <row r="754" spans="1:1" x14ac:dyDescent="0.2">
      <c r="A754" t="s">
        <v>354</v>
      </c>
    </row>
    <row r="755" spans="1:1" x14ac:dyDescent="0.2">
      <c r="A755" t="s">
        <v>355</v>
      </c>
    </row>
    <row r="756" spans="1:1" x14ac:dyDescent="0.2">
      <c r="A756" t="s">
        <v>368</v>
      </c>
    </row>
    <row r="757" spans="1:1" x14ac:dyDescent="0.2">
      <c r="A757" t="s">
        <v>384</v>
      </c>
    </row>
    <row r="758" spans="1:1" x14ac:dyDescent="0.2">
      <c r="A758" t="s">
        <v>358</v>
      </c>
    </row>
    <row r="759" spans="1:1" x14ac:dyDescent="0.2">
      <c r="A759" t="s">
        <v>371</v>
      </c>
    </row>
    <row r="761" spans="1:1" x14ac:dyDescent="0.2">
      <c r="A761" t="s">
        <v>390</v>
      </c>
    </row>
    <row r="762" spans="1:1" x14ac:dyDescent="0.2">
      <c r="A762" t="s">
        <v>141</v>
      </c>
    </row>
    <row r="763" spans="1:1" x14ac:dyDescent="0.2">
      <c r="A763" t="s">
        <v>391</v>
      </c>
    </row>
    <row r="764" spans="1:1" x14ac:dyDescent="0.2">
      <c r="A764" t="s">
        <v>348</v>
      </c>
    </row>
    <row r="765" spans="1:1" x14ac:dyDescent="0.2">
      <c r="A765" t="s">
        <v>392</v>
      </c>
    </row>
    <row r="766" spans="1:1" x14ac:dyDescent="0.2">
      <c r="A766" t="s">
        <v>350</v>
      </c>
    </row>
    <row r="767" spans="1:1" x14ac:dyDescent="0.2">
      <c r="A767" t="s">
        <v>393</v>
      </c>
    </row>
    <row r="768" spans="1:1" x14ac:dyDescent="0.2">
      <c r="A768" t="s">
        <v>394</v>
      </c>
    </row>
    <row r="769" spans="1:1" x14ac:dyDescent="0.2">
      <c r="A769" t="s">
        <v>395</v>
      </c>
    </row>
    <row r="770" spans="1:1" x14ac:dyDescent="0.2">
      <c r="A770" t="s">
        <v>396</v>
      </c>
    </row>
    <row r="771" spans="1:1" x14ac:dyDescent="0.2">
      <c r="A771" t="s">
        <v>397</v>
      </c>
    </row>
    <row r="772" spans="1:1" x14ac:dyDescent="0.2">
      <c r="A772" t="s">
        <v>398</v>
      </c>
    </row>
    <row r="773" spans="1:1" x14ac:dyDescent="0.2">
      <c r="A773" t="s">
        <v>399</v>
      </c>
    </row>
    <row r="774" spans="1:1" x14ac:dyDescent="0.2">
      <c r="A774" t="s">
        <v>400</v>
      </c>
    </row>
    <row r="775" spans="1:1" x14ac:dyDescent="0.2">
      <c r="A775" t="s">
        <v>371</v>
      </c>
    </row>
    <row r="777" spans="1:1" x14ac:dyDescent="0.2">
      <c r="A777" t="s">
        <v>401</v>
      </c>
    </row>
    <row r="778" spans="1:1" x14ac:dyDescent="0.2">
      <c r="A778" t="s">
        <v>169</v>
      </c>
    </row>
    <row r="779" spans="1:1" x14ac:dyDescent="0.2">
      <c r="A779" t="s">
        <v>402</v>
      </c>
    </row>
    <row r="780" spans="1:1" x14ac:dyDescent="0.2">
      <c r="A780" t="s">
        <v>403</v>
      </c>
    </row>
    <row r="781" spans="1:1" x14ac:dyDescent="0.2">
      <c r="A781" t="s">
        <v>404</v>
      </c>
    </row>
    <row r="782" spans="1:1" x14ac:dyDescent="0.2">
      <c r="A782" t="s">
        <v>405</v>
      </c>
    </row>
    <row r="783" spans="1:1" x14ac:dyDescent="0.2">
      <c r="A783" t="s">
        <v>406</v>
      </c>
    </row>
    <row r="784" spans="1:1" x14ac:dyDescent="0.2">
      <c r="A784" t="s">
        <v>352</v>
      </c>
    </row>
    <row r="785" spans="1:1" x14ac:dyDescent="0.2">
      <c r="A785" t="s">
        <v>407</v>
      </c>
    </row>
    <row r="786" spans="1:1" x14ac:dyDescent="0.2">
      <c r="A786" t="s">
        <v>408</v>
      </c>
    </row>
    <row r="787" spans="1:1" x14ac:dyDescent="0.2">
      <c r="A787" t="s">
        <v>355</v>
      </c>
    </row>
    <row r="788" spans="1:1" x14ac:dyDescent="0.2">
      <c r="A788" t="s">
        <v>356</v>
      </c>
    </row>
    <row r="789" spans="1:1" x14ac:dyDescent="0.2">
      <c r="A789" t="s">
        <v>384</v>
      </c>
    </row>
    <row r="790" spans="1:1" x14ac:dyDescent="0.2">
      <c r="A790" t="s">
        <v>409</v>
      </c>
    </row>
    <row r="791" spans="1:1" x14ac:dyDescent="0.2">
      <c r="A791" t="s">
        <v>410</v>
      </c>
    </row>
    <row r="793" spans="1:1" x14ac:dyDescent="0.2">
      <c r="A793" t="s">
        <v>411</v>
      </c>
    </row>
    <row r="794" spans="1:1" x14ac:dyDescent="0.2">
      <c r="A794" t="s">
        <v>412</v>
      </c>
    </row>
    <row r="795" spans="1:1" x14ac:dyDescent="0.2">
      <c r="A795" t="s">
        <v>413</v>
      </c>
    </row>
    <row r="796" spans="1:1" x14ac:dyDescent="0.2">
      <c r="A796" t="s">
        <v>348</v>
      </c>
    </row>
    <row r="797" spans="1:1" x14ac:dyDescent="0.2">
      <c r="A797" t="s">
        <v>414</v>
      </c>
    </row>
    <row r="798" spans="1:1" x14ac:dyDescent="0.2">
      <c r="A798" t="s">
        <v>415</v>
      </c>
    </row>
    <row r="799" spans="1:1" x14ac:dyDescent="0.2">
      <c r="A799" t="s">
        <v>416</v>
      </c>
    </row>
    <row r="800" spans="1:1" x14ac:dyDescent="0.2">
      <c r="A800" t="s">
        <v>417</v>
      </c>
    </row>
    <row r="801" spans="1:1" x14ac:dyDescent="0.2">
      <c r="A801" t="s">
        <v>418</v>
      </c>
    </row>
    <row r="802" spans="1:1" x14ac:dyDescent="0.2">
      <c r="A802" t="s">
        <v>419</v>
      </c>
    </row>
    <row r="803" spans="1:1" x14ac:dyDescent="0.2">
      <c r="A803" t="s">
        <v>420</v>
      </c>
    </row>
    <row r="804" spans="1:1" x14ac:dyDescent="0.2">
      <c r="A804" t="s">
        <v>421</v>
      </c>
    </row>
    <row r="805" spans="1:1" x14ac:dyDescent="0.2">
      <c r="A805" t="s">
        <v>422</v>
      </c>
    </row>
    <row r="806" spans="1:1" x14ac:dyDescent="0.2">
      <c r="A806" t="s">
        <v>400</v>
      </c>
    </row>
    <row r="807" spans="1:1" x14ac:dyDescent="0.2">
      <c r="A807" t="s">
        <v>371</v>
      </c>
    </row>
    <row r="809" spans="1:1" x14ac:dyDescent="0.2">
      <c r="A809" t="s">
        <v>423</v>
      </c>
    </row>
    <row r="810" spans="1:1" x14ac:dyDescent="0.2">
      <c r="A810" t="s">
        <v>169</v>
      </c>
    </row>
    <row r="811" spans="1:1" x14ac:dyDescent="0.2">
      <c r="A811" t="s">
        <v>424</v>
      </c>
    </row>
    <row r="812" spans="1:1" x14ac:dyDescent="0.2">
      <c r="A812" t="s">
        <v>425</v>
      </c>
    </row>
    <row r="813" spans="1:1" x14ac:dyDescent="0.2">
      <c r="A813" t="s">
        <v>362</v>
      </c>
    </row>
    <row r="814" spans="1:1" x14ac:dyDescent="0.2">
      <c r="A814" t="s">
        <v>374</v>
      </c>
    </row>
    <row r="815" spans="1:1" x14ac:dyDescent="0.2">
      <c r="A815" t="s">
        <v>381</v>
      </c>
    </row>
    <row r="816" spans="1:1" x14ac:dyDescent="0.2">
      <c r="A816" t="s">
        <v>365</v>
      </c>
    </row>
    <row r="817" spans="1:1" x14ac:dyDescent="0.2">
      <c r="A817" t="s">
        <v>426</v>
      </c>
    </row>
    <row r="818" spans="1:1" x14ac:dyDescent="0.2">
      <c r="A818" t="s">
        <v>427</v>
      </c>
    </row>
    <row r="819" spans="1:1" x14ac:dyDescent="0.2">
      <c r="A819" t="s">
        <v>355</v>
      </c>
    </row>
    <row r="820" spans="1:1" x14ac:dyDescent="0.2">
      <c r="A820" t="s">
        <v>368</v>
      </c>
    </row>
    <row r="821" spans="1:1" x14ac:dyDescent="0.2">
      <c r="A821" t="s">
        <v>357</v>
      </c>
    </row>
    <row r="822" spans="1:1" x14ac:dyDescent="0.2">
      <c r="A822" t="s">
        <v>428</v>
      </c>
    </row>
    <row r="823" spans="1:1" x14ac:dyDescent="0.2">
      <c r="A823" t="s">
        <v>371</v>
      </c>
    </row>
    <row r="825" spans="1:1" x14ac:dyDescent="0.2">
      <c r="A825" t="s">
        <v>429</v>
      </c>
    </row>
    <row r="826" spans="1:1" x14ac:dyDescent="0.2">
      <c r="A826" t="s">
        <v>150</v>
      </c>
    </row>
    <row r="827" spans="1:1" x14ac:dyDescent="0.2">
      <c r="A827" t="s">
        <v>430</v>
      </c>
    </row>
    <row r="828" spans="1:1" x14ac:dyDescent="0.2">
      <c r="A828" t="s">
        <v>348</v>
      </c>
    </row>
    <row r="829" spans="1:1" x14ac:dyDescent="0.2">
      <c r="A829" t="s">
        <v>349</v>
      </c>
    </row>
    <row r="830" spans="1:1" x14ac:dyDescent="0.2">
      <c r="A830" t="s">
        <v>415</v>
      </c>
    </row>
    <row r="831" spans="1:1" x14ac:dyDescent="0.2">
      <c r="A831" t="s">
        <v>351</v>
      </c>
    </row>
    <row r="832" spans="1:1" x14ac:dyDescent="0.2">
      <c r="A832" t="s">
        <v>431</v>
      </c>
    </row>
    <row r="833" spans="1:1" x14ac:dyDescent="0.2">
      <c r="A833" t="s">
        <v>395</v>
      </c>
    </row>
    <row r="834" spans="1:1" x14ac:dyDescent="0.2">
      <c r="A834" t="s">
        <v>432</v>
      </c>
    </row>
    <row r="835" spans="1:1" x14ac:dyDescent="0.2">
      <c r="A835" t="s">
        <v>355</v>
      </c>
    </row>
    <row r="836" spans="1:1" x14ac:dyDescent="0.2">
      <c r="A836" t="s">
        <v>377</v>
      </c>
    </row>
    <row r="837" spans="1:1" x14ac:dyDescent="0.2">
      <c r="A837" t="s">
        <v>357</v>
      </c>
    </row>
    <row r="838" spans="1:1" x14ac:dyDescent="0.2">
      <c r="A838" t="s">
        <v>385</v>
      </c>
    </row>
    <row r="839" spans="1:1" x14ac:dyDescent="0.2">
      <c r="A839" t="s">
        <v>371</v>
      </c>
    </row>
    <row r="841" spans="1:1" x14ac:dyDescent="0.2">
      <c r="A841" t="s">
        <v>433</v>
      </c>
    </row>
    <row r="842" spans="1:1" x14ac:dyDescent="0.2">
      <c r="A842" t="s">
        <v>434</v>
      </c>
    </row>
    <row r="843" spans="1:1" x14ac:dyDescent="0.2">
      <c r="A843" t="s">
        <v>183</v>
      </c>
    </row>
    <row r="844" spans="1:1" x14ac:dyDescent="0.2">
      <c r="A844" t="s">
        <v>435</v>
      </c>
    </row>
    <row r="846" spans="1:1" x14ac:dyDescent="0.2">
      <c r="A846" t="s">
        <v>436</v>
      </c>
    </row>
    <row r="847" spans="1:1" x14ac:dyDescent="0.2">
      <c r="A847" t="s">
        <v>434</v>
      </c>
    </row>
    <row r="848" spans="1:1" x14ac:dyDescent="0.2">
      <c r="A848" t="s">
        <v>183</v>
      </c>
    </row>
    <row r="849" spans="1:1" x14ac:dyDescent="0.2">
      <c r="A849" t="s">
        <v>437</v>
      </c>
    </row>
    <row r="851" spans="1:1" x14ac:dyDescent="0.2">
      <c r="A851" t="s">
        <v>438</v>
      </c>
    </row>
    <row r="852" spans="1:1" x14ac:dyDescent="0.2">
      <c r="A852" t="s">
        <v>434</v>
      </c>
    </row>
    <row r="853" spans="1:1" x14ac:dyDescent="0.2">
      <c r="A853" t="s">
        <v>183</v>
      </c>
    </row>
    <row r="854" spans="1:1" x14ac:dyDescent="0.2">
      <c r="A854" t="s">
        <v>439</v>
      </c>
    </row>
    <row r="856" spans="1:1" x14ac:dyDescent="0.2">
      <c r="A856" t="s">
        <v>440</v>
      </c>
    </row>
    <row r="857" spans="1:1" x14ac:dyDescent="0.2">
      <c r="A857" t="s">
        <v>434</v>
      </c>
    </row>
    <row r="858" spans="1:1" x14ac:dyDescent="0.2">
      <c r="A858" t="s">
        <v>183</v>
      </c>
    </row>
    <row r="859" spans="1:1" x14ac:dyDescent="0.2">
      <c r="A859" t="s">
        <v>435</v>
      </c>
    </row>
    <row r="861" spans="1:1" x14ac:dyDescent="0.2">
      <c r="A861" t="s">
        <v>441</v>
      </c>
    </row>
    <row r="862" spans="1:1" x14ac:dyDescent="0.2">
      <c r="A862" t="s">
        <v>434</v>
      </c>
    </row>
    <row r="863" spans="1:1" x14ac:dyDescent="0.2">
      <c r="A863" t="s">
        <v>183</v>
      </c>
    </row>
    <row r="864" spans="1:1" x14ac:dyDescent="0.2">
      <c r="A864" t="s">
        <v>442</v>
      </c>
    </row>
    <row r="866" spans="1:1" x14ac:dyDescent="0.2">
      <c r="A866" t="s">
        <v>443</v>
      </c>
    </row>
    <row r="867" spans="1:1" x14ac:dyDescent="0.2">
      <c r="A867" t="s">
        <v>434</v>
      </c>
    </row>
    <row r="868" spans="1:1" x14ac:dyDescent="0.2">
      <c r="A868" t="s">
        <v>183</v>
      </c>
    </row>
    <row r="869" spans="1:1" x14ac:dyDescent="0.2">
      <c r="A869" t="s">
        <v>435</v>
      </c>
    </row>
    <row r="871" spans="1:1" x14ac:dyDescent="0.2">
      <c r="A871" t="s">
        <v>444</v>
      </c>
    </row>
    <row r="872" spans="1:1" x14ac:dyDescent="0.2">
      <c r="A872" t="s">
        <v>434</v>
      </c>
    </row>
    <row r="873" spans="1:1" x14ac:dyDescent="0.2">
      <c r="A873" t="s">
        <v>183</v>
      </c>
    </row>
    <row r="874" spans="1:1" x14ac:dyDescent="0.2">
      <c r="A874" t="s">
        <v>445</v>
      </c>
    </row>
    <row r="876" spans="1:1" x14ac:dyDescent="0.2">
      <c r="A876" t="s">
        <v>446</v>
      </c>
    </row>
    <row r="877" spans="1:1" x14ac:dyDescent="0.2">
      <c r="A877" t="s">
        <v>434</v>
      </c>
    </row>
    <row r="878" spans="1:1" x14ac:dyDescent="0.2">
      <c r="A878" t="s">
        <v>183</v>
      </c>
    </row>
    <row r="879" spans="1:1" x14ac:dyDescent="0.2">
      <c r="A879" t="s">
        <v>439</v>
      </c>
    </row>
    <row r="881" spans="1:1" x14ac:dyDescent="0.2">
      <c r="A881" t="s">
        <v>447</v>
      </c>
    </row>
    <row r="882" spans="1:1" x14ac:dyDescent="0.2">
      <c r="A882" t="s">
        <v>434</v>
      </c>
    </row>
    <row r="883" spans="1:1" x14ac:dyDescent="0.2">
      <c r="A883" t="s">
        <v>183</v>
      </c>
    </row>
    <row r="884" spans="1:1" x14ac:dyDescent="0.2">
      <c r="A884" t="s">
        <v>448</v>
      </c>
    </row>
    <row r="886" spans="1:1" x14ac:dyDescent="0.2">
      <c r="A886" t="s">
        <v>449</v>
      </c>
    </row>
    <row r="887" spans="1:1" x14ac:dyDescent="0.2">
      <c r="A887" t="s">
        <v>434</v>
      </c>
    </row>
    <row r="888" spans="1:1" x14ac:dyDescent="0.2">
      <c r="A888" t="s">
        <v>183</v>
      </c>
    </row>
    <row r="889" spans="1:1" x14ac:dyDescent="0.2">
      <c r="A889" t="s">
        <v>445</v>
      </c>
    </row>
    <row r="891" spans="1:1" x14ac:dyDescent="0.2">
      <c r="A891" t="s">
        <v>450</v>
      </c>
    </row>
    <row r="892" spans="1:1" x14ac:dyDescent="0.2">
      <c r="A892" t="s">
        <v>434</v>
      </c>
    </row>
    <row r="893" spans="1:1" x14ac:dyDescent="0.2">
      <c r="A893" t="s">
        <v>183</v>
      </c>
    </row>
    <row r="894" spans="1:1" x14ac:dyDescent="0.2">
      <c r="A894" t="s">
        <v>451</v>
      </c>
    </row>
    <row r="896" spans="1:1" x14ac:dyDescent="0.2">
      <c r="A896" t="s">
        <v>452</v>
      </c>
    </row>
    <row r="897" spans="1:1" x14ac:dyDescent="0.2">
      <c r="A897" t="s">
        <v>434</v>
      </c>
    </row>
    <row r="898" spans="1:1" x14ac:dyDescent="0.2">
      <c r="A898" t="s">
        <v>202</v>
      </c>
    </row>
    <row r="899" spans="1:1" x14ac:dyDescent="0.2">
      <c r="A899" t="s">
        <v>453</v>
      </c>
    </row>
    <row r="901" spans="1:1" x14ac:dyDescent="0.2">
      <c r="A901" t="s">
        <v>454</v>
      </c>
    </row>
    <row r="902" spans="1:1" x14ac:dyDescent="0.2">
      <c r="A902" t="s">
        <v>434</v>
      </c>
    </row>
    <row r="903" spans="1:1" x14ac:dyDescent="0.2">
      <c r="A903" t="s">
        <v>202</v>
      </c>
    </row>
    <row r="904" spans="1:1" x14ac:dyDescent="0.2">
      <c r="A904" t="s">
        <v>455</v>
      </c>
    </row>
    <row r="906" spans="1:1" x14ac:dyDescent="0.2">
      <c r="A906" t="s">
        <v>456</v>
      </c>
    </row>
    <row r="907" spans="1:1" x14ac:dyDescent="0.2">
      <c r="A907" t="s">
        <v>434</v>
      </c>
    </row>
    <row r="908" spans="1:1" x14ac:dyDescent="0.2">
      <c r="A908" t="s">
        <v>183</v>
      </c>
    </row>
    <row r="909" spans="1:1" x14ac:dyDescent="0.2">
      <c r="A909" t="s">
        <v>451</v>
      </c>
    </row>
    <row r="911" spans="1:1" x14ac:dyDescent="0.2">
      <c r="A911" t="s">
        <v>457</v>
      </c>
    </row>
    <row r="912" spans="1:1" x14ac:dyDescent="0.2">
      <c r="A912" t="s">
        <v>434</v>
      </c>
    </row>
    <row r="913" spans="1:1" x14ac:dyDescent="0.2">
      <c r="A913" t="s">
        <v>202</v>
      </c>
    </row>
    <row r="914" spans="1:1" x14ac:dyDescent="0.2">
      <c r="A914" t="s">
        <v>458</v>
      </c>
    </row>
    <row r="916" spans="1:1" x14ac:dyDescent="0.2">
      <c r="A916" t="s">
        <v>459</v>
      </c>
    </row>
    <row r="917" spans="1:1" x14ac:dyDescent="0.2">
      <c r="A917" t="s">
        <v>434</v>
      </c>
    </row>
    <row r="918" spans="1:1" x14ac:dyDescent="0.2">
      <c r="A918" t="s">
        <v>183</v>
      </c>
    </row>
    <row r="919" spans="1:1" x14ac:dyDescent="0.2">
      <c r="A919" t="s">
        <v>451</v>
      </c>
    </row>
    <row r="921" spans="1:1" x14ac:dyDescent="0.2">
      <c r="A921" t="s">
        <v>460</v>
      </c>
    </row>
    <row r="922" spans="1:1" x14ac:dyDescent="0.2">
      <c r="A922" t="s">
        <v>434</v>
      </c>
    </row>
    <row r="923" spans="1:1" x14ac:dyDescent="0.2">
      <c r="A923" t="s">
        <v>202</v>
      </c>
    </row>
    <row r="924" spans="1:1" x14ac:dyDescent="0.2">
      <c r="A924" t="s">
        <v>461</v>
      </c>
    </row>
    <row r="926" spans="1:1" x14ac:dyDescent="0.2">
      <c r="A926" t="s">
        <v>462</v>
      </c>
    </row>
    <row r="927" spans="1:1" x14ac:dyDescent="0.2">
      <c r="A927" t="s">
        <v>434</v>
      </c>
    </row>
    <row r="928" spans="1:1" x14ac:dyDescent="0.2">
      <c r="A928" t="s">
        <v>202</v>
      </c>
    </row>
    <row r="929" spans="1:1" x14ac:dyDescent="0.2">
      <c r="A929" t="s">
        <v>455</v>
      </c>
    </row>
    <row r="931" spans="1:1" x14ac:dyDescent="0.2">
      <c r="A931" t="s">
        <v>463</v>
      </c>
    </row>
    <row r="932" spans="1:1" x14ac:dyDescent="0.2">
      <c r="A932" t="s">
        <v>434</v>
      </c>
    </row>
    <row r="933" spans="1:1" x14ac:dyDescent="0.2">
      <c r="A933" t="s">
        <v>202</v>
      </c>
    </row>
    <row r="934" spans="1:1" x14ac:dyDescent="0.2">
      <c r="A934" t="s">
        <v>464</v>
      </c>
    </row>
    <row r="936" spans="1:1" x14ac:dyDescent="0.2">
      <c r="A936" t="s">
        <v>465</v>
      </c>
    </row>
    <row r="937" spans="1:1" x14ac:dyDescent="0.2">
      <c r="A937" t="s">
        <v>434</v>
      </c>
    </row>
    <row r="938" spans="1:1" x14ac:dyDescent="0.2">
      <c r="A938" t="s">
        <v>202</v>
      </c>
    </row>
    <row r="939" spans="1:1" x14ac:dyDescent="0.2">
      <c r="A939" t="s">
        <v>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230511_updated_senior_train_tes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Yang, Xi</cp:lastModifiedBy>
  <dcterms:created xsi:type="dcterms:W3CDTF">2023-05-15T00:25:17Z</dcterms:created>
  <dcterms:modified xsi:type="dcterms:W3CDTF">2023-05-15T17:19:04Z</dcterms:modified>
</cp:coreProperties>
</file>