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240" yWindow="105" windowWidth="14805" windowHeight="8010"/>
  </bookViews>
  <sheets>
    <sheet name="Sheet1" sheetId="1" r:id="rId1"/>
    <sheet name="Roll-up(Performance)" sheetId="4" r:id="rId2"/>
  </sheets>
  <externalReferences>
    <externalReference r:id="rId3"/>
  </externalReferences>
  <definedNames>
    <definedName name="_xlnm.Print_Area" localSheetId="1">'Roll-up(Performance)'!$A$2:$S$45</definedName>
    <definedName name="_xlnm.Print_Titles" localSheetId="1">'Roll-up(Performance)'!$A:$B,'Roll-up(Performance)'!$2:$12</definedName>
  </definedNames>
  <calcPr calcId="125725" concurrentCalc="0"/>
</workbook>
</file>

<file path=xl/calcChain.xml><?xml version="1.0" encoding="utf-8"?>
<calcChain xmlns="http://schemas.openxmlformats.org/spreadsheetml/2006/main">
  <c r="H24" i="4"/>
  <c r="G24"/>
  <c r="F24"/>
  <c r="J24"/>
  <c r="E24"/>
  <c r="I24"/>
  <c r="D24"/>
  <c r="M24"/>
  <c r="C24"/>
  <c r="K24"/>
  <c r="B24"/>
  <c r="H23"/>
  <c r="G23"/>
  <c r="F23"/>
  <c r="J23"/>
  <c r="E23"/>
  <c r="M23"/>
  <c r="D23"/>
  <c r="P23"/>
  <c r="C23"/>
  <c r="L23"/>
  <c r="B23"/>
  <c r="N22"/>
  <c r="H22"/>
  <c r="G22"/>
  <c r="F22"/>
  <c r="J22"/>
  <c r="E22"/>
  <c r="M22"/>
  <c r="D22"/>
  <c r="O22"/>
  <c r="C22"/>
  <c r="K22"/>
  <c r="B22"/>
  <c r="H21"/>
  <c r="G21"/>
  <c r="F21"/>
  <c r="J21"/>
  <c r="E21"/>
  <c r="M21"/>
  <c r="D21"/>
  <c r="O21"/>
  <c r="C21"/>
  <c r="N21"/>
  <c r="B21"/>
  <c r="H20"/>
  <c r="G20"/>
  <c r="F20"/>
  <c r="J20"/>
  <c r="E20"/>
  <c r="I20"/>
  <c r="D20"/>
  <c r="M20"/>
  <c r="C20"/>
  <c r="N20"/>
  <c r="B20"/>
  <c r="H19"/>
  <c r="G19"/>
  <c r="F19"/>
  <c r="J19"/>
  <c r="E19"/>
  <c r="M19"/>
  <c r="D19"/>
  <c r="P19"/>
  <c r="C19"/>
  <c r="L19"/>
  <c r="B19"/>
  <c r="N18"/>
  <c r="H18"/>
  <c r="G18"/>
  <c r="F18"/>
  <c r="J18"/>
  <c r="E18"/>
  <c r="M18"/>
  <c r="D18"/>
  <c r="O18"/>
  <c r="C18"/>
  <c r="K18"/>
  <c r="B18"/>
  <c r="H17"/>
  <c r="G17"/>
  <c r="F17"/>
  <c r="J17"/>
  <c r="E17"/>
  <c r="M17"/>
  <c r="D17"/>
  <c r="O17"/>
  <c r="C17"/>
  <c r="N17"/>
  <c r="B17"/>
  <c r="H16"/>
  <c r="G16"/>
  <c r="F16"/>
  <c r="J16"/>
  <c r="E16"/>
  <c r="I16"/>
  <c r="D16"/>
  <c r="M16"/>
  <c r="C16"/>
  <c r="N16"/>
  <c r="B16"/>
  <c r="H15"/>
  <c r="G15"/>
  <c r="F15"/>
  <c r="J15"/>
  <c r="E15"/>
  <c r="M15"/>
  <c r="D15"/>
  <c r="P15"/>
  <c r="C15"/>
  <c r="L15"/>
  <c r="B15"/>
  <c r="N14"/>
  <c r="H14"/>
  <c r="G14"/>
  <c r="F14"/>
  <c r="J14"/>
  <c r="E14"/>
  <c r="I14"/>
  <c r="D14"/>
  <c r="O14"/>
  <c r="C14"/>
  <c r="K14"/>
  <c r="B14"/>
  <c r="N13"/>
  <c r="J13"/>
  <c r="J25"/>
  <c r="P29"/>
  <c r="H13"/>
  <c r="F13"/>
  <c r="E13"/>
  <c r="M13"/>
  <c r="C13"/>
  <c r="G25"/>
  <c r="E9"/>
  <c r="E8"/>
  <c r="E7"/>
  <c r="E6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"/>
  <c r="J3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4"/>
  <c r="J5"/>
  <c r="J6"/>
  <c r="J7"/>
  <c r="J8"/>
  <c r="J9"/>
  <c r="J10"/>
  <c r="J11"/>
  <c r="J1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"/>
  <c r="O15" i="4"/>
  <c r="I17"/>
  <c r="O23"/>
  <c r="I13"/>
  <c r="M14"/>
  <c r="N15"/>
  <c r="O16"/>
  <c r="P17"/>
  <c r="O20"/>
  <c r="E25"/>
  <c r="L13"/>
  <c r="L14"/>
  <c r="L18"/>
  <c r="N24"/>
  <c r="H25"/>
  <c r="K15"/>
  <c r="L16"/>
  <c r="P16"/>
  <c r="K19"/>
  <c r="O19"/>
  <c r="L20"/>
  <c r="P20"/>
  <c r="I21"/>
  <c r="K23"/>
  <c r="L24"/>
  <c r="P24"/>
  <c r="F25"/>
  <c r="K16"/>
  <c r="L17"/>
  <c r="I18"/>
  <c r="N19"/>
  <c r="K20"/>
  <c r="L21"/>
  <c r="P21"/>
  <c r="I22"/>
  <c r="N23"/>
  <c r="O24"/>
  <c r="P13"/>
  <c r="P14"/>
  <c r="I15"/>
  <c r="K17"/>
  <c r="P18"/>
  <c r="I19"/>
  <c r="K21"/>
  <c r="L22"/>
  <c r="P22"/>
  <c r="I23"/>
  <c r="D25"/>
  <c r="K13"/>
  <c r="O13"/>
  <c r="Q13"/>
  <c r="C25"/>
  <c r="K25"/>
  <c r="N25"/>
  <c r="O25"/>
  <c r="M25"/>
  <c r="P25"/>
  <c r="L25"/>
  <c r="I25"/>
  <c r="P27"/>
</calcChain>
</file>

<file path=xl/sharedStrings.xml><?xml version="1.0" encoding="utf-8"?>
<sst xmlns="http://schemas.openxmlformats.org/spreadsheetml/2006/main" count="110" uniqueCount="41">
  <si>
    <t>Answer</t>
    <phoneticPr fontId="1" type="noConversion"/>
  </si>
  <si>
    <t>工号</t>
    <phoneticPr fontId="1" type="noConversion"/>
  </si>
  <si>
    <t>S/N</t>
    <phoneticPr fontId="1" type="noConversion"/>
  </si>
  <si>
    <t>Agree</t>
    <phoneticPr fontId="1" type="noConversion"/>
  </si>
  <si>
    <t>First</t>
    <phoneticPr fontId="1" type="noConversion"/>
  </si>
  <si>
    <t>Second</t>
    <phoneticPr fontId="1" type="noConversion"/>
  </si>
  <si>
    <t>False Negative</t>
  </si>
  <si>
    <t>False Positive</t>
  </si>
  <si>
    <t>Mixed when Fail</t>
  </si>
  <si>
    <t>Mixed when Pass</t>
  </si>
  <si>
    <t>Agree</t>
  </si>
  <si>
    <t xml:space="preserve">Attribute Gage R&amp;R </t>
  </si>
  <si>
    <t>Roll-up by operators</t>
  </si>
  <si>
    <t>Date (dd-mmm-yy):</t>
  </si>
  <si>
    <t>Inspector/Equipment</t>
  </si>
  <si>
    <t>Part Code</t>
  </si>
  <si>
    <t>Workcell</t>
    <phoneticPr fontId="0" type="noConversion"/>
  </si>
  <si>
    <r>
      <t>L</t>
    </r>
    <r>
      <rPr>
        <b/>
        <sz val="14"/>
        <color indexed="62"/>
        <rFont val="Rotis Sans Serif for Nokia"/>
        <family val="2"/>
      </rPr>
      <t>ocation</t>
    </r>
  </si>
  <si>
    <t>Operator</t>
  </si>
  <si>
    <t>Sample</t>
  </si>
  <si>
    <t>Including Mixed</t>
  </si>
  <si>
    <t>% Appraiser</t>
  </si>
  <si>
    <t>% Score vs Attribute</t>
  </si>
  <si>
    <t>Result</t>
    <phoneticPr fontId="0" type="noConversion"/>
  </si>
  <si>
    <t>No.</t>
  </si>
  <si>
    <t>Name</t>
  </si>
  <si>
    <t>95% LCL</t>
  </si>
  <si>
    <t>Calculated Score</t>
  </si>
  <si>
    <t>95% UCL</t>
  </si>
  <si>
    <t>张雷/WQ013655</t>
  </si>
  <si>
    <t>Screen</t>
  </si>
  <si>
    <t>Total % good parts rejected =</t>
  </si>
  <si>
    <r>
      <t>H</t>
    </r>
    <r>
      <rPr>
        <b/>
        <sz val="11"/>
        <rFont val="Arial CE"/>
        <family val="2"/>
      </rPr>
      <t>R Supervisor sign:</t>
    </r>
  </si>
  <si>
    <t>(Not applicable for equipment)</t>
    <phoneticPr fontId="0" type="noConversion"/>
  </si>
  <si>
    <t xml:space="preserve">Line supervisor Sign:
(Equipment enginer) </t>
    <phoneticPr fontId="0" type="noConversion"/>
  </si>
  <si>
    <t>(Not applicable for new operator certification)</t>
    <phoneticPr fontId="0" type="noConversion"/>
  </si>
  <si>
    <t>Total % bad parts accepted =</t>
  </si>
  <si>
    <t>QE Sign:</t>
    <phoneticPr fontId="0" type="noConversion"/>
  </si>
  <si>
    <t>35-QE80-GEN-002-F</t>
  </si>
  <si>
    <t>WQ013655</t>
  </si>
  <si>
    <t>张雷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</si>
</sst>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333333"/>
      <name val="Arial Unicode MS"/>
      <family val="2"/>
      <charset val="134"/>
    </font>
    <font>
      <sz val="11"/>
      <name val="Arial CE"/>
      <family val="2"/>
    </font>
    <font>
      <b/>
      <sz val="28"/>
      <name val="Rotis Sans Serif for Nokia"/>
      <family val="2"/>
    </font>
    <font>
      <b/>
      <sz val="11"/>
      <name val="Arial CE"/>
      <family val="2"/>
    </font>
    <font>
      <b/>
      <sz val="18"/>
      <color indexed="62"/>
      <name val="Rotis Sans Serif for Nokia"/>
      <family val="2"/>
    </font>
    <font>
      <b/>
      <sz val="12"/>
      <color indexed="62"/>
      <name val="Rotis Sans Serif for Nokia"/>
      <family val="2"/>
    </font>
    <font>
      <b/>
      <sz val="14"/>
      <color indexed="62"/>
      <name val="Rotis Sans Serif for Nokia"/>
      <family val="2"/>
    </font>
    <font>
      <b/>
      <sz val="12"/>
      <name val="Rotis Sans Serif for Nokia"/>
      <family val="2"/>
    </font>
    <font>
      <b/>
      <sz val="11"/>
      <name val="Rotis Sans Serif for Nokia"/>
      <family val="2"/>
    </font>
    <font>
      <b/>
      <sz val="11"/>
      <color indexed="57"/>
      <name val="Arial CE"/>
      <family val="2"/>
    </font>
    <font>
      <b/>
      <sz val="11"/>
      <color indexed="10"/>
      <name val="Arial CE"/>
      <family val="2"/>
    </font>
    <font>
      <b/>
      <sz val="11"/>
      <color indexed="11"/>
      <name val="Arial CE"/>
      <family val="2"/>
    </font>
    <font>
      <b/>
      <sz val="11"/>
      <color indexed="52"/>
      <name val="Arial CE"/>
      <family val="2"/>
    </font>
    <font>
      <b/>
      <sz val="11"/>
      <color indexed="60"/>
      <name val="Arial CE"/>
      <family val="2"/>
    </font>
    <font>
      <b/>
      <sz val="10"/>
      <name val="Rotis Sans Serif for Nokia"/>
      <family val="2"/>
    </font>
    <font>
      <b/>
      <sz val="11"/>
      <color indexed="14"/>
      <name val="Arial CE"/>
      <family val="2"/>
    </font>
    <font>
      <b/>
      <sz val="11"/>
      <color indexed="62"/>
      <name val="Arial CE"/>
      <family val="2"/>
    </font>
    <font>
      <sz val="11"/>
      <color rgb="FFFF0000"/>
      <name val="Arial CE"/>
      <family val="2"/>
    </font>
    <font>
      <b/>
      <sz val="11"/>
      <color rgb="FFFF0000"/>
      <name val="Arial CE"/>
      <family val="2"/>
    </font>
    <font>
      <sz val="11"/>
      <name val="Rotis Sans Serif for Nokia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23" fillId="7" borderId="0"/>
  </cellStyleXfs>
  <cellXfs count="1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6" fillId="0" borderId="15" xfId="1" applyFont="1" applyBorder="1" applyAlignment="1" applyProtection="1">
      <alignment horizontal="center" vertical="center" wrapText="1"/>
      <protection hidden="1"/>
    </xf>
    <xf numFmtId="0" fontId="6" fillId="0" borderId="16" xfId="1" applyFont="1" applyBorder="1" applyAlignment="1" applyProtection="1">
      <alignment horizontal="center" vertical="center" wrapText="1"/>
      <protection hidden="1"/>
    </xf>
    <xf numFmtId="0" fontId="13" fillId="3" borderId="15" xfId="1" applyFont="1" applyFill="1" applyBorder="1" applyAlignment="1" applyProtection="1">
      <alignment horizontal="center" vertical="center" wrapText="1"/>
      <protection hidden="1"/>
    </xf>
    <xf numFmtId="0" fontId="16" fillId="3" borderId="20" xfId="1" applyFont="1" applyFill="1" applyBorder="1" applyAlignment="1" applyProtection="1">
      <alignment horizontal="center" vertical="center" wrapText="1"/>
      <protection hidden="1"/>
    </xf>
    <xf numFmtId="0" fontId="6" fillId="0" borderId="21" xfId="1" applyFont="1" applyBorder="1" applyAlignment="1" applyProtection="1">
      <alignment horizontal="center" vertical="center" wrapText="1"/>
      <protection hidden="1"/>
    </xf>
    <xf numFmtId="0" fontId="6" fillId="3" borderId="15" xfId="1" applyFont="1" applyFill="1" applyBorder="1" applyAlignment="1" applyProtection="1">
      <alignment horizontal="center" vertical="center" wrapText="1"/>
      <protection hidden="1"/>
    </xf>
    <xf numFmtId="0" fontId="6" fillId="3" borderId="21" xfId="1" applyFont="1" applyFill="1" applyBorder="1" applyAlignment="1" applyProtection="1">
      <alignment horizontal="center" vertical="center" wrapText="1"/>
      <protection hidden="1"/>
    </xf>
    <xf numFmtId="0" fontId="6" fillId="3" borderId="16" xfId="1" applyFont="1" applyFill="1" applyBorder="1" applyAlignment="1" applyProtection="1">
      <alignment horizontal="center" vertical="center" wrapText="1"/>
      <protection hidden="1"/>
    </xf>
    <xf numFmtId="0" fontId="6" fillId="4" borderId="23" xfId="1" applyFont="1" applyFill="1" applyBorder="1" applyAlignment="1" applyProtection="1">
      <alignment horizontal="center" vertical="center" wrapText="1"/>
      <protection hidden="1"/>
    </xf>
    <xf numFmtId="49" fontId="17" fillId="4" borderId="24" xfId="1" applyNumberFormat="1" applyFont="1" applyFill="1" applyBorder="1" applyAlignment="1" applyProtection="1">
      <alignment horizontal="left" vertical="center" wrapText="1"/>
      <protection locked="0"/>
    </xf>
    <xf numFmtId="1" fontId="6" fillId="4" borderId="25" xfId="1" applyNumberFormat="1" applyFont="1" applyFill="1" applyBorder="1" applyAlignment="1" applyProtection="1">
      <alignment horizontal="center" vertical="center" wrapText="1"/>
      <protection hidden="1"/>
    </xf>
    <xf numFmtId="1" fontId="12" fillId="4" borderId="26" xfId="1" applyNumberFormat="1" applyFont="1" applyFill="1" applyBorder="1" applyAlignment="1" applyProtection="1">
      <alignment horizontal="center" vertical="center" wrapText="1"/>
      <protection hidden="1"/>
    </xf>
    <xf numFmtId="1" fontId="13" fillId="4" borderId="27" xfId="1" applyNumberFormat="1" applyFont="1" applyFill="1" applyBorder="1" applyAlignment="1" applyProtection="1">
      <alignment horizontal="center" vertical="center" wrapText="1"/>
      <protection hidden="1"/>
    </xf>
    <xf numFmtId="1" fontId="14" fillId="4" borderId="28" xfId="1" applyNumberFormat="1" applyFont="1" applyFill="1" applyBorder="1" applyAlignment="1" applyProtection="1">
      <alignment horizontal="center" vertical="center" wrapText="1"/>
      <protection hidden="1"/>
    </xf>
    <xf numFmtId="1" fontId="15" fillId="4" borderId="23" xfId="1" applyNumberFormat="1" applyFont="1" applyFill="1" applyBorder="1" applyAlignment="1" applyProtection="1">
      <alignment horizontal="center" vertical="center" wrapText="1"/>
      <protection hidden="1"/>
    </xf>
    <xf numFmtId="1" fontId="15" fillId="4" borderId="29" xfId="1" applyNumberFormat="1" applyFont="1" applyFill="1" applyBorder="1" applyAlignment="1" applyProtection="1">
      <alignment horizontal="center" vertical="center" wrapText="1"/>
      <protection hidden="1"/>
    </xf>
    <xf numFmtId="164" fontId="13" fillId="4" borderId="23" xfId="1" applyNumberFormat="1" applyFont="1" applyFill="1" applyBorder="1" applyAlignment="1" applyProtection="1">
      <alignment horizontal="center" vertical="center" wrapText="1"/>
      <protection hidden="1"/>
    </xf>
    <xf numFmtId="164" fontId="16" fillId="4" borderId="28" xfId="1" applyNumberFormat="1" applyFont="1" applyFill="1" applyBorder="1" applyAlignment="1" applyProtection="1">
      <alignment horizontal="center" vertical="center" wrapText="1"/>
      <protection hidden="1"/>
    </xf>
    <xf numFmtId="165" fontId="6" fillId="4" borderId="23" xfId="1" applyNumberFormat="1" applyFont="1" applyFill="1" applyBorder="1" applyAlignment="1" applyProtection="1">
      <alignment horizontal="center" vertical="center" wrapText="1"/>
      <protection hidden="1"/>
    </xf>
    <xf numFmtId="165" fontId="6" fillId="4" borderId="30" xfId="1" applyNumberFormat="1" applyFont="1" applyFill="1" applyBorder="1" applyAlignment="1" applyProtection="1">
      <alignment horizontal="center" vertical="center" wrapText="1"/>
      <protection hidden="1"/>
    </xf>
    <xf numFmtId="165" fontId="6" fillId="4" borderId="29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22" xfId="1" applyFont="1" applyBorder="1" applyAlignment="1" applyProtection="1">
      <alignment horizontal="center" vertical="center" wrapText="1"/>
      <protection hidden="1"/>
    </xf>
    <xf numFmtId="0" fontId="6" fillId="5" borderId="31" xfId="1" applyFont="1" applyFill="1" applyBorder="1" applyAlignment="1" applyProtection="1">
      <alignment horizontal="center" vertical="center" wrapText="1"/>
      <protection hidden="1"/>
    </xf>
    <xf numFmtId="0" fontId="6" fillId="5" borderId="24" xfId="1" applyNumberFormat="1" applyFont="1" applyFill="1" applyBorder="1" applyAlignment="1" applyProtection="1">
      <alignment horizontal="left" vertical="center" wrapText="1"/>
      <protection hidden="1"/>
    </xf>
    <xf numFmtId="1" fontId="6" fillId="5" borderId="2" xfId="1" applyNumberFormat="1" applyFont="1" applyFill="1" applyBorder="1" applyAlignment="1" applyProtection="1">
      <alignment horizontal="center" vertical="center" wrapText="1"/>
      <protection hidden="1"/>
    </xf>
    <xf numFmtId="1" fontId="12" fillId="5" borderId="22" xfId="1" applyNumberFormat="1" applyFont="1" applyFill="1" applyBorder="1" applyAlignment="1" applyProtection="1">
      <alignment horizontal="center" vertical="center" wrapText="1"/>
      <protection hidden="1"/>
    </xf>
    <xf numFmtId="1" fontId="13" fillId="5" borderId="3" xfId="1" applyNumberFormat="1" applyFont="1" applyFill="1" applyBorder="1" applyAlignment="1" applyProtection="1">
      <alignment horizontal="center" vertical="center" wrapText="1"/>
      <protection hidden="1"/>
    </xf>
    <xf numFmtId="1" fontId="14" fillId="5" borderId="1" xfId="1" applyNumberFormat="1" applyFont="1" applyFill="1" applyBorder="1" applyAlignment="1" applyProtection="1">
      <alignment horizontal="center" vertical="center" wrapText="1"/>
      <protection hidden="1"/>
    </xf>
    <xf numFmtId="1" fontId="15" fillId="5" borderId="31" xfId="1" applyNumberFormat="1" applyFont="1" applyFill="1" applyBorder="1" applyAlignment="1" applyProtection="1">
      <alignment horizontal="center" vertical="center" wrapText="1"/>
      <protection hidden="1"/>
    </xf>
    <xf numFmtId="1" fontId="15" fillId="5" borderId="24" xfId="1" applyNumberFormat="1" applyFont="1" applyFill="1" applyBorder="1" applyAlignment="1" applyProtection="1">
      <alignment horizontal="center" vertical="center" wrapText="1"/>
      <protection hidden="1"/>
    </xf>
    <xf numFmtId="164" fontId="13" fillId="5" borderId="31" xfId="1" applyNumberFormat="1" applyFont="1" applyFill="1" applyBorder="1" applyAlignment="1" applyProtection="1">
      <alignment horizontal="center" vertical="center" wrapText="1"/>
      <protection hidden="1"/>
    </xf>
    <xf numFmtId="164" fontId="16" fillId="5" borderId="1" xfId="1" applyNumberFormat="1" applyFont="1" applyFill="1" applyBorder="1" applyAlignment="1" applyProtection="1">
      <alignment horizontal="center" vertical="center" wrapText="1"/>
      <protection hidden="1"/>
    </xf>
    <xf numFmtId="165" fontId="6" fillId="5" borderId="31" xfId="1" applyNumberFormat="1" applyFont="1" applyFill="1" applyBorder="1" applyAlignment="1" applyProtection="1">
      <alignment horizontal="center" vertical="center" wrapText="1"/>
      <protection hidden="1"/>
    </xf>
    <xf numFmtId="165" fontId="6" fillId="5" borderId="32" xfId="1" applyNumberFormat="1" applyFont="1" applyFill="1" applyBorder="1" applyAlignment="1" applyProtection="1">
      <alignment horizontal="center" vertical="center" wrapText="1"/>
      <protection hidden="1"/>
    </xf>
    <xf numFmtId="165" fontId="6" fillId="5" borderId="24" xfId="1" applyNumberFormat="1" applyFont="1" applyFill="1" applyBorder="1" applyAlignment="1" applyProtection="1">
      <alignment horizontal="center" vertical="center" wrapText="1"/>
      <protection hidden="1"/>
    </xf>
    <xf numFmtId="0" fontId="6" fillId="4" borderId="31" xfId="1" applyFont="1" applyFill="1" applyBorder="1" applyAlignment="1" applyProtection="1">
      <alignment horizontal="center" vertical="center" wrapText="1"/>
      <protection hidden="1"/>
    </xf>
    <xf numFmtId="0" fontId="6" fillId="4" borderId="24" xfId="1" applyNumberFormat="1" applyFont="1" applyFill="1" applyBorder="1" applyAlignment="1" applyProtection="1">
      <alignment horizontal="left" vertical="center" wrapText="1"/>
      <protection hidden="1"/>
    </xf>
    <xf numFmtId="1" fontId="6" fillId="4" borderId="2" xfId="1" applyNumberFormat="1" applyFont="1" applyFill="1" applyBorder="1" applyAlignment="1" applyProtection="1">
      <alignment horizontal="center" vertical="center" wrapText="1"/>
      <protection hidden="1"/>
    </xf>
    <xf numFmtId="1" fontId="12" fillId="4" borderId="22" xfId="1" applyNumberFormat="1" applyFont="1" applyFill="1" applyBorder="1" applyAlignment="1" applyProtection="1">
      <alignment horizontal="center" vertical="center" wrapText="1"/>
      <protection hidden="1"/>
    </xf>
    <xf numFmtId="1" fontId="13" fillId="4" borderId="3" xfId="1" applyNumberFormat="1" applyFont="1" applyFill="1" applyBorder="1" applyAlignment="1" applyProtection="1">
      <alignment horizontal="center" vertical="center" wrapText="1"/>
      <protection hidden="1"/>
    </xf>
    <xf numFmtId="1" fontId="14" fillId="4" borderId="1" xfId="1" applyNumberFormat="1" applyFont="1" applyFill="1" applyBorder="1" applyAlignment="1" applyProtection="1">
      <alignment horizontal="center" vertical="center" wrapText="1"/>
      <protection hidden="1"/>
    </xf>
    <xf numFmtId="1" fontId="15" fillId="4" borderId="31" xfId="1" applyNumberFormat="1" applyFont="1" applyFill="1" applyBorder="1" applyAlignment="1" applyProtection="1">
      <alignment horizontal="center" vertical="center" wrapText="1"/>
      <protection hidden="1"/>
    </xf>
    <xf numFmtId="1" fontId="15" fillId="4" borderId="24" xfId="1" applyNumberFormat="1" applyFont="1" applyFill="1" applyBorder="1" applyAlignment="1" applyProtection="1">
      <alignment horizontal="center" vertical="center" wrapText="1"/>
      <protection hidden="1"/>
    </xf>
    <xf numFmtId="164" fontId="13" fillId="4" borderId="31" xfId="1" applyNumberFormat="1" applyFont="1" applyFill="1" applyBorder="1" applyAlignment="1" applyProtection="1">
      <alignment horizontal="center" vertical="center" wrapText="1"/>
      <protection hidden="1"/>
    </xf>
    <xf numFmtId="164" fontId="16" fillId="4" borderId="1" xfId="1" applyNumberFormat="1" applyFont="1" applyFill="1" applyBorder="1" applyAlignment="1" applyProtection="1">
      <alignment horizontal="center" vertical="center" wrapText="1"/>
      <protection hidden="1"/>
    </xf>
    <xf numFmtId="165" fontId="6" fillId="4" borderId="31" xfId="1" applyNumberFormat="1" applyFont="1" applyFill="1" applyBorder="1" applyAlignment="1" applyProtection="1">
      <alignment horizontal="center" vertical="center" wrapText="1"/>
      <protection hidden="1"/>
    </xf>
    <xf numFmtId="165" fontId="6" fillId="4" borderId="32" xfId="1" applyNumberFormat="1" applyFont="1" applyFill="1" applyBorder="1" applyAlignment="1" applyProtection="1">
      <alignment horizontal="center" vertical="center" wrapText="1"/>
      <protection hidden="1"/>
    </xf>
    <xf numFmtId="165" fontId="6" fillId="4" borderId="24" xfId="1" applyNumberFormat="1" applyFont="1" applyFill="1" applyBorder="1" applyAlignment="1" applyProtection="1">
      <alignment horizontal="center" vertical="center" wrapText="1"/>
      <protection hidden="1"/>
    </xf>
    <xf numFmtId="0" fontId="6" fillId="5" borderId="15" xfId="1" applyFont="1" applyFill="1" applyBorder="1" applyAlignment="1" applyProtection="1">
      <alignment horizontal="center" vertical="center" wrapText="1"/>
      <protection hidden="1"/>
    </xf>
    <xf numFmtId="0" fontId="6" fillId="5" borderId="16" xfId="1" applyNumberFormat="1" applyFont="1" applyFill="1" applyBorder="1" applyAlignment="1" applyProtection="1">
      <alignment horizontal="left" vertical="center" wrapText="1"/>
      <protection hidden="1"/>
    </xf>
    <xf numFmtId="1" fontId="6" fillId="5" borderId="17" xfId="1" applyNumberFormat="1" applyFont="1" applyFill="1" applyBorder="1" applyAlignment="1" applyProtection="1">
      <alignment horizontal="center" vertical="center" wrapText="1"/>
      <protection hidden="1"/>
    </xf>
    <xf numFmtId="1" fontId="12" fillId="5" borderId="18" xfId="1" applyNumberFormat="1" applyFont="1" applyFill="1" applyBorder="1" applyAlignment="1" applyProtection="1">
      <alignment horizontal="center" vertical="center" wrapText="1"/>
      <protection hidden="1"/>
    </xf>
    <xf numFmtId="1" fontId="13" fillId="5" borderId="19" xfId="1" applyNumberFormat="1" applyFont="1" applyFill="1" applyBorder="1" applyAlignment="1" applyProtection="1">
      <alignment horizontal="center" vertical="center" wrapText="1"/>
      <protection hidden="1"/>
    </xf>
    <xf numFmtId="1" fontId="14" fillId="5" borderId="20" xfId="1" applyNumberFormat="1" applyFont="1" applyFill="1" applyBorder="1" applyAlignment="1" applyProtection="1">
      <alignment horizontal="center" vertical="center" wrapText="1"/>
      <protection hidden="1"/>
    </xf>
    <xf numFmtId="1" fontId="15" fillId="5" borderId="15" xfId="1" applyNumberFormat="1" applyFont="1" applyFill="1" applyBorder="1" applyAlignment="1" applyProtection="1">
      <alignment horizontal="center" vertical="center" wrapText="1"/>
      <protection hidden="1"/>
    </xf>
    <xf numFmtId="1" fontId="15" fillId="5" borderId="16" xfId="1" applyNumberFormat="1" applyFont="1" applyFill="1" applyBorder="1" applyAlignment="1" applyProtection="1">
      <alignment horizontal="center" vertical="center" wrapText="1"/>
      <protection hidden="1"/>
    </xf>
    <xf numFmtId="164" fontId="13" fillId="5" borderId="15" xfId="1" applyNumberFormat="1" applyFont="1" applyFill="1" applyBorder="1" applyAlignment="1" applyProtection="1">
      <alignment horizontal="center" vertical="center" wrapText="1"/>
      <protection hidden="1"/>
    </xf>
    <xf numFmtId="164" fontId="16" fillId="5" borderId="20" xfId="1" applyNumberFormat="1" applyFont="1" applyFill="1" applyBorder="1" applyAlignment="1" applyProtection="1">
      <alignment horizontal="center" vertical="center" wrapText="1"/>
      <protection hidden="1"/>
    </xf>
    <xf numFmtId="165" fontId="6" fillId="5" borderId="15" xfId="1" applyNumberFormat="1" applyFont="1" applyFill="1" applyBorder="1" applyAlignment="1" applyProtection="1">
      <alignment horizontal="center" vertical="center" wrapText="1"/>
      <protection hidden="1"/>
    </xf>
    <xf numFmtId="165" fontId="6" fillId="5" borderId="21" xfId="1" applyNumberFormat="1" applyFont="1" applyFill="1" applyBorder="1" applyAlignment="1" applyProtection="1">
      <alignment horizontal="center" vertical="center" wrapText="1"/>
      <protection hidden="1"/>
    </xf>
    <xf numFmtId="165" fontId="6" fillId="5" borderId="16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0" xfId="1" applyFont="1" applyBorder="1" applyAlignment="1" applyProtection="1">
      <alignment horizontal="center" vertical="center" wrapText="1"/>
      <protection hidden="1"/>
    </xf>
    <xf numFmtId="0" fontId="6" fillId="3" borderId="33" xfId="1" applyNumberFormat="1" applyFont="1" applyFill="1" applyBorder="1" applyAlignment="1" applyProtection="1">
      <alignment horizontal="center" vertical="center" wrapText="1"/>
      <protection hidden="1"/>
    </xf>
    <xf numFmtId="1" fontId="6" fillId="3" borderId="33" xfId="1" applyNumberFormat="1" applyFont="1" applyFill="1" applyBorder="1" applyAlignment="1" applyProtection="1">
      <alignment horizontal="center" vertical="center" wrapText="1"/>
      <protection hidden="1"/>
    </xf>
    <xf numFmtId="1" fontId="12" fillId="3" borderId="34" xfId="1" applyNumberFormat="1" applyFont="1" applyFill="1" applyBorder="1" applyAlignment="1" applyProtection="1">
      <alignment horizontal="center" vertical="center" wrapText="1"/>
      <protection hidden="1"/>
    </xf>
    <xf numFmtId="1" fontId="13" fillId="3" borderId="35" xfId="1" applyNumberFormat="1" applyFont="1" applyFill="1" applyBorder="1" applyAlignment="1" applyProtection="1">
      <alignment horizontal="center" vertical="center" wrapText="1"/>
      <protection hidden="1"/>
    </xf>
    <xf numFmtId="1" fontId="14" fillId="3" borderId="36" xfId="1" applyNumberFormat="1" applyFont="1" applyFill="1" applyBorder="1" applyAlignment="1" applyProtection="1">
      <alignment horizontal="center" vertical="center" wrapText="1"/>
      <protection hidden="1"/>
    </xf>
    <xf numFmtId="164" fontId="13" fillId="3" borderId="35" xfId="1" applyNumberFormat="1" applyFont="1" applyFill="1" applyBorder="1" applyAlignment="1" applyProtection="1">
      <alignment horizontal="center" vertical="center" wrapText="1"/>
      <protection hidden="1"/>
    </xf>
    <xf numFmtId="164" fontId="16" fillId="3" borderId="36" xfId="1" applyNumberFormat="1" applyFont="1" applyFill="1" applyBorder="1" applyAlignment="1" applyProtection="1">
      <alignment horizontal="center" vertical="center" wrapText="1"/>
      <protection hidden="1"/>
    </xf>
    <xf numFmtId="165" fontId="18" fillId="3" borderId="38" xfId="1" applyNumberFormat="1" applyFont="1" applyFill="1" applyBorder="1" applyAlignment="1" applyProtection="1">
      <alignment horizontal="center" vertical="center" wrapText="1"/>
      <protection hidden="1"/>
    </xf>
    <xf numFmtId="165" fontId="18" fillId="3" borderId="39" xfId="1" applyNumberFormat="1" applyFont="1" applyFill="1" applyBorder="1" applyAlignment="1" applyProtection="1">
      <alignment horizontal="center" vertical="center" wrapText="1"/>
      <protection hidden="1"/>
    </xf>
    <xf numFmtId="165" fontId="18" fillId="3" borderId="36" xfId="1" applyNumberFormat="1" applyFont="1" applyFill="1" applyBorder="1" applyAlignment="1" applyProtection="1">
      <alignment horizontal="center" vertical="center" wrapText="1"/>
      <protection hidden="1"/>
    </xf>
    <xf numFmtId="165" fontId="19" fillId="3" borderId="38" xfId="1" applyNumberFormat="1" applyFont="1" applyFill="1" applyBorder="1" applyAlignment="1" applyProtection="1">
      <alignment horizontal="center" vertical="center" wrapText="1"/>
      <protection hidden="1"/>
    </xf>
    <xf numFmtId="165" fontId="19" fillId="3" borderId="39" xfId="1" applyNumberFormat="1" applyFont="1" applyFill="1" applyBorder="1" applyAlignment="1" applyProtection="1">
      <alignment horizontal="center" vertical="center" wrapText="1"/>
      <protection hidden="1"/>
    </xf>
    <xf numFmtId="165" fontId="19" fillId="3" borderId="36" xfId="1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1"/>
    <xf numFmtId="10" fontId="13" fillId="6" borderId="0" xfId="1" applyNumberFormat="1" applyFont="1" applyFill="1" applyAlignment="1" applyProtection="1">
      <alignment horizontal="center" vertical="center" wrapText="1"/>
      <protection hidden="1"/>
    </xf>
    <xf numFmtId="0" fontId="4" fillId="0" borderId="25" xfId="1" applyBorder="1"/>
    <xf numFmtId="0" fontId="20" fillId="0" borderId="0" xfId="1" applyFont="1"/>
    <xf numFmtId="0" fontId="21" fillId="0" borderId="0" xfId="1" applyFont="1" applyAlignment="1" applyProtection="1">
      <alignment horizontal="center" vertical="center" wrapText="1"/>
      <protection hidden="1"/>
    </xf>
    <xf numFmtId="10" fontId="16" fillId="6" borderId="0" xfId="1" applyNumberFormat="1" applyFont="1" applyFill="1" applyAlignment="1" applyProtection="1">
      <alignment horizontal="center" vertical="center" wrapText="1"/>
      <protection hidden="1"/>
    </xf>
    <xf numFmtId="0" fontId="6" fillId="0" borderId="0" xfId="1" applyFont="1" applyAlignment="1">
      <alignment horizontal="right"/>
    </xf>
    <xf numFmtId="0" fontId="4" fillId="0" borderId="0" xfId="1" applyBorder="1"/>
    <xf numFmtId="0" fontId="6" fillId="0" borderId="0" xfId="1" applyFont="1" applyAlignment="1" applyProtection="1">
      <alignment vertical="center" wrapText="1"/>
      <protection hidden="1"/>
    </xf>
    <xf numFmtId="0" fontId="6" fillId="6" borderId="0" xfId="1" applyFont="1" applyFill="1" applyAlignment="1" applyProtection="1">
      <alignment horizontal="center" vertical="center" wrapText="1"/>
      <protection hidden="1"/>
    </xf>
    <xf numFmtId="0" fontId="22" fillId="0" borderId="0" xfId="1" applyFont="1" applyAlignment="1">
      <alignment horizontal="center" vertical="center" wrapText="1"/>
    </xf>
    <xf numFmtId="0" fontId="15" fillId="0" borderId="11" xfId="1" applyFont="1" applyBorder="1" applyAlignment="1" applyProtection="1">
      <alignment horizontal="center" vertical="center" wrapText="1"/>
      <protection hidden="1"/>
    </xf>
    <xf numFmtId="0" fontId="15" fillId="0" borderId="16" xfId="1" applyFont="1" applyBorder="1" applyAlignment="1" applyProtection="1">
      <alignment horizontal="center" vertical="center" wrapText="1"/>
      <protection hidden="1"/>
    </xf>
    <xf numFmtId="0" fontId="6" fillId="3" borderId="10" xfId="1" applyFont="1" applyFill="1" applyBorder="1" applyAlignment="1" applyProtection="1">
      <alignment horizontal="center" vertical="center" wrapText="1"/>
      <protection hidden="1"/>
    </xf>
    <xf numFmtId="0" fontId="6" fillId="3" borderId="9" xfId="1" applyFont="1" applyFill="1" applyBorder="1" applyAlignment="1" applyProtection="1">
      <alignment horizontal="center" vertical="center" wrapText="1"/>
      <protection hidden="1"/>
    </xf>
    <xf numFmtId="0" fontId="6" fillId="0" borderId="12" xfId="1" applyFont="1" applyBorder="1" applyAlignment="1" applyProtection="1">
      <alignment horizontal="center" vertical="center" wrapText="1"/>
      <protection hidden="1"/>
    </xf>
    <xf numFmtId="0" fontId="6" fillId="0" borderId="6" xfId="1" applyFont="1" applyBorder="1" applyAlignment="1" applyProtection="1">
      <alignment horizontal="center" vertical="center" wrapText="1"/>
      <protection hidden="1"/>
    </xf>
    <xf numFmtId="0" fontId="6" fillId="0" borderId="13" xfId="1" applyFont="1" applyBorder="1" applyAlignment="1" applyProtection="1">
      <alignment horizontal="center" vertical="center" wrapText="1"/>
      <protection hidden="1"/>
    </xf>
    <xf numFmtId="0" fontId="6" fillId="3" borderId="14" xfId="1" applyFont="1" applyFill="1" applyBorder="1" applyAlignment="1" applyProtection="1">
      <alignment horizontal="center" vertical="center" wrapText="1"/>
      <protection hidden="1"/>
    </xf>
    <xf numFmtId="0" fontId="6" fillId="3" borderId="11" xfId="1" applyFont="1" applyFill="1" applyBorder="1" applyAlignment="1" applyProtection="1">
      <alignment horizontal="center" vertical="center" wrapText="1"/>
      <protection hidden="1"/>
    </xf>
    <xf numFmtId="0" fontId="6" fillId="0" borderId="7" xfId="1" applyFont="1" applyBorder="1" applyAlignment="1" applyProtection="1">
      <alignment horizontal="center" vertical="center" wrapText="1"/>
      <protection hidden="1"/>
    </xf>
    <xf numFmtId="0" fontId="6" fillId="0" borderId="22" xfId="1" applyFont="1" applyBorder="1" applyAlignment="1" applyProtection="1">
      <alignment horizontal="center" vertical="center" wrapText="1"/>
      <protection hidden="1"/>
    </xf>
    <xf numFmtId="1" fontId="15" fillId="3" borderId="37" xfId="1" applyNumberFormat="1" applyFont="1" applyFill="1" applyBorder="1" applyAlignment="1" applyProtection="1">
      <alignment horizontal="center" vertical="center" wrapText="1"/>
      <protection hidden="1"/>
    </xf>
    <xf numFmtId="1" fontId="15" fillId="3" borderId="34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4" xfId="1" applyFont="1" applyBorder="1" applyAlignment="1" applyProtection="1">
      <alignment horizontal="center" vertical="center" wrapText="1"/>
      <protection hidden="1"/>
    </xf>
    <xf numFmtId="0" fontId="6" fillId="0" borderId="5" xfId="1" applyFont="1" applyBorder="1" applyAlignment="1" applyProtection="1">
      <alignment horizontal="center" vertical="center" wrapText="1"/>
      <protection hidden="1"/>
    </xf>
    <xf numFmtId="0" fontId="6" fillId="0" borderId="17" xfId="1" applyFont="1" applyBorder="1" applyAlignment="1" applyProtection="1">
      <alignment horizontal="center" vertical="center" wrapText="1"/>
      <protection hidden="1"/>
    </xf>
    <xf numFmtId="0" fontId="12" fillId="0" borderId="7" xfId="1" applyFont="1" applyBorder="1" applyAlignment="1" applyProtection="1">
      <alignment horizontal="center" vertical="center" wrapText="1"/>
      <protection hidden="1"/>
    </xf>
    <xf numFmtId="0" fontId="12" fillId="0" borderId="18" xfId="1" applyFont="1" applyBorder="1" applyAlignment="1" applyProtection="1">
      <alignment horizontal="center" vertical="center" wrapText="1"/>
      <protection hidden="1"/>
    </xf>
    <xf numFmtId="0" fontId="13" fillId="0" borderId="8" xfId="1" applyFont="1" applyBorder="1" applyAlignment="1" applyProtection="1">
      <alignment horizontal="center" vertical="center" wrapText="1"/>
      <protection hidden="1"/>
    </xf>
    <xf numFmtId="0" fontId="13" fillId="0" borderId="19" xfId="1" applyFont="1" applyBorder="1" applyAlignment="1" applyProtection="1">
      <alignment horizontal="center" vertical="center" wrapText="1"/>
      <protection hidden="1"/>
    </xf>
    <xf numFmtId="0" fontId="14" fillId="0" borderId="9" xfId="1" applyFont="1" applyBorder="1" applyAlignment="1" applyProtection="1">
      <alignment horizontal="center" vertical="center" wrapText="1"/>
      <protection hidden="1"/>
    </xf>
    <xf numFmtId="0" fontId="14" fillId="0" borderId="20" xfId="1" applyFont="1" applyBorder="1" applyAlignment="1" applyProtection="1">
      <alignment horizontal="center" vertical="center" wrapText="1"/>
      <protection hidden="1"/>
    </xf>
    <xf numFmtId="0" fontId="15" fillId="0" borderId="10" xfId="1" applyFont="1" applyBorder="1" applyAlignment="1" applyProtection="1">
      <alignment horizontal="center" vertical="center" wrapText="1"/>
      <protection hidden="1"/>
    </xf>
    <xf numFmtId="0" fontId="15" fillId="0" borderId="15" xfId="1" applyFont="1" applyBorder="1" applyAlignment="1" applyProtection="1">
      <alignment horizontal="center" vertical="center" wrapText="1"/>
      <protection hidden="1"/>
    </xf>
    <xf numFmtId="0" fontId="9" fillId="0" borderId="0" xfId="1" applyFont="1" applyAlignment="1" applyProtection="1">
      <alignment horizontal="center" vertical="center" wrapText="1"/>
      <protection hidden="1"/>
    </xf>
    <xf numFmtId="0" fontId="10" fillId="0" borderId="1" xfId="1" applyNumberFormat="1" applyFont="1" applyFill="1" applyBorder="1" applyAlignment="1" applyProtection="1">
      <alignment horizontal="left" vertical="center" wrapText="1"/>
      <protection hidden="1"/>
    </xf>
    <xf numFmtId="0" fontId="10" fillId="0" borderId="2" xfId="1" applyNumberFormat="1" applyFont="1" applyFill="1" applyBorder="1" applyAlignment="1" applyProtection="1">
      <alignment horizontal="left" vertical="center" wrapText="1"/>
      <protection hidden="1"/>
    </xf>
    <xf numFmtId="0" fontId="10" fillId="0" borderId="3" xfId="1" applyNumberFormat="1" applyFont="1" applyFill="1" applyBorder="1" applyAlignment="1" applyProtection="1">
      <alignment horizontal="left" vertical="center" wrapText="1"/>
      <protection hidden="1"/>
    </xf>
    <xf numFmtId="0" fontId="11" fillId="0" borderId="1" xfId="1" applyNumberFormat="1" applyFont="1" applyFill="1" applyBorder="1" applyAlignment="1" applyProtection="1">
      <alignment horizontal="left" vertical="center" wrapText="1"/>
      <protection hidden="1"/>
    </xf>
    <xf numFmtId="0" fontId="11" fillId="0" borderId="2" xfId="1" applyNumberFormat="1" applyFont="1" applyFill="1" applyBorder="1" applyAlignment="1" applyProtection="1">
      <alignment horizontal="left" vertical="center" wrapText="1"/>
      <protection hidden="1"/>
    </xf>
    <xf numFmtId="0" fontId="11" fillId="0" borderId="3" xfId="1" applyNumberFormat="1" applyFont="1" applyFill="1" applyBorder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7" fillId="2" borderId="0" xfId="1" applyFont="1" applyFill="1" applyAlignment="1" applyProtection="1">
      <alignment horizontal="center" vertical="center" wrapText="1"/>
      <protection hidden="1"/>
    </xf>
    <xf numFmtId="0" fontId="8" fillId="0" borderId="0" xfId="1" applyFont="1" applyFill="1" applyAlignment="1" applyProtection="1">
      <alignment horizontal="center" vertical="center" wrapText="1"/>
      <protection hidden="1"/>
    </xf>
    <xf numFmtId="0" fontId="9" fillId="0" borderId="0" xfId="1" applyFont="1" applyFill="1" applyAlignment="1" applyProtection="1">
      <alignment horizontal="center" vertical="center" wrapText="1"/>
      <protection hidden="1"/>
    </xf>
    <xf numFmtId="15" fontId="10" fillId="0" borderId="1" xfId="1" applyNumberFormat="1" applyFont="1" applyFill="1" applyBorder="1" applyAlignment="1" applyProtection="1">
      <alignment horizontal="left" vertical="center" wrapText="1"/>
      <protection hidden="1"/>
    </xf>
    <xf numFmtId="15" fontId="10" fillId="0" borderId="2" xfId="1" applyNumberFormat="1" applyFont="1" applyFill="1" applyBorder="1" applyAlignment="1" applyProtection="1">
      <alignment horizontal="left" vertical="center" wrapText="1"/>
      <protection hidden="1"/>
    </xf>
    <xf numFmtId="15" fontId="10" fillId="0" borderId="3" xfId="1" applyNumberFormat="1" applyFont="1" applyFill="1" applyBorder="1" applyAlignment="1" applyProtection="1">
      <alignment horizontal="left" vertical="center" wrapText="1"/>
      <protection hidden="1"/>
    </xf>
    <xf numFmtId="49" fontId="10" fillId="0" borderId="1" xfId="1" applyNumberFormat="1" applyFont="1" applyFill="1" applyBorder="1" applyAlignment="1" applyProtection="1">
      <alignment horizontal="left" vertical="center" wrapText="1"/>
      <protection hidden="1"/>
    </xf>
  </cellXfs>
  <cellStyles count="3">
    <cellStyle name="Normal" xfId="0" builtinId="0"/>
    <cellStyle name="Normal 2" xfId="1"/>
    <cellStyle name="Normal 3" xfId="2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ilon%20&#24352;&#38647;%20%20%20%20%20Inspection%20%20%20%20WK35%20%20GR&amp;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Master Data(Sample)"/>
      <sheetName val="Data Entry(Assessment Result)"/>
      <sheetName val="Summary"/>
      <sheetName val="Roll-up(Performance)"/>
      <sheetName val="Graphs"/>
      <sheetName val="Action"/>
      <sheetName val="Revision History"/>
    </sheetNames>
    <sheetDataSet>
      <sheetData sheetId="0" refreshError="1"/>
      <sheetData sheetId="1">
        <row r="7">
          <cell r="B7" t="str">
            <v>Bad</v>
          </cell>
        </row>
        <row r="8">
          <cell r="B8" t="str">
            <v>Bad</v>
          </cell>
        </row>
        <row r="9">
          <cell r="B9" t="str">
            <v>Bad</v>
          </cell>
        </row>
        <row r="10">
          <cell r="B10" t="str">
            <v>Bad</v>
          </cell>
        </row>
        <row r="11">
          <cell r="B11" t="str">
            <v>Bad</v>
          </cell>
        </row>
        <row r="12">
          <cell r="B12" t="str">
            <v>Bad</v>
          </cell>
          <cell r="F12" t="str">
            <v>Good</v>
          </cell>
        </row>
        <row r="13">
          <cell r="B13" t="str">
            <v>Bad</v>
          </cell>
          <cell r="F13" t="str">
            <v>Bad</v>
          </cell>
        </row>
        <row r="14">
          <cell r="B14" t="str">
            <v>Bad</v>
          </cell>
        </row>
        <row r="15">
          <cell r="B15" t="str">
            <v>Bad</v>
          </cell>
        </row>
        <row r="16">
          <cell r="B16" t="str">
            <v>Bad</v>
          </cell>
        </row>
        <row r="17">
          <cell r="B17" t="str">
            <v>Bad</v>
          </cell>
        </row>
        <row r="18">
          <cell r="B18" t="str">
            <v>Bad</v>
          </cell>
        </row>
        <row r="19">
          <cell r="B19" t="str">
            <v>Bad</v>
          </cell>
        </row>
        <row r="20">
          <cell r="B20" t="str">
            <v>Bad</v>
          </cell>
        </row>
        <row r="21">
          <cell r="B21" t="str">
            <v>Bad</v>
          </cell>
        </row>
        <row r="22">
          <cell r="B22" t="str">
            <v>Good</v>
          </cell>
        </row>
        <row r="23">
          <cell r="B23" t="str">
            <v>Good</v>
          </cell>
        </row>
        <row r="24">
          <cell r="B24" t="str">
            <v>Good</v>
          </cell>
        </row>
        <row r="25">
          <cell r="B25" t="str">
            <v>Good</v>
          </cell>
        </row>
        <row r="26">
          <cell r="B26" t="str">
            <v>Good</v>
          </cell>
        </row>
        <row r="27">
          <cell r="B27" t="str">
            <v>Good</v>
          </cell>
        </row>
        <row r="28">
          <cell r="B28" t="str">
            <v>Good</v>
          </cell>
        </row>
        <row r="29">
          <cell r="B29" t="str">
            <v>Good</v>
          </cell>
        </row>
        <row r="30">
          <cell r="B30" t="str">
            <v>Good</v>
          </cell>
        </row>
        <row r="31">
          <cell r="B31" t="str">
            <v>Good</v>
          </cell>
        </row>
        <row r="32">
          <cell r="B32" t="str">
            <v>Good</v>
          </cell>
        </row>
        <row r="33">
          <cell r="B33" t="str">
            <v>Good</v>
          </cell>
        </row>
        <row r="34">
          <cell r="B34" t="str">
            <v>Good</v>
          </cell>
        </row>
        <row r="35">
          <cell r="B35" t="str">
            <v>Good</v>
          </cell>
        </row>
        <row r="36">
          <cell r="B36" t="str">
            <v>Good</v>
          </cell>
        </row>
      </sheetData>
      <sheetData sheetId="2">
        <row r="6">
          <cell r="D6">
            <v>41880</v>
          </cell>
        </row>
        <row r="7">
          <cell r="D7" t="str">
            <v>Inspection</v>
          </cell>
        </row>
        <row r="9">
          <cell r="D9" t="str">
            <v>Isilon</v>
          </cell>
        </row>
      </sheetData>
      <sheetData sheetId="3">
        <row r="14">
          <cell r="C14">
            <v>1</v>
          </cell>
          <cell r="D14">
            <v>0</v>
          </cell>
          <cell r="E14">
            <v>0</v>
          </cell>
          <cell r="F14">
            <v>0</v>
          </cell>
          <cell r="H14" t="str">
            <v>Bad</v>
          </cell>
        </row>
        <row r="15">
          <cell r="C15">
            <v>1</v>
          </cell>
          <cell r="D15">
            <v>0</v>
          </cell>
          <cell r="E15">
            <v>0</v>
          </cell>
          <cell r="F15">
            <v>0</v>
          </cell>
          <cell r="H15" t="str">
            <v>Bad</v>
          </cell>
        </row>
        <row r="16">
          <cell r="C16">
            <v>1</v>
          </cell>
          <cell r="D16">
            <v>0</v>
          </cell>
          <cell r="E16">
            <v>0</v>
          </cell>
          <cell r="F16">
            <v>0</v>
          </cell>
          <cell r="H16" t="str">
            <v>Bad</v>
          </cell>
        </row>
        <row r="17">
          <cell r="C17">
            <v>1</v>
          </cell>
          <cell r="D17">
            <v>0</v>
          </cell>
          <cell r="E17">
            <v>0</v>
          </cell>
          <cell r="F17">
            <v>0</v>
          </cell>
          <cell r="H17" t="str">
            <v>Bad</v>
          </cell>
        </row>
        <row r="18">
          <cell r="C18">
            <v>1</v>
          </cell>
          <cell r="D18">
            <v>0</v>
          </cell>
          <cell r="E18">
            <v>0</v>
          </cell>
          <cell r="F18">
            <v>0</v>
          </cell>
          <cell r="H18" t="str">
            <v>Bad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H19" t="str">
            <v>Bad</v>
          </cell>
        </row>
        <row r="20">
          <cell r="C20">
            <v>1</v>
          </cell>
          <cell r="D20">
            <v>0</v>
          </cell>
          <cell r="E20">
            <v>0</v>
          </cell>
          <cell r="F20">
            <v>0</v>
          </cell>
          <cell r="H20" t="str">
            <v>Bad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H21" t="str">
            <v>Bad</v>
          </cell>
        </row>
        <row r="22">
          <cell r="C22">
            <v>1</v>
          </cell>
          <cell r="D22">
            <v>0</v>
          </cell>
          <cell r="E22">
            <v>0</v>
          </cell>
          <cell r="F22">
            <v>0</v>
          </cell>
          <cell r="H22" t="str">
            <v>Bad</v>
          </cell>
        </row>
        <row r="23">
          <cell r="C23">
            <v>1</v>
          </cell>
          <cell r="D23">
            <v>0</v>
          </cell>
          <cell r="E23">
            <v>0</v>
          </cell>
          <cell r="F23">
            <v>0</v>
          </cell>
          <cell r="H23" t="str">
            <v>Bad</v>
          </cell>
        </row>
        <row r="24">
          <cell r="C24">
            <v>1</v>
          </cell>
          <cell r="D24">
            <v>0</v>
          </cell>
          <cell r="E24">
            <v>0</v>
          </cell>
          <cell r="F24">
            <v>0</v>
          </cell>
          <cell r="H24" t="str">
            <v>Bad</v>
          </cell>
        </row>
        <row r="25">
          <cell r="C25">
            <v>1</v>
          </cell>
          <cell r="D25">
            <v>0</v>
          </cell>
          <cell r="E25">
            <v>0</v>
          </cell>
          <cell r="F25">
            <v>0</v>
          </cell>
          <cell r="H25" t="str">
            <v>Bad</v>
          </cell>
        </row>
        <row r="26">
          <cell r="C26">
            <v>1</v>
          </cell>
          <cell r="D26">
            <v>0</v>
          </cell>
          <cell r="E26">
            <v>0</v>
          </cell>
          <cell r="F26">
            <v>0</v>
          </cell>
          <cell r="H26" t="str">
            <v>Bad</v>
          </cell>
        </row>
        <row r="27">
          <cell r="C27">
            <v>1</v>
          </cell>
          <cell r="D27">
            <v>0</v>
          </cell>
          <cell r="E27">
            <v>0</v>
          </cell>
          <cell r="F27">
            <v>0</v>
          </cell>
          <cell r="H27" t="str">
            <v>Bad</v>
          </cell>
        </row>
        <row r="28">
          <cell r="C28">
            <v>1</v>
          </cell>
          <cell r="D28">
            <v>0</v>
          </cell>
          <cell r="E28">
            <v>0</v>
          </cell>
          <cell r="F28">
            <v>0</v>
          </cell>
          <cell r="H28" t="str">
            <v>Bad</v>
          </cell>
        </row>
        <row r="29">
          <cell r="C29">
            <v>1</v>
          </cell>
          <cell r="D29">
            <v>0</v>
          </cell>
          <cell r="E29">
            <v>0</v>
          </cell>
          <cell r="F29">
            <v>0</v>
          </cell>
          <cell r="H29" t="str">
            <v>Good</v>
          </cell>
        </row>
        <row r="30">
          <cell r="C30">
            <v>1</v>
          </cell>
          <cell r="D30">
            <v>0</v>
          </cell>
          <cell r="E30">
            <v>0</v>
          </cell>
          <cell r="F30">
            <v>0</v>
          </cell>
          <cell r="H30" t="str">
            <v>Good</v>
          </cell>
        </row>
        <row r="31">
          <cell r="C31">
            <v>1</v>
          </cell>
          <cell r="D31">
            <v>0</v>
          </cell>
          <cell r="E31">
            <v>0</v>
          </cell>
          <cell r="F31">
            <v>0</v>
          </cell>
          <cell r="H31" t="str">
            <v>Good</v>
          </cell>
        </row>
        <row r="32">
          <cell r="C32">
            <v>1</v>
          </cell>
          <cell r="D32">
            <v>0</v>
          </cell>
          <cell r="E32">
            <v>0</v>
          </cell>
          <cell r="F32">
            <v>0</v>
          </cell>
          <cell r="H32" t="str">
            <v>Good</v>
          </cell>
        </row>
        <row r="33">
          <cell r="C33">
            <v>1</v>
          </cell>
          <cell r="D33">
            <v>0</v>
          </cell>
          <cell r="E33">
            <v>0</v>
          </cell>
          <cell r="F33">
            <v>0</v>
          </cell>
          <cell r="H33" t="str">
            <v>Good</v>
          </cell>
        </row>
        <row r="34">
          <cell r="C34">
            <v>1</v>
          </cell>
          <cell r="D34">
            <v>0</v>
          </cell>
          <cell r="E34">
            <v>0</v>
          </cell>
          <cell r="F34">
            <v>0</v>
          </cell>
          <cell r="H34" t="str">
            <v>Good</v>
          </cell>
        </row>
        <row r="35">
          <cell r="C35">
            <v>1</v>
          </cell>
          <cell r="D35">
            <v>0</v>
          </cell>
          <cell r="E35">
            <v>0</v>
          </cell>
          <cell r="F35">
            <v>0</v>
          </cell>
          <cell r="H35" t="str">
            <v>Good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H36" t="str">
            <v>Good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H37" t="str">
            <v>Good</v>
          </cell>
        </row>
        <row r="38">
          <cell r="C38">
            <v>1</v>
          </cell>
          <cell r="D38">
            <v>0</v>
          </cell>
          <cell r="E38">
            <v>0</v>
          </cell>
          <cell r="F38">
            <v>0</v>
          </cell>
          <cell r="H38" t="str">
            <v>Good</v>
          </cell>
        </row>
        <row r="39">
          <cell r="C39">
            <v>1</v>
          </cell>
          <cell r="D39">
            <v>0</v>
          </cell>
          <cell r="E39">
            <v>0</v>
          </cell>
          <cell r="F39">
            <v>0</v>
          </cell>
          <cell r="H39" t="str">
            <v>Good</v>
          </cell>
        </row>
        <row r="40">
          <cell r="C40">
            <v>1</v>
          </cell>
          <cell r="D40">
            <v>0</v>
          </cell>
          <cell r="E40">
            <v>0</v>
          </cell>
          <cell r="F40">
            <v>0</v>
          </cell>
          <cell r="H40" t="str">
            <v>Good</v>
          </cell>
        </row>
        <row r="41">
          <cell r="C41">
            <v>1</v>
          </cell>
          <cell r="D41">
            <v>0</v>
          </cell>
          <cell r="E41">
            <v>0</v>
          </cell>
          <cell r="F41">
            <v>0</v>
          </cell>
          <cell r="H41" t="str">
            <v>Good</v>
          </cell>
        </row>
        <row r="42">
          <cell r="C42">
            <v>1</v>
          </cell>
          <cell r="D42">
            <v>0</v>
          </cell>
          <cell r="E42">
            <v>0</v>
          </cell>
          <cell r="F42">
            <v>0</v>
          </cell>
          <cell r="H42" t="str">
            <v>Good</v>
          </cell>
        </row>
        <row r="43">
          <cell r="C43">
            <v>1</v>
          </cell>
          <cell r="D43">
            <v>0</v>
          </cell>
          <cell r="E43">
            <v>0</v>
          </cell>
          <cell r="F43">
            <v>0</v>
          </cell>
          <cell r="H43" t="str">
            <v>Good</v>
          </cell>
        </row>
        <row r="44">
          <cell r="C44" t="str">
            <v>-</v>
          </cell>
          <cell r="D44" t="str">
            <v>-</v>
          </cell>
          <cell r="E44" t="str">
            <v>-</v>
          </cell>
          <cell r="F44" t="str">
            <v>-</v>
          </cell>
          <cell r="H44" t="str">
            <v>-</v>
          </cell>
        </row>
        <row r="45">
          <cell r="C45" t="str">
            <v>-</v>
          </cell>
          <cell r="D45" t="str">
            <v>-</v>
          </cell>
          <cell r="E45" t="str">
            <v>-</v>
          </cell>
          <cell r="F45" t="str">
            <v>-</v>
          </cell>
          <cell r="H45" t="str">
            <v>-</v>
          </cell>
        </row>
        <row r="46">
          <cell r="C46" t="str">
            <v>-</v>
          </cell>
          <cell r="D46" t="str">
            <v>-</v>
          </cell>
          <cell r="E46" t="str">
            <v>-</v>
          </cell>
          <cell r="F46" t="str">
            <v>-</v>
          </cell>
          <cell r="H46" t="str">
            <v>-</v>
          </cell>
        </row>
        <row r="47">
          <cell r="C47" t="str">
            <v>-</v>
          </cell>
          <cell r="D47" t="str">
            <v>-</v>
          </cell>
          <cell r="E47" t="str">
            <v>-</v>
          </cell>
          <cell r="F47" t="str">
            <v>-</v>
          </cell>
          <cell r="H47" t="str">
            <v>-</v>
          </cell>
        </row>
        <row r="48"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H48" t="str">
            <v>-</v>
          </cell>
        </row>
        <row r="49">
          <cell r="C49" t="str">
            <v>-</v>
          </cell>
          <cell r="D49" t="str">
            <v>-</v>
          </cell>
          <cell r="E49" t="str">
            <v>-</v>
          </cell>
          <cell r="F49" t="str">
            <v>-</v>
          </cell>
          <cell r="H49" t="str">
            <v>-</v>
          </cell>
        </row>
        <row r="50">
          <cell r="C50" t="str">
            <v>-</v>
          </cell>
          <cell r="D50" t="str">
            <v>-</v>
          </cell>
          <cell r="E50" t="str">
            <v>-</v>
          </cell>
          <cell r="F50" t="str">
            <v>-</v>
          </cell>
          <cell r="H50" t="str">
            <v>-</v>
          </cell>
        </row>
        <row r="51">
          <cell r="C51" t="str">
            <v>-</v>
          </cell>
          <cell r="D51" t="str">
            <v>-</v>
          </cell>
          <cell r="E51" t="str">
            <v>-</v>
          </cell>
          <cell r="F51" t="str">
            <v>-</v>
          </cell>
          <cell r="H51" t="str">
            <v>-</v>
          </cell>
        </row>
        <row r="52">
          <cell r="C52" t="str">
            <v>-</v>
          </cell>
          <cell r="D52" t="str">
            <v>-</v>
          </cell>
          <cell r="E52" t="str">
            <v>-</v>
          </cell>
          <cell r="F52" t="str">
            <v>-</v>
          </cell>
          <cell r="H52" t="str">
            <v>-</v>
          </cell>
        </row>
        <row r="53">
          <cell r="C53" t="str">
            <v>-</v>
          </cell>
          <cell r="D53" t="str">
            <v>-</v>
          </cell>
          <cell r="E53" t="str">
            <v>-</v>
          </cell>
          <cell r="F53" t="str">
            <v>-</v>
          </cell>
          <cell r="H53" t="str">
            <v>-</v>
          </cell>
        </row>
        <row r="54">
          <cell r="C54" t="str">
            <v>-</v>
          </cell>
          <cell r="D54" t="str">
            <v>-</v>
          </cell>
          <cell r="E54" t="str">
            <v>-</v>
          </cell>
          <cell r="F54" t="str">
            <v>-</v>
          </cell>
          <cell r="H54" t="str">
            <v>-</v>
          </cell>
        </row>
        <row r="55">
          <cell r="C55" t="str">
            <v>-</v>
          </cell>
          <cell r="D55" t="str">
            <v>-</v>
          </cell>
          <cell r="E55" t="str">
            <v>-</v>
          </cell>
          <cell r="F55" t="str">
            <v>-</v>
          </cell>
          <cell r="H55" t="str">
            <v>-</v>
          </cell>
        </row>
        <row r="56">
          <cell r="C56" t="str">
            <v>-</v>
          </cell>
          <cell r="D56" t="str">
            <v>-</v>
          </cell>
          <cell r="E56" t="str">
            <v>-</v>
          </cell>
          <cell r="F56" t="str">
            <v>-</v>
          </cell>
          <cell r="H56" t="str">
            <v>-</v>
          </cell>
        </row>
        <row r="57">
          <cell r="C57" t="str">
            <v>-</v>
          </cell>
          <cell r="D57" t="str">
            <v>-</v>
          </cell>
          <cell r="E57" t="str">
            <v>-</v>
          </cell>
          <cell r="F57" t="str">
            <v>-</v>
          </cell>
          <cell r="H57" t="str">
            <v>-</v>
          </cell>
        </row>
        <row r="58">
          <cell r="C58" t="str">
            <v>-</v>
          </cell>
          <cell r="D58" t="str">
            <v>-</v>
          </cell>
          <cell r="E58" t="str">
            <v>-</v>
          </cell>
          <cell r="F58" t="str">
            <v>-</v>
          </cell>
          <cell r="H58" t="str">
            <v>-</v>
          </cell>
        </row>
        <row r="59"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H59" t="str">
            <v>-</v>
          </cell>
        </row>
        <row r="60">
          <cell r="C60" t="str">
            <v>-</v>
          </cell>
          <cell r="D60" t="str">
            <v>-</v>
          </cell>
          <cell r="E60" t="str">
            <v>-</v>
          </cell>
          <cell r="F60" t="str">
            <v>-</v>
          </cell>
          <cell r="H60" t="str">
            <v>-</v>
          </cell>
        </row>
        <row r="61">
          <cell r="C61" t="str">
            <v>-</v>
          </cell>
          <cell r="D61" t="str">
            <v>-</v>
          </cell>
          <cell r="E61" t="str">
            <v>-</v>
          </cell>
          <cell r="F61" t="str">
            <v>-</v>
          </cell>
          <cell r="H61" t="str">
            <v>-</v>
          </cell>
        </row>
        <row r="62">
          <cell r="C62" t="str">
            <v>-</v>
          </cell>
          <cell r="D62" t="str">
            <v>-</v>
          </cell>
          <cell r="E62" t="str">
            <v>-</v>
          </cell>
          <cell r="F62" t="str">
            <v>-</v>
          </cell>
          <cell r="H62" t="str">
            <v>-</v>
          </cell>
        </row>
        <row r="63">
          <cell r="C63" t="str">
            <v>-</v>
          </cell>
          <cell r="D63" t="str">
            <v>-</v>
          </cell>
          <cell r="E63" t="str">
            <v>-</v>
          </cell>
          <cell r="F63" t="str">
            <v>-</v>
          </cell>
          <cell r="H63" t="str">
            <v>-</v>
          </cell>
        </row>
        <row r="64">
          <cell r="C64" t="str">
            <v>-</v>
          </cell>
          <cell r="D64" t="str">
            <v>-</v>
          </cell>
          <cell r="E64" t="str">
            <v>-</v>
          </cell>
          <cell r="F64" t="str">
            <v>-</v>
          </cell>
          <cell r="H64" t="str">
            <v>-</v>
          </cell>
        </row>
        <row r="65">
          <cell r="C65" t="str">
            <v>-</v>
          </cell>
          <cell r="D65" t="str">
            <v>-</v>
          </cell>
          <cell r="E65" t="str">
            <v>-</v>
          </cell>
          <cell r="F65" t="str">
            <v>-</v>
          </cell>
          <cell r="H65" t="str">
            <v>-</v>
          </cell>
        </row>
        <row r="66">
          <cell r="C66" t="str">
            <v>-</v>
          </cell>
          <cell r="D66" t="str">
            <v>-</v>
          </cell>
          <cell r="E66" t="str">
            <v>-</v>
          </cell>
          <cell r="F66" t="str">
            <v>-</v>
          </cell>
          <cell r="H66" t="str">
            <v>-</v>
          </cell>
        </row>
        <row r="67">
          <cell r="C67" t="str">
            <v>-</v>
          </cell>
          <cell r="D67" t="str">
            <v>-</v>
          </cell>
          <cell r="E67" t="str">
            <v>-</v>
          </cell>
          <cell r="F67" t="str">
            <v>-</v>
          </cell>
          <cell r="H67" t="str">
            <v>-</v>
          </cell>
        </row>
        <row r="68">
          <cell r="C68" t="str">
            <v>-</v>
          </cell>
          <cell r="D68" t="str">
            <v>-</v>
          </cell>
          <cell r="E68" t="str">
            <v>-</v>
          </cell>
          <cell r="F68" t="str">
            <v>-</v>
          </cell>
          <cell r="H68" t="str">
            <v>-</v>
          </cell>
        </row>
        <row r="69">
          <cell r="C69" t="str">
            <v>-</v>
          </cell>
          <cell r="D69" t="str">
            <v>-</v>
          </cell>
          <cell r="E69" t="str">
            <v>-</v>
          </cell>
          <cell r="F69" t="str">
            <v>-</v>
          </cell>
          <cell r="H69" t="str">
            <v>-</v>
          </cell>
        </row>
        <row r="70">
          <cell r="C70" t="str">
            <v>-</v>
          </cell>
          <cell r="D70" t="str">
            <v>-</v>
          </cell>
          <cell r="E70" t="str">
            <v>-</v>
          </cell>
          <cell r="F70" t="str">
            <v>-</v>
          </cell>
          <cell r="H70" t="str">
            <v>-</v>
          </cell>
        </row>
        <row r="71">
          <cell r="C71" t="str">
            <v>-</v>
          </cell>
          <cell r="D71" t="str">
            <v>-</v>
          </cell>
          <cell r="E71" t="str">
            <v>-</v>
          </cell>
          <cell r="F71" t="str">
            <v>-</v>
          </cell>
          <cell r="H71" t="str">
            <v>-</v>
          </cell>
        </row>
        <row r="72">
          <cell r="C72" t="str">
            <v>-</v>
          </cell>
          <cell r="D72" t="str">
            <v>-</v>
          </cell>
          <cell r="E72" t="str">
            <v>-</v>
          </cell>
          <cell r="F72" t="str">
            <v>-</v>
          </cell>
          <cell r="H72" t="str">
            <v>-</v>
          </cell>
        </row>
        <row r="73">
          <cell r="C73" t="str">
            <v>-</v>
          </cell>
          <cell r="D73" t="str">
            <v>-</v>
          </cell>
          <cell r="E73" t="str">
            <v>-</v>
          </cell>
          <cell r="F73" t="str">
            <v>-</v>
          </cell>
          <cell r="H73" t="str">
            <v>-</v>
          </cell>
        </row>
        <row r="74">
          <cell r="C74" t="str">
            <v>-</v>
          </cell>
          <cell r="D74" t="str">
            <v>-</v>
          </cell>
          <cell r="E74" t="str">
            <v>-</v>
          </cell>
          <cell r="F74" t="str">
            <v>-</v>
          </cell>
          <cell r="H74" t="str">
            <v>-</v>
          </cell>
        </row>
        <row r="75">
          <cell r="C75" t="str">
            <v>-</v>
          </cell>
          <cell r="D75" t="str">
            <v>-</v>
          </cell>
          <cell r="E75" t="str">
            <v>-</v>
          </cell>
          <cell r="F75" t="str">
            <v>-</v>
          </cell>
          <cell r="H75" t="str">
            <v>-</v>
          </cell>
        </row>
        <row r="76">
          <cell r="C76" t="str">
            <v>-</v>
          </cell>
          <cell r="D76" t="str">
            <v>-</v>
          </cell>
          <cell r="E76" t="str">
            <v>-</v>
          </cell>
          <cell r="F76" t="str">
            <v>-</v>
          </cell>
          <cell r="H76" t="str">
            <v>-</v>
          </cell>
        </row>
        <row r="77">
          <cell r="C77" t="str">
            <v>-</v>
          </cell>
          <cell r="D77" t="str">
            <v>-</v>
          </cell>
          <cell r="E77" t="str">
            <v>-</v>
          </cell>
          <cell r="F77" t="str">
            <v>-</v>
          </cell>
          <cell r="H77" t="str">
            <v>-</v>
          </cell>
        </row>
        <row r="78">
          <cell r="C78" t="str">
            <v>-</v>
          </cell>
          <cell r="D78" t="str">
            <v>-</v>
          </cell>
          <cell r="E78" t="str">
            <v>-</v>
          </cell>
          <cell r="F78" t="str">
            <v>-</v>
          </cell>
          <cell r="H78" t="str">
            <v>-</v>
          </cell>
        </row>
        <row r="79">
          <cell r="C79" t="str">
            <v>-</v>
          </cell>
          <cell r="D79" t="str">
            <v>-</v>
          </cell>
          <cell r="E79" t="str">
            <v>-</v>
          </cell>
          <cell r="F79" t="str">
            <v>-</v>
          </cell>
          <cell r="H79" t="str">
            <v>-</v>
          </cell>
        </row>
        <row r="80">
          <cell r="C80" t="str">
            <v>-</v>
          </cell>
          <cell r="D80" t="str">
            <v>-</v>
          </cell>
          <cell r="E80" t="str">
            <v>-</v>
          </cell>
          <cell r="F80" t="str">
            <v>-</v>
          </cell>
          <cell r="H80" t="str">
            <v>-</v>
          </cell>
        </row>
        <row r="81">
          <cell r="C81" t="str">
            <v>-</v>
          </cell>
          <cell r="D81" t="str">
            <v>-</v>
          </cell>
          <cell r="E81" t="str">
            <v>-</v>
          </cell>
          <cell r="F81" t="str">
            <v>-</v>
          </cell>
          <cell r="H81" t="str">
            <v>-</v>
          </cell>
        </row>
        <row r="82">
          <cell r="C82" t="str">
            <v>-</v>
          </cell>
          <cell r="D82" t="str">
            <v>-</v>
          </cell>
          <cell r="E82" t="str">
            <v>-</v>
          </cell>
          <cell r="F82" t="str">
            <v>-</v>
          </cell>
          <cell r="H82" t="str">
            <v>-</v>
          </cell>
        </row>
        <row r="83">
          <cell r="C83" t="str">
            <v>-</v>
          </cell>
          <cell r="D83" t="str">
            <v>-</v>
          </cell>
          <cell r="E83" t="str">
            <v>-</v>
          </cell>
          <cell r="F83" t="str">
            <v>-</v>
          </cell>
          <cell r="H83" t="str">
            <v>-</v>
          </cell>
        </row>
        <row r="84">
          <cell r="C84" t="str">
            <v>-</v>
          </cell>
          <cell r="D84" t="str">
            <v>-</v>
          </cell>
          <cell r="E84" t="str">
            <v>-</v>
          </cell>
          <cell r="F84" t="str">
            <v>-</v>
          </cell>
          <cell r="H84" t="str">
            <v>-</v>
          </cell>
        </row>
        <row r="85">
          <cell r="C85" t="str">
            <v>-</v>
          </cell>
          <cell r="D85" t="str">
            <v>-</v>
          </cell>
          <cell r="E85" t="str">
            <v>-</v>
          </cell>
          <cell r="F85" t="str">
            <v>-</v>
          </cell>
          <cell r="H85" t="str">
            <v>-</v>
          </cell>
        </row>
        <row r="86">
          <cell r="C86" t="str">
            <v>-</v>
          </cell>
          <cell r="D86" t="str">
            <v>-</v>
          </cell>
          <cell r="E86" t="str">
            <v>-</v>
          </cell>
          <cell r="F86" t="str">
            <v>-</v>
          </cell>
          <cell r="H86" t="str">
            <v>-</v>
          </cell>
        </row>
        <row r="87">
          <cell r="C87" t="str">
            <v>-</v>
          </cell>
          <cell r="D87" t="str">
            <v>-</v>
          </cell>
          <cell r="E87" t="str">
            <v>-</v>
          </cell>
          <cell r="F87" t="str">
            <v>-</v>
          </cell>
          <cell r="H87" t="str">
            <v>-</v>
          </cell>
        </row>
        <row r="88">
          <cell r="C88" t="str">
            <v>-</v>
          </cell>
          <cell r="D88" t="str">
            <v>-</v>
          </cell>
          <cell r="E88" t="str">
            <v>-</v>
          </cell>
          <cell r="F88" t="str">
            <v>-</v>
          </cell>
          <cell r="H88" t="str">
            <v>-</v>
          </cell>
        </row>
        <row r="89">
          <cell r="C89" t="str">
            <v>-</v>
          </cell>
          <cell r="D89" t="str">
            <v>-</v>
          </cell>
          <cell r="E89" t="str">
            <v>-</v>
          </cell>
          <cell r="F89" t="str">
            <v>-</v>
          </cell>
          <cell r="H89" t="str">
            <v>-</v>
          </cell>
        </row>
        <row r="90">
          <cell r="C90" t="str">
            <v>-</v>
          </cell>
          <cell r="D90" t="str">
            <v>-</v>
          </cell>
          <cell r="E90" t="str">
            <v>-</v>
          </cell>
          <cell r="F90" t="str">
            <v>-</v>
          </cell>
          <cell r="H90" t="str">
            <v>-</v>
          </cell>
        </row>
        <row r="91">
          <cell r="C91" t="str">
            <v>-</v>
          </cell>
          <cell r="D91" t="str">
            <v>-</v>
          </cell>
          <cell r="E91" t="str">
            <v>-</v>
          </cell>
          <cell r="F91" t="str">
            <v>-</v>
          </cell>
          <cell r="H91" t="str">
            <v>-</v>
          </cell>
        </row>
        <row r="92">
          <cell r="C92" t="str">
            <v>-</v>
          </cell>
          <cell r="D92" t="str">
            <v>-</v>
          </cell>
          <cell r="E92" t="str">
            <v>-</v>
          </cell>
          <cell r="F92" t="str">
            <v>-</v>
          </cell>
          <cell r="H92" t="str">
            <v>-</v>
          </cell>
        </row>
        <row r="93">
          <cell r="C93" t="str">
            <v>-</v>
          </cell>
          <cell r="D93" t="str">
            <v>-</v>
          </cell>
          <cell r="E93" t="str">
            <v>-</v>
          </cell>
          <cell r="F93" t="str">
            <v>-</v>
          </cell>
          <cell r="H93" t="str">
            <v>-</v>
          </cell>
        </row>
        <row r="94">
          <cell r="C94" t="str">
            <v>-</v>
          </cell>
          <cell r="D94" t="str">
            <v>-</v>
          </cell>
          <cell r="E94" t="str">
            <v>-</v>
          </cell>
          <cell r="F94" t="str">
            <v>-</v>
          </cell>
          <cell r="H94" t="str">
            <v>-</v>
          </cell>
        </row>
        <row r="95">
          <cell r="C95" t="str">
            <v>-</v>
          </cell>
          <cell r="D95" t="str">
            <v>-</v>
          </cell>
          <cell r="E95" t="str">
            <v>-</v>
          </cell>
          <cell r="F95" t="str">
            <v>-</v>
          </cell>
          <cell r="H95" t="str">
            <v>-</v>
          </cell>
        </row>
        <row r="96">
          <cell r="C96" t="str">
            <v>-</v>
          </cell>
          <cell r="D96" t="str">
            <v>-</v>
          </cell>
          <cell r="E96" t="str">
            <v>-</v>
          </cell>
          <cell r="F96" t="str">
            <v>-</v>
          </cell>
          <cell r="H96" t="str">
            <v>-</v>
          </cell>
        </row>
        <row r="97">
          <cell r="C97" t="str">
            <v>-</v>
          </cell>
          <cell r="D97" t="str">
            <v>-</v>
          </cell>
          <cell r="E97" t="str">
            <v>-</v>
          </cell>
          <cell r="F97" t="str">
            <v>-</v>
          </cell>
          <cell r="H97" t="str">
            <v>-</v>
          </cell>
        </row>
        <row r="98">
          <cell r="C98" t="str">
            <v>-</v>
          </cell>
          <cell r="D98" t="str">
            <v>-</v>
          </cell>
          <cell r="E98" t="str">
            <v>-</v>
          </cell>
          <cell r="F98" t="str">
            <v>-</v>
          </cell>
          <cell r="H98" t="str">
            <v>-</v>
          </cell>
        </row>
        <row r="99">
          <cell r="C99" t="str">
            <v>-</v>
          </cell>
          <cell r="D99" t="str">
            <v>-</v>
          </cell>
          <cell r="E99" t="str">
            <v>-</v>
          </cell>
          <cell r="F99" t="str">
            <v>-</v>
          </cell>
          <cell r="H99" t="str">
            <v>-</v>
          </cell>
        </row>
        <row r="100">
          <cell r="C100" t="str">
            <v>-</v>
          </cell>
          <cell r="D100" t="str">
            <v>-</v>
          </cell>
          <cell r="E100" t="str">
            <v>-</v>
          </cell>
          <cell r="F100" t="str">
            <v>-</v>
          </cell>
          <cell r="H100" t="str">
            <v>-</v>
          </cell>
        </row>
        <row r="101">
          <cell r="C101" t="str">
            <v>-</v>
          </cell>
          <cell r="D101" t="str">
            <v>-</v>
          </cell>
          <cell r="E101" t="str">
            <v>-</v>
          </cell>
          <cell r="F101" t="str">
            <v>-</v>
          </cell>
          <cell r="H101" t="str">
            <v>-</v>
          </cell>
        </row>
        <row r="102">
          <cell r="C102" t="str">
            <v>-</v>
          </cell>
          <cell r="D102" t="str">
            <v>-</v>
          </cell>
          <cell r="E102" t="str">
            <v>-</v>
          </cell>
          <cell r="F102" t="str">
            <v>-</v>
          </cell>
          <cell r="H102" t="str">
            <v>-</v>
          </cell>
        </row>
        <row r="103">
          <cell r="C103" t="str">
            <v>-</v>
          </cell>
          <cell r="D103" t="str">
            <v>-</v>
          </cell>
          <cell r="E103" t="str">
            <v>-</v>
          </cell>
          <cell r="F103" t="str">
            <v>-</v>
          </cell>
          <cell r="H103" t="str">
            <v>-</v>
          </cell>
        </row>
        <row r="104">
          <cell r="C104" t="str">
            <v>-</v>
          </cell>
          <cell r="D104" t="str">
            <v>-</v>
          </cell>
          <cell r="E104" t="str">
            <v>-</v>
          </cell>
          <cell r="F104" t="str">
            <v>-</v>
          </cell>
          <cell r="H104" t="str">
            <v>-</v>
          </cell>
        </row>
        <row r="105">
          <cell r="C105" t="str">
            <v>-</v>
          </cell>
          <cell r="D105" t="str">
            <v>-</v>
          </cell>
          <cell r="E105" t="str">
            <v>-</v>
          </cell>
          <cell r="F105" t="str">
            <v>-</v>
          </cell>
          <cell r="H105" t="str">
            <v>-</v>
          </cell>
        </row>
        <row r="106">
          <cell r="C106" t="str">
            <v>-</v>
          </cell>
          <cell r="D106" t="str">
            <v>-</v>
          </cell>
          <cell r="E106" t="str">
            <v>-</v>
          </cell>
          <cell r="F106" t="str">
            <v>-</v>
          </cell>
          <cell r="H106" t="str">
            <v>-</v>
          </cell>
        </row>
        <row r="107">
          <cell r="C107" t="str">
            <v>-</v>
          </cell>
          <cell r="D107" t="str">
            <v>-</v>
          </cell>
          <cell r="E107" t="str">
            <v>-</v>
          </cell>
          <cell r="F107" t="str">
            <v>-</v>
          </cell>
          <cell r="H107" t="str">
            <v>-</v>
          </cell>
        </row>
        <row r="108">
          <cell r="C108" t="str">
            <v>-</v>
          </cell>
          <cell r="D108" t="str">
            <v>-</v>
          </cell>
          <cell r="E108" t="str">
            <v>-</v>
          </cell>
          <cell r="F108" t="str">
            <v>-</v>
          </cell>
          <cell r="H108" t="str">
            <v>-</v>
          </cell>
        </row>
        <row r="109"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H109" t="str">
            <v>-</v>
          </cell>
        </row>
        <row r="110"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H110" t="str">
            <v>-</v>
          </cell>
        </row>
        <row r="111">
          <cell r="C111" t="str">
            <v>-</v>
          </cell>
          <cell r="D111" t="str">
            <v>-</v>
          </cell>
          <cell r="E111" t="str">
            <v>-</v>
          </cell>
          <cell r="F111" t="str">
            <v>-</v>
          </cell>
          <cell r="H111" t="str">
            <v>-</v>
          </cell>
        </row>
        <row r="112">
          <cell r="C112" t="str">
            <v>-</v>
          </cell>
          <cell r="D112" t="str">
            <v>-</v>
          </cell>
          <cell r="E112" t="str">
            <v>-</v>
          </cell>
          <cell r="F112" t="str">
            <v>-</v>
          </cell>
          <cell r="H112" t="str">
            <v>-</v>
          </cell>
        </row>
        <row r="113">
          <cell r="C113" t="str">
            <v>-</v>
          </cell>
          <cell r="D113" t="str">
            <v>-</v>
          </cell>
          <cell r="E113" t="str">
            <v>-</v>
          </cell>
          <cell r="F113" t="str">
            <v>-</v>
          </cell>
          <cell r="H113" t="str">
            <v>-</v>
          </cell>
        </row>
        <row r="114"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H114" t="str">
            <v>-</v>
          </cell>
        </row>
        <row r="115">
          <cell r="C115" t="str">
            <v>-</v>
          </cell>
          <cell r="D115" t="str">
            <v>-</v>
          </cell>
          <cell r="E115" t="str">
            <v>-</v>
          </cell>
          <cell r="F115" t="str">
            <v>-</v>
          </cell>
          <cell r="H115" t="str">
            <v>-</v>
          </cell>
        </row>
        <row r="116">
          <cell r="C116" t="str">
            <v>-</v>
          </cell>
          <cell r="D116" t="str">
            <v>-</v>
          </cell>
          <cell r="E116" t="str">
            <v>-</v>
          </cell>
          <cell r="F116" t="str">
            <v>-</v>
          </cell>
          <cell r="H116" t="str">
            <v>-</v>
          </cell>
        </row>
        <row r="117">
          <cell r="C117" t="str">
            <v>-</v>
          </cell>
          <cell r="D117" t="str">
            <v>-</v>
          </cell>
          <cell r="E117" t="str">
            <v>-</v>
          </cell>
          <cell r="F117" t="str">
            <v>-</v>
          </cell>
          <cell r="H117" t="str">
            <v>-</v>
          </cell>
        </row>
        <row r="118">
          <cell r="C118" t="str">
            <v>-</v>
          </cell>
          <cell r="D118" t="str">
            <v>-</v>
          </cell>
          <cell r="E118" t="str">
            <v>-</v>
          </cell>
          <cell r="F118" t="str">
            <v>-</v>
          </cell>
          <cell r="H118" t="str">
            <v>-</v>
          </cell>
        </row>
        <row r="119">
          <cell r="C119" t="str">
            <v>-</v>
          </cell>
          <cell r="D119" t="str">
            <v>-</v>
          </cell>
          <cell r="E119" t="str">
            <v>-</v>
          </cell>
          <cell r="F119" t="str">
            <v>-</v>
          </cell>
          <cell r="H119" t="str">
            <v>-</v>
          </cell>
        </row>
        <row r="120">
          <cell r="C120" t="str">
            <v>-</v>
          </cell>
          <cell r="D120" t="str">
            <v>-</v>
          </cell>
          <cell r="E120" t="str">
            <v>-</v>
          </cell>
          <cell r="F120" t="str">
            <v>-</v>
          </cell>
          <cell r="H120" t="str">
            <v>-</v>
          </cell>
        </row>
        <row r="121">
          <cell r="C121" t="str">
            <v>-</v>
          </cell>
          <cell r="D121" t="str">
            <v>-</v>
          </cell>
          <cell r="E121" t="str">
            <v>-</v>
          </cell>
          <cell r="F121" t="str">
            <v>-</v>
          </cell>
          <cell r="H121" t="str">
            <v>-</v>
          </cell>
        </row>
        <row r="122">
          <cell r="C122" t="str">
            <v>-</v>
          </cell>
          <cell r="D122" t="str">
            <v>-</v>
          </cell>
          <cell r="E122" t="str">
            <v>-</v>
          </cell>
          <cell r="F122" t="str">
            <v>-</v>
          </cell>
          <cell r="H122" t="str">
            <v>-</v>
          </cell>
        </row>
        <row r="123">
          <cell r="C123" t="str">
            <v>-</v>
          </cell>
          <cell r="D123" t="str">
            <v>-</v>
          </cell>
          <cell r="E123" t="str">
            <v>-</v>
          </cell>
          <cell r="F123" t="str">
            <v>-</v>
          </cell>
          <cell r="H123" t="str">
            <v>-</v>
          </cell>
        </row>
        <row r="124">
          <cell r="C124" t="str">
            <v>-</v>
          </cell>
          <cell r="D124" t="str">
            <v>-</v>
          </cell>
          <cell r="E124" t="str">
            <v>-</v>
          </cell>
          <cell r="F124" t="str">
            <v>-</v>
          </cell>
          <cell r="H124" t="str">
            <v>-</v>
          </cell>
        </row>
        <row r="125">
          <cell r="C125" t="str">
            <v>-</v>
          </cell>
          <cell r="D125" t="str">
            <v>-</v>
          </cell>
          <cell r="E125" t="str">
            <v>-</v>
          </cell>
          <cell r="F125" t="str">
            <v>-</v>
          </cell>
          <cell r="H125" t="str">
            <v>-</v>
          </cell>
        </row>
        <row r="126"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H126" t="str">
            <v>-</v>
          </cell>
        </row>
        <row r="127"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H127" t="str">
            <v>-</v>
          </cell>
        </row>
        <row r="128"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H128" t="str">
            <v>-</v>
          </cell>
        </row>
        <row r="129"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H129" t="str">
            <v>-</v>
          </cell>
        </row>
        <row r="130"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H130" t="str">
            <v>-</v>
          </cell>
        </row>
        <row r="131"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H131" t="str">
            <v>-</v>
          </cell>
        </row>
        <row r="132">
          <cell r="C132" t="str">
            <v>-</v>
          </cell>
          <cell r="D132" t="str">
            <v>-</v>
          </cell>
          <cell r="E132" t="str">
            <v>-</v>
          </cell>
          <cell r="F132" t="str">
            <v>-</v>
          </cell>
          <cell r="H132" t="str">
            <v>-</v>
          </cell>
        </row>
        <row r="133">
          <cell r="C133" t="str">
            <v>-</v>
          </cell>
          <cell r="D133" t="str">
            <v>-</v>
          </cell>
          <cell r="E133" t="str">
            <v>-</v>
          </cell>
          <cell r="F133" t="str">
            <v>-</v>
          </cell>
          <cell r="H133" t="str">
            <v>-</v>
          </cell>
        </row>
        <row r="134">
          <cell r="C134" t="str">
            <v>-</v>
          </cell>
          <cell r="D134" t="str">
            <v>-</v>
          </cell>
          <cell r="E134" t="str">
            <v>-</v>
          </cell>
          <cell r="F134" t="str">
            <v>-</v>
          </cell>
          <cell r="H134" t="str">
            <v>-</v>
          </cell>
        </row>
        <row r="135">
          <cell r="C135" t="str">
            <v>-</v>
          </cell>
          <cell r="D135" t="str">
            <v>-</v>
          </cell>
          <cell r="E135" t="str">
            <v>-</v>
          </cell>
          <cell r="F135" t="str">
            <v>-</v>
          </cell>
          <cell r="H135" t="str">
            <v>-</v>
          </cell>
        </row>
        <row r="136"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H136" t="str">
            <v>-</v>
          </cell>
        </row>
        <row r="137"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H137" t="str">
            <v>-</v>
          </cell>
        </row>
        <row r="138"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H138" t="str">
            <v>-</v>
          </cell>
        </row>
        <row r="139"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H139" t="str">
            <v>-</v>
          </cell>
        </row>
        <row r="140"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H140" t="str">
            <v>-</v>
          </cell>
        </row>
        <row r="141"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H141" t="str">
            <v>-</v>
          </cell>
        </row>
        <row r="142"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H142" t="str">
            <v>-</v>
          </cell>
        </row>
        <row r="143"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H143" t="str">
            <v>-</v>
          </cell>
        </row>
        <row r="144"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H144" t="str">
            <v>-</v>
          </cell>
        </row>
        <row r="145">
          <cell r="C145" t="str">
            <v>-</v>
          </cell>
          <cell r="D145" t="str">
            <v>-</v>
          </cell>
          <cell r="E145" t="str">
            <v>-</v>
          </cell>
          <cell r="F145" t="str">
            <v>-</v>
          </cell>
          <cell r="H145" t="str">
            <v>-</v>
          </cell>
        </row>
        <row r="146">
          <cell r="C146" t="str">
            <v>-</v>
          </cell>
          <cell r="D146" t="str">
            <v>-</v>
          </cell>
          <cell r="E146" t="str">
            <v>-</v>
          </cell>
          <cell r="F146" t="str">
            <v>-</v>
          </cell>
          <cell r="H146" t="str">
            <v>-</v>
          </cell>
        </row>
        <row r="147">
          <cell r="C147" t="str">
            <v>-</v>
          </cell>
          <cell r="D147" t="str">
            <v>-</v>
          </cell>
          <cell r="E147" t="str">
            <v>-</v>
          </cell>
          <cell r="F147" t="str">
            <v>-</v>
          </cell>
          <cell r="H147" t="str">
            <v>-</v>
          </cell>
        </row>
        <row r="148">
          <cell r="C148" t="str">
            <v>-</v>
          </cell>
          <cell r="D148" t="str">
            <v>-</v>
          </cell>
          <cell r="E148" t="str">
            <v>-</v>
          </cell>
          <cell r="F148" t="str">
            <v>-</v>
          </cell>
          <cell r="H148" t="str">
            <v>-</v>
          </cell>
        </row>
        <row r="149">
          <cell r="C149" t="str">
            <v>-</v>
          </cell>
          <cell r="D149" t="str">
            <v>-</v>
          </cell>
          <cell r="E149" t="str">
            <v>-</v>
          </cell>
          <cell r="F149" t="str">
            <v>-</v>
          </cell>
          <cell r="H149" t="str">
            <v>-</v>
          </cell>
        </row>
        <row r="150">
          <cell r="C150" t="str">
            <v>-</v>
          </cell>
          <cell r="D150" t="str">
            <v>-</v>
          </cell>
          <cell r="E150" t="str">
            <v>-</v>
          </cell>
          <cell r="F150" t="str">
            <v>-</v>
          </cell>
          <cell r="H150" t="str">
            <v>-</v>
          </cell>
        </row>
        <row r="151">
          <cell r="C151" t="str">
            <v>-</v>
          </cell>
          <cell r="D151" t="str">
            <v>-</v>
          </cell>
          <cell r="E151" t="str">
            <v>-</v>
          </cell>
          <cell r="F151" t="str">
            <v>-</v>
          </cell>
          <cell r="H151" t="str">
            <v>-</v>
          </cell>
        </row>
        <row r="152">
          <cell r="C152" t="str">
            <v>-</v>
          </cell>
          <cell r="D152" t="str">
            <v>-</v>
          </cell>
          <cell r="E152" t="str">
            <v>-</v>
          </cell>
          <cell r="F152" t="str">
            <v>-</v>
          </cell>
          <cell r="H152" t="str">
            <v>-</v>
          </cell>
        </row>
        <row r="153">
          <cell r="C153" t="str">
            <v>-</v>
          </cell>
          <cell r="D153" t="str">
            <v>-</v>
          </cell>
          <cell r="E153" t="str">
            <v>-</v>
          </cell>
          <cell r="F153" t="str">
            <v>-</v>
          </cell>
          <cell r="H153" t="str">
            <v>-</v>
          </cell>
        </row>
        <row r="154">
          <cell r="C154" t="str">
            <v>-</v>
          </cell>
          <cell r="D154" t="str">
            <v>-</v>
          </cell>
          <cell r="E154" t="str">
            <v>-</v>
          </cell>
          <cell r="F154" t="str">
            <v>-</v>
          </cell>
          <cell r="H154" t="str">
            <v>-</v>
          </cell>
        </row>
        <row r="155">
          <cell r="C155" t="str">
            <v>-</v>
          </cell>
          <cell r="D155" t="str">
            <v>-</v>
          </cell>
          <cell r="E155" t="str">
            <v>-</v>
          </cell>
          <cell r="F155" t="str">
            <v>-</v>
          </cell>
          <cell r="H155" t="str">
            <v>-</v>
          </cell>
        </row>
        <row r="156">
          <cell r="C156" t="str">
            <v>-</v>
          </cell>
          <cell r="D156" t="str">
            <v>-</v>
          </cell>
          <cell r="E156" t="str">
            <v>-</v>
          </cell>
          <cell r="F156" t="str">
            <v>-</v>
          </cell>
          <cell r="H156" t="str">
            <v>-</v>
          </cell>
        </row>
        <row r="157">
          <cell r="C157" t="str">
            <v>-</v>
          </cell>
          <cell r="D157" t="str">
            <v>-</v>
          </cell>
          <cell r="E157" t="str">
            <v>-</v>
          </cell>
          <cell r="F157" t="str">
            <v>-</v>
          </cell>
          <cell r="H157" t="str">
            <v>-</v>
          </cell>
        </row>
        <row r="158">
          <cell r="C158" t="str">
            <v>-</v>
          </cell>
          <cell r="D158" t="str">
            <v>-</v>
          </cell>
          <cell r="E158" t="str">
            <v>-</v>
          </cell>
          <cell r="F158" t="str">
            <v>-</v>
          </cell>
          <cell r="H158" t="str">
            <v>-</v>
          </cell>
        </row>
        <row r="159">
          <cell r="C159" t="str">
            <v>-</v>
          </cell>
          <cell r="D159" t="str">
            <v>-</v>
          </cell>
          <cell r="E159" t="str">
            <v>-</v>
          </cell>
          <cell r="F159" t="str">
            <v>-</v>
          </cell>
          <cell r="H159" t="str">
            <v>-</v>
          </cell>
        </row>
        <row r="160">
          <cell r="C160" t="str">
            <v>-</v>
          </cell>
          <cell r="D160" t="str">
            <v>-</v>
          </cell>
          <cell r="E160" t="str">
            <v>-</v>
          </cell>
          <cell r="F160" t="str">
            <v>-</v>
          </cell>
          <cell r="H160" t="str">
            <v>-</v>
          </cell>
        </row>
        <row r="161">
          <cell r="C161" t="str">
            <v>-</v>
          </cell>
          <cell r="D161" t="str">
            <v>-</v>
          </cell>
          <cell r="E161" t="str">
            <v>-</v>
          </cell>
          <cell r="F161" t="str">
            <v>-</v>
          </cell>
          <cell r="H161" t="str">
            <v>-</v>
          </cell>
        </row>
        <row r="162">
          <cell r="C162" t="str">
            <v>-</v>
          </cell>
          <cell r="D162" t="str">
            <v>-</v>
          </cell>
          <cell r="E162" t="str">
            <v>-</v>
          </cell>
          <cell r="F162" t="str">
            <v>-</v>
          </cell>
          <cell r="H162" t="str">
            <v>-</v>
          </cell>
        </row>
        <row r="163">
          <cell r="C163" t="str">
            <v>-</v>
          </cell>
          <cell r="D163" t="str">
            <v>-</v>
          </cell>
          <cell r="E163" t="str">
            <v>-</v>
          </cell>
          <cell r="F163" t="str">
            <v>-</v>
          </cell>
          <cell r="H163" t="str">
            <v>-</v>
          </cell>
        </row>
        <row r="165">
          <cell r="L165">
            <v>0</v>
          </cell>
          <cell r="O165">
            <v>0</v>
          </cell>
          <cell r="R165">
            <v>0</v>
          </cell>
          <cell r="U165">
            <v>0</v>
          </cell>
          <cell r="X165">
            <v>0</v>
          </cell>
          <cell r="AA165">
            <v>0</v>
          </cell>
          <cell r="AD165">
            <v>0</v>
          </cell>
          <cell r="AG165">
            <v>0</v>
          </cell>
          <cell r="AJ165">
            <v>0</v>
          </cell>
          <cell r="AM165">
            <v>0</v>
          </cell>
          <cell r="AP165">
            <v>0</v>
          </cell>
        </row>
        <row r="166">
          <cell r="I166">
            <v>0</v>
          </cell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  <cell r="AM166">
            <v>0</v>
          </cell>
          <cell r="AP166">
            <v>0</v>
          </cell>
        </row>
        <row r="167">
          <cell r="I167">
            <v>0</v>
          </cell>
          <cell r="L167">
            <v>0</v>
          </cell>
          <cell r="O167">
            <v>0</v>
          </cell>
          <cell r="R167">
            <v>0</v>
          </cell>
          <cell r="U167">
            <v>0</v>
          </cell>
          <cell r="X167">
            <v>0</v>
          </cell>
          <cell r="AA167">
            <v>0</v>
          </cell>
          <cell r="AD167">
            <v>0</v>
          </cell>
          <cell r="AG167">
            <v>0</v>
          </cell>
          <cell r="AJ167">
            <v>0</v>
          </cell>
          <cell r="AM167">
            <v>0</v>
          </cell>
          <cell r="AP167">
            <v>0</v>
          </cell>
        </row>
        <row r="168">
          <cell r="I168">
            <v>0</v>
          </cell>
          <cell r="L168">
            <v>0</v>
          </cell>
          <cell r="O168">
            <v>0</v>
          </cell>
          <cell r="R168">
            <v>0</v>
          </cell>
          <cell r="U168">
            <v>0</v>
          </cell>
          <cell r="X168">
            <v>0</v>
          </cell>
          <cell r="AA168">
            <v>0</v>
          </cell>
          <cell r="AD168">
            <v>0</v>
          </cell>
          <cell r="AG168">
            <v>0</v>
          </cell>
          <cell r="AJ168">
            <v>0</v>
          </cell>
          <cell r="AM168">
            <v>0</v>
          </cell>
          <cell r="AP168">
            <v>0</v>
          </cell>
        </row>
        <row r="169">
          <cell r="L169">
            <v>0</v>
          </cell>
          <cell r="O169">
            <v>0</v>
          </cell>
          <cell r="R169">
            <v>0</v>
          </cell>
          <cell r="U169">
            <v>0</v>
          </cell>
          <cell r="X169">
            <v>0</v>
          </cell>
          <cell r="AA169">
            <v>0</v>
          </cell>
          <cell r="AD169">
            <v>0</v>
          </cell>
          <cell r="AG169">
            <v>0</v>
          </cell>
          <cell r="AJ169">
            <v>0</v>
          </cell>
          <cell r="AM169">
            <v>0</v>
          </cell>
          <cell r="AP169">
            <v>0</v>
          </cell>
        </row>
        <row r="170">
          <cell r="I170">
            <v>30</v>
          </cell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  <cell r="AM170">
            <v>0</v>
          </cell>
          <cell r="AP170">
            <v>0</v>
          </cell>
        </row>
      </sheetData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2"/>
  <sheetViews>
    <sheetView tabSelected="1" workbookViewId="0">
      <selection activeCell="H3" sqref="H3"/>
    </sheetView>
  </sheetViews>
  <sheetFormatPr defaultColWidth="9" defaultRowHeight="16.5"/>
  <cols>
    <col min="1" max="1" width="5.140625" style="2" customWidth="1"/>
    <col min="2" max="2" width="12.140625" style="2" customWidth="1"/>
    <col min="3" max="3" width="9" style="2"/>
    <col min="4" max="4" width="8.42578125" style="2" customWidth="1"/>
    <col min="5" max="5" width="6.28515625" style="2" customWidth="1"/>
    <col min="6" max="6" width="9" style="2"/>
    <col min="7" max="7" width="8.28515625" style="2" customWidth="1"/>
    <col min="8" max="8" width="14.85546875" style="2" customWidth="1"/>
    <col min="9" max="9" width="13.85546875" style="2" customWidth="1"/>
    <col min="10" max="11" width="16.7109375" style="2" customWidth="1"/>
    <col min="12" max="16384" width="9" style="1"/>
  </cols>
  <sheetData>
    <row r="2" spans="1:11" ht="16.5" customHeight="1">
      <c r="A2" s="2" t="s">
        <v>2</v>
      </c>
      <c r="B2" s="2" t="s">
        <v>1</v>
      </c>
      <c r="C2" s="2" t="s">
        <v>25</v>
      </c>
      <c r="D2" s="2" t="s">
        <v>0</v>
      </c>
      <c r="E2" s="2" t="s">
        <v>4</v>
      </c>
      <c r="F2" s="2" t="s">
        <v>5</v>
      </c>
      <c r="G2" s="2" t="s">
        <v>3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>
      <c r="A3" s="2">
        <v>1</v>
      </c>
      <c r="B3" s="2" t="s">
        <v>39</v>
      </c>
      <c r="C3" s="2" t="s">
        <v>40</v>
      </c>
      <c r="D3" s="3">
        <v>1</v>
      </c>
      <c r="E3" s="3">
        <v>1</v>
      </c>
      <c r="F3" s="3">
        <v>1</v>
      </c>
      <c r="G3" s="4" t="str">
        <f>IF(AND(D3=E3,E3=F3),"1","0")</f>
        <v>1</v>
      </c>
      <c r="H3" s="4" t="str">
        <f>IF(AND(E3=F3,F3=0,D3=1),"1","0")</f>
        <v>0</v>
      </c>
      <c r="I3" s="4" t="str">
        <f>IF(AND(E3=F3,F3=1,D3=0),"1","0")</f>
        <v>0</v>
      </c>
      <c r="J3" s="4" t="str">
        <f>IF(AND(OR($E3&gt;$F3,$F3&gt;$E3),$D3=1),"1","0")</f>
        <v>0</v>
      </c>
      <c r="K3" s="4" t="str">
        <f>IF(AND(OR($E3&gt;$F3,$F3&gt;$E3),$D3=0),"1","0")</f>
        <v>0</v>
      </c>
    </row>
    <row r="4" spans="1:11">
      <c r="A4" s="2">
        <v>2</v>
      </c>
      <c r="B4" s="2" t="s">
        <v>39</v>
      </c>
      <c r="C4" s="2" t="s">
        <v>40</v>
      </c>
      <c r="D4" s="3">
        <v>1</v>
      </c>
      <c r="E4" s="3">
        <v>1</v>
      </c>
      <c r="F4" s="3">
        <v>0</v>
      </c>
      <c r="G4" s="4" t="str">
        <f t="shared" ref="G4:G32" si="0">IF(AND(D4=E4,E4=F4),"1","0")</f>
        <v>0</v>
      </c>
      <c r="H4" s="4" t="str">
        <f t="shared" ref="H4:H32" si="1">IF(AND(E4=F4,F4=0,D4=1),"1","0")</f>
        <v>0</v>
      </c>
      <c r="I4" s="4" t="str">
        <f t="shared" ref="I4:I32" si="2">IF(AND(E4=F4,F4=1,D4=0),"1","0")</f>
        <v>0</v>
      </c>
      <c r="J4" s="4" t="str">
        <f t="shared" ref="J4:J32" si="3">IF(AND(OR(E4&gt;F4,F4&gt;E4),D4=1),"1","0")</f>
        <v>1</v>
      </c>
      <c r="K4" s="4" t="str">
        <f t="shared" ref="K4:K32" si="4">IF(AND(OR($E4&gt;$F4,$F4&gt;$E4),$D4=0),"1","0")</f>
        <v>0</v>
      </c>
    </row>
    <row r="5" spans="1:11">
      <c r="A5" s="2">
        <v>3</v>
      </c>
      <c r="B5" s="2" t="s">
        <v>39</v>
      </c>
      <c r="C5" s="2" t="s">
        <v>40</v>
      </c>
      <c r="D5" s="3">
        <v>1</v>
      </c>
      <c r="E5" s="3">
        <v>0</v>
      </c>
      <c r="F5" s="3">
        <v>0</v>
      </c>
      <c r="G5" s="4" t="str">
        <f t="shared" si="0"/>
        <v>0</v>
      </c>
      <c r="H5" s="4" t="str">
        <f t="shared" si="1"/>
        <v>1</v>
      </c>
      <c r="I5" s="4" t="str">
        <f t="shared" si="2"/>
        <v>0</v>
      </c>
      <c r="J5" s="4" t="str">
        <f t="shared" si="3"/>
        <v>0</v>
      </c>
      <c r="K5" s="4" t="str">
        <f t="shared" si="4"/>
        <v>0</v>
      </c>
    </row>
    <row r="6" spans="1:11">
      <c r="A6" s="2">
        <v>4</v>
      </c>
      <c r="B6" s="2" t="s">
        <v>39</v>
      </c>
      <c r="C6" s="2" t="s">
        <v>40</v>
      </c>
      <c r="D6" s="3">
        <v>1</v>
      </c>
      <c r="E6" s="3">
        <v>0</v>
      </c>
      <c r="F6" s="3">
        <v>1</v>
      </c>
      <c r="G6" s="4" t="str">
        <f t="shared" si="0"/>
        <v>0</v>
      </c>
      <c r="H6" s="4" t="str">
        <f t="shared" si="1"/>
        <v>0</v>
      </c>
      <c r="I6" s="4" t="str">
        <f t="shared" si="2"/>
        <v>0</v>
      </c>
      <c r="J6" s="4" t="str">
        <f t="shared" si="3"/>
        <v>1</v>
      </c>
      <c r="K6" s="4" t="str">
        <f t="shared" si="4"/>
        <v>0</v>
      </c>
    </row>
    <row r="7" spans="1:11">
      <c r="A7" s="2">
        <v>5</v>
      </c>
      <c r="B7" s="2" t="s">
        <v>39</v>
      </c>
      <c r="C7" s="2" t="s">
        <v>40</v>
      </c>
      <c r="D7" s="3">
        <v>1</v>
      </c>
      <c r="E7" s="3">
        <v>1</v>
      </c>
      <c r="F7" s="3">
        <v>0</v>
      </c>
      <c r="G7" s="4" t="str">
        <f t="shared" si="0"/>
        <v>0</v>
      </c>
      <c r="H7" s="4" t="str">
        <f t="shared" si="1"/>
        <v>0</v>
      </c>
      <c r="I7" s="4" t="str">
        <f t="shared" si="2"/>
        <v>0</v>
      </c>
      <c r="J7" s="4" t="str">
        <f t="shared" si="3"/>
        <v>1</v>
      </c>
      <c r="K7" s="4" t="str">
        <f t="shared" si="4"/>
        <v>0</v>
      </c>
    </row>
    <row r="8" spans="1:11">
      <c r="A8" s="2">
        <v>6</v>
      </c>
      <c r="B8" s="2" t="s">
        <v>39</v>
      </c>
      <c r="C8" s="2" t="s">
        <v>40</v>
      </c>
      <c r="D8" s="3">
        <v>1</v>
      </c>
      <c r="E8" s="3">
        <v>1</v>
      </c>
      <c r="F8" s="3">
        <v>0</v>
      </c>
      <c r="G8" s="4" t="str">
        <f t="shared" si="0"/>
        <v>0</v>
      </c>
      <c r="H8" s="4" t="str">
        <f t="shared" si="1"/>
        <v>0</v>
      </c>
      <c r="I8" s="4" t="str">
        <f t="shared" si="2"/>
        <v>0</v>
      </c>
      <c r="J8" s="4" t="str">
        <f t="shared" si="3"/>
        <v>1</v>
      </c>
      <c r="K8" s="4" t="str">
        <f t="shared" si="4"/>
        <v>0</v>
      </c>
    </row>
    <row r="9" spans="1:11">
      <c r="A9" s="2">
        <v>7</v>
      </c>
      <c r="B9" s="2" t="s">
        <v>39</v>
      </c>
      <c r="C9" s="2" t="s">
        <v>40</v>
      </c>
      <c r="D9" s="3">
        <v>1</v>
      </c>
      <c r="E9" s="3">
        <v>1</v>
      </c>
      <c r="F9" s="3">
        <v>0</v>
      </c>
      <c r="G9" s="4" t="str">
        <f t="shared" si="0"/>
        <v>0</v>
      </c>
      <c r="H9" s="4" t="str">
        <f t="shared" si="1"/>
        <v>0</v>
      </c>
      <c r="I9" s="4" t="str">
        <f t="shared" si="2"/>
        <v>0</v>
      </c>
      <c r="J9" s="4" t="str">
        <f t="shared" si="3"/>
        <v>1</v>
      </c>
      <c r="K9" s="4" t="str">
        <f t="shared" si="4"/>
        <v>0</v>
      </c>
    </row>
    <row r="10" spans="1:11">
      <c r="A10" s="2">
        <v>8</v>
      </c>
      <c r="B10" s="2" t="s">
        <v>39</v>
      </c>
      <c r="C10" s="2" t="s">
        <v>40</v>
      </c>
      <c r="D10" s="3">
        <v>1</v>
      </c>
      <c r="E10" s="3">
        <v>0</v>
      </c>
      <c r="F10" s="3">
        <v>0</v>
      </c>
      <c r="G10" s="4" t="str">
        <f t="shared" si="0"/>
        <v>0</v>
      </c>
      <c r="H10" s="4" t="str">
        <f t="shared" si="1"/>
        <v>1</v>
      </c>
      <c r="I10" s="4" t="str">
        <f t="shared" si="2"/>
        <v>0</v>
      </c>
      <c r="J10" s="4" t="str">
        <f t="shared" si="3"/>
        <v>0</v>
      </c>
      <c r="K10" s="4" t="str">
        <f t="shared" si="4"/>
        <v>0</v>
      </c>
    </row>
    <row r="11" spans="1:11">
      <c r="A11" s="2">
        <v>9</v>
      </c>
      <c r="B11" s="2" t="s">
        <v>39</v>
      </c>
      <c r="C11" s="2" t="s">
        <v>40</v>
      </c>
      <c r="D11" s="3">
        <v>1</v>
      </c>
      <c r="E11" s="3">
        <v>0</v>
      </c>
      <c r="F11" s="3">
        <v>0</v>
      </c>
      <c r="G11" s="4" t="str">
        <f t="shared" si="0"/>
        <v>0</v>
      </c>
      <c r="H11" s="4" t="str">
        <f t="shared" si="1"/>
        <v>1</v>
      </c>
      <c r="I11" s="4" t="str">
        <f t="shared" si="2"/>
        <v>0</v>
      </c>
      <c r="J11" s="4" t="str">
        <f t="shared" si="3"/>
        <v>0</v>
      </c>
      <c r="K11" s="4" t="str">
        <f t="shared" si="4"/>
        <v>0</v>
      </c>
    </row>
    <row r="12" spans="1:11">
      <c r="A12" s="2">
        <v>10</v>
      </c>
      <c r="B12" s="2" t="s">
        <v>39</v>
      </c>
      <c r="C12" s="2" t="s">
        <v>40</v>
      </c>
      <c r="D12" s="3">
        <v>1</v>
      </c>
      <c r="E12" s="3">
        <v>0</v>
      </c>
      <c r="F12" s="3">
        <v>1</v>
      </c>
      <c r="G12" s="4" t="str">
        <f t="shared" si="0"/>
        <v>0</v>
      </c>
      <c r="H12" s="4" t="str">
        <f t="shared" si="1"/>
        <v>0</v>
      </c>
      <c r="I12" s="4" t="str">
        <f t="shared" si="2"/>
        <v>0</v>
      </c>
      <c r="J12" s="4" t="str">
        <f t="shared" si="3"/>
        <v>1</v>
      </c>
      <c r="K12" s="4" t="str">
        <f t="shared" si="4"/>
        <v>0</v>
      </c>
    </row>
    <row r="13" spans="1:11">
      <c r="A13" s="2">
        <v>11</v>
      </c>
      <c r="B13" s="2" t="s">
        <v>39</v>
      </c>
      <c r="C13" s="2" t="s">
        <v>40</v>
      </c>
      <c r="D13" s="3">
        <v>1</v>
      </c>
      <c r="E13" s="3">
        <v>0</v>
      </c>
      <c r="F13" s="3">
        <v>1</v>
      </c>
      <c r="G13" s="4" t="str">
        <f t="shared" si="0"/>
        <v>0</v>
      </c>
      <c r="H13" s="4" t="str">
        <f t="shared" si="1"/>
        <v>0</v>
      </c>
      <c r="I13" s="4" t="str">
        <f t="shared" si="2"/>
        <v>0</v>
      </c>
      <c r="J13" s="4" t="str">
        <f t="shared" si="3"/>
        <v>1</v>
      </c>
      <c r="K13" s="4" t="str">
        <f t="shared" si="4"/>
        <v>0</v>
      </c>
    </row>
    <row r="14" spans="1:11">
      <c r="A14" s="2">
        <v>12</v>
      </c>
      <c r="B14" s="2" t="s">
        <v>39</v>
      </c>
      <c r="C14" s="2" t="s">
        <v>40</v>
      </c>
      <c r="D14" s="3">
        <v>1</v>
      </c>
      <c r="E14" s="3">
        <v>0</v>
      </c>
      <c r="F14" s="3">
        <v>1</v>
      </c>
      <c r="G14" s="4" t="str">
        <f t="shared" si="0"/>
        <v>0</v>
      </c>
      <c r="H14" s="4" t="str">
        <f t="shared" si="1"/>
        <v>0</v>
      </c>
      <c r="I14" s="4" t="str">
        <f t="shared" si="2"/>
        <v>0</v>
      </c>
      <c r="J14" s="4" t="str">
        <f t="shared" si="3"/>
        <v>1</v>
      </c>
      <c r="K14" s="4" t="str">
        <f t="shared" si="4"/>
        <v>0</v>
      </c>
    </row>
    <row r="15" spans="1:11">
      <c r="A15" s="2">
        <v>13</v>
      </c>
      <c r="B15" s="2" t="s">
        <v>39</v>
      </c>
      <c r="C15" s="2" t="s">
        <v>40</v>
      </c>
      <c r="D15" s="3">
        <v>1</v>
      </c>
      <c r="E15" s="3">
        <v>1</v>
      </c>
      <c r="F15" s="3">
        <v>1</v>
      </c>
      <c r="G15" s="4" t="str">
        <f t="shared" si="0"/>
        <v>1</v>
      </c>
      <c r="H15" s="4" t="str">
        <f t="shared" si="1"/>
        <v>0</v>
      </c>
      <c r="I15" s="4" t="str">
        <f t="shared" si="2"/>
        <v>0</v>
      </c>
      <c r="J15" s="4" t="str">
        <f t="shared" si="3"/>
        <v>0</v>
      </c>
      <c r="K15" s="4" t="str">
        <f t="shared" si="4"/>
        <v>0</v>
      </c>
    </row>
    <row r="16" spans="1:11">
      <c r="A16" s="2">
        <v>14</v>
      </c>
      <c r="B16" s="2" t="s">
        <v>39</v>
      </c>
      <c r="C16" s="2" t="s">
        <v>40</v>
      </c>
      <c r="D16" s="3">
        <v>1</v>
      </c>
      <c r="E16" s="3">
        <v>1</v>
      </c>
      <c r="F16" s="3">
        <v>1</v>
      </c>
      <c r="G16" s="4" t="str">
        <f t="shared" si="0"/>
        <v>1</v>
      </c>
      <c r="H16" s="4" t="str">
        <f t="shared" si="1"/>
        <v>0</v>
      </c>
      <c r="I16" s="4" t="str">
        <f t="shared" si="2"/>
        <v>0</v>
      </c>
      <c r="J16" s="4" t="str">
        <f t="shared" si="3"/>
        <v>0</v>
      </c>
      <c r="K16" s="4" t="str">
        <f t="shared" si="4"/>
        <v>0</v>
      </c>
    </row>
    <row r="17" spans="1:11">
      <c r="A17" s="2">
        <v>15</v>
      </c>
      <c r="B17" s="2" t="s">
        <v>39</v>
      </c>
      <c r="C17" s="2" t="s">
        <v>40</v>
      </c>
      <c r="D17" s="3">
        <v>1</v>
      </c>
      <c r="E17" s="3">
        <v>1</v>
      </c>
      <c r="F17" s="3">
        <v>1</v>
      </c>
      <c r="G17" s="4" t="str">
        <f t="shared" si="0"/>
        <v>1</v>
      </c>
      <c r="H17" s="4" t="str">
        <f t="shared" si="1"/>
        <v>0</v>
      </c>
      <c r="I17" s="4" t="str">
        <f t="shared" si="2"/>
        <v>0</v>
      </c>
      <c r="J17" s="4" t="str">
        <f t="shared" si="3"/>
        <v>0</v>
      </c>
      <c r="K17" s="4" t="str">
        <f t="shared" si="4"/>
        <v>0</v>
      </c>
    </row>
    <row r="18" spans="1:11">
      <c r="A18" s="2">
        <v>16</v>
      </c>
      <c r="B18" s="2" t="s">
        <v>39</v>
      </c>
      <c r="C18" s="2" t="s">
        <v>40</v>
      </c>
      <c r="D18" s="3">
        <v>0</v>
      </c>
      <c r="E18" s="3">
        <v>1</v>
      </c>
      <c r="F18" s="3">
        <v>1</v>
      </c>
      <c r="G18" s="4" t="str">
        <f t="shared" si="0"/>
        <v>0</v>
      </c>
      <c r="H18" s="4" t="str">
        <f t="shared" si="1"/>
        <v>0</v>
      </c>
      <c r="I18" s="4" t="str">
        <f t="shared" si="2"/>
        <v>1</v>
      </c>
      <c r="J18" s="4" t="str">
        <f t="shared" si="3"/>
        <v>0</v>
      </c>
      <c r="K18" s="4" t="str">
        <f t="shared" si="4"/>
        <v>0</v>
      </c>
    </row>
    <row r="19" spans="1:11">
      <c r="A19" s="2">
        <v>17</v>
      </c>
      <c r="B19" s="2" t="s">
        <v>39</v>
      </c>
      <c r="C19" s="2" t="s">
        <v>40</v>
      </c>
      <c r="D19" s="3">
        <v>0</v>
      </c>
      <c r="E19" s="3">
        <v>1</v>
      </c>
      <c r="F19" s="3">
        <v>0</v>
      </c>
      <c r="G19" s="4" t="str">
        <f t="shared" si="0"/>
        <v>0</v>
      </c>
      <c r="H19" s="4" t="str">
        <f t="shared" si="1"/>
        <v>0</v>
      </c>
      <c r="I19" s="4" t="str">
        <f t="shared" si="2"/>
        <v>0</v>
      </c>
      <c r="J19" s="4" t="str">
        <f t="shared" si="3"/>
        <v>0</v>
      </c>
      <c r="K19" s="4" t="str">
        <f t="shared" si="4"/>
        <v>1</v>
      </c>
    </row>
    <row r="20" spans="1:11">
      <c r="A20" s="2">
        <v>18</v>
      </c>
      <c r="B20" s="2" t="s">
        <v>39</v>
      </c>
      <c r="C20" s="2" t="s">
        <v>40</v>
      </c>
      <c r="D20" s="3">
        <v>0</v>
      </c>
      <c r="E20" s="3">
        <v>0</v>
      </c>
      <c r="F20" s="3">
        <v>0</v>
      </c>
      <c r="G20" s="4" t="str">
        <f t="shared" si="0"/>
        <v>1</v>
      </c>
      <c r="H20" s="4" t="str">
        <f t="shared" si="1"/>
        <v>0</v>
      </c>
      <c r="I20" s="4" t="str">
        <f t="shared" si="2"/>
        <v>0</v>
      </c>
      <c r="J20" s="4" t="str">
        <f t="shared" si="3"/>
        <v>0</v>
      </c>
      <c r="K20" s="4" t="str">
        <f t="shared" si="4"/>
        <v>0</v>
      </c>
    </row>
    <row r="21" spans="1:11">
      <c r="A21" s="2">
        <v>19</v>
      </c>
      <c r="B21" s="2" t="s">
        <v>39</v>
      </c>
      <c r="C21" s="2" t="s">
        <v>40</v>
      </c>
      <c r="D21" s="3">
        <v>0</v>
      </c>
      <c r="E21" s="3">
        <v>1</v>
      </c>
      <c r="F21" s="3">
        <v>1</v>
      </c>
      <c r="G21" s="4" t="str">
        <f t="shared" si="0"/>
        <v>0</v>
      </c>
      <c r="H21" s="4" t="str">
        <f t="shared" si="1"/>
        <v>0</v>
      </c>
      <c r="I21" s="4" t="str">
        <f t="shared" si="2"/>
        <v>1</v>
      </c>
      <c r="J21" s="4" t="str">
        <f t="shared" si="3"/>
        <v>0</v>
      </c>
      <c r="K21" s="4" t="str">
        <f t="shared" si="4"/>
        <v>0</v>
      </c>
    </row>
    <row r="22" spans="1:11">
      <c r="A22" s="2">
        <v>20</v>
      </c>
      <c r="B22" s="2" t="s">
        <v>39</v>
      </c>
      <c r="C22" s="2" t="s">
        <v>40</v>
      </c>
      <c r="D22" s="3">
        <v>0</v>
      </c>
      <c r="E22" s="3">
        <v>1</v>
      </c>
      <c r="F22" s="3">
        <v>0</v>
      </c>
      <c r="G22" s="4" t="str">
        <f t="shared" si="0"/>
        <v>0</v>
      </c>
      <c r="H22" s="4" t="str">
        <f t="shared" si="1"/>
        <v>0</v>
      </c>
      <c r="I22" s="4" t="str">
        <f t="shared" si="2"/>
        <v>0</v>
      </c>
      <c r="J22" s="4" t="str">
        <f t="shared" si="3"/>
        <v>0</v>
      </c>
      <c r="K22" s="4" t="str">
        <f t="shared" si="4"/>
        <v>1</v>
      </c>
    </row>
    <row r="23" spans="1:11">
      <c r="A23" s="2">
        <v>21</v>
      </c>
      <c r="B23" s="2" t="s">
        <v>39</v>
      </c>
      <c r="C23" s="2" t="s">
        <v>40</v>
      </c>
      <c r="D23" s="3">
        <v>0</v>
      </c>
      <c r="E23" s="3">
        <v>1</v>
      </c>
      <c r="F23" s="3">
        <v>0</v>
      </c>
      <c r="G23" s="4" t="str">
        <f t="shared" si="0"/>
        <v>0</v>
      </c>
      <c r="H23" s="4" t="str">
        <f t="shared" si="1"/>
        <v>0</v>
      </c>
      <c r="I23" s="4" t="str">
        <f t="shared" si="2"/>
        <v>0</v>
      </c>
      <c r="J23" s="4" t="str">
        <f t="shared" si="3"/>
        <v>0</v>
      </c>
      <c r="K23" s="4" t="str">
        <f t="shared" si="4"/>
        <v>1</v>
      </c>
    </row>
    <row r="24" spans="1:11">
      <c r="A24" s="2">
        <v>22</v>
      </c>
      <c r="B24" s="2" t="s">
        <v>39</v>
      </c>
      <c r="C24" s="2" t="s">
        <v>40</v>
      </c>
      <c r="D24" s="3">
        <v>0</v>
      </c>
      <c r="E24" s="3">
        <v>1</v>
      </c>
      <c r="F24" s="3">
        <v>0</v>
      </c>
      <c r="G24" s="4" t="str">
        <f t="shared" si="0"/>
        <v>0</v>
      </c>
      <c r="H24" s="4" t="str">
        <f t="shared" si="1"/>
        <v>0</v>
      </c>
      <c r="I24" s="4" t="str">
        <f t="shared" si="2"/>
        <v>0</v>
      </c>
      <c r="J24" s="4" t="str">
        <f t="shared" si="3"/>
        <v>0</v>
      </c>
      <c r="K24" s="4" t="str">
        <f t="shared" si="4"/>
        <v>1</v>
      </c>
    </row>
    <row r="25" spans="1:11">
      <c r="A25" s="2">
        <v>23</v>
      </c>
      <c r="B25" s="2" t="s">
        <v>39</v>
      </c>
      <c r="C25" s="2" t="s">
        <v>40</v>
      </c>
      <c r="D25" s="3">
        <v>0</v>
      </c>
      <c r="E25" s="3">
        <v>0</v>
      </c>
      <c r="F25" s="3">
        <v>0</v>
      </c>
      <c r="G25" s="4" t="str">
        <f t="shared" si="0"/>
        <v>1</v>
      </c>
      <c r="H25" s="4" t="str">
        <f t="shared" si="1"/>
        <v>0</v>
      </c>
      <c r="I25" s="4" t="str">
        <f t="shared" si="2"/>
        <v>0</v>
      </c>
      <c r="J25" s="4" t="str">
        <f t="shared" si="3"/>
        <v>0</v>
      </c>
      <c r="K25" s="4" t="str">
        <f t="shared" si="4"/>
        <v>0</v>
      </c>
    </row>
    <row r="26" spans="1:11">
      <c r="A26" s="2">
        <v>24</v>
      </c>
      <c r="B26" s="2" t="s">
        <v>39</v>
      </c>
      <c r="C26" s="2" t="s">
        <v>40</v>
      </c>
      <c r="D26" s="3">
        <v>0</v>
      </c>
      <c r="E26" s="3">
        <v>0</v>
      </c>
      <c r="F26" s="3">
        <v>0</v>
      </c>
      <c r="G26" s="4" t="str">
        <f t="shared" si="0"/>
        <v>1</v>
      </c>
      <c r="H26" s="4" t="str">
        <f t="shared" si="1"/>
        <v>0</v>
      </c>
      <c r="I26" s="4" t="str">
        <f t="shared" si="2"/>
        <v>0</v>
      </c>
      <c r="J26" s="4" t="str">
        <f t="shared" si="3"/>
        <v>0</v>
      </c>
      <c r="K26" s="4" t="str">
        <f t="shared" si="4"/>
        <v>0</v>
      </c>
    </row>
    <row r="27" spans="1:11">
      <c r="A27" s="2">
        <v>25</v>
      </c>
      <c r="B27" s="2" t="s">
        <v>39</v>
      </c>
      <c r="C27" s="2" t="s">
        <v>40</v>
      </c>
      <c r="D27" s="3">
        <v>0</v>
      </c>
      <c r="E27" s="3">
        <v>0</v>
      </c>
      <c r="F27" s="3">
        <v>1</v>
      </c>
      <c r="G27" s="4" t="str">
        <f t="shared" si="0"/>
        <v>0</v>
      </c>
      <c r="H27" s="4" t="str">
        <f t="shared" si="1"/>
        <v>0</v>
      </c>
      <c r="I27" s="4" t="str">
        <f t="shared" si="2"/>
        <v>0</v>
      </c>
      <c r="J27" s="4" t="str">
        <f t="shared" si="3"/>
        <v>0</v>
      </c>
      <c r="K27" s="4" t="str">
        <f t="shared" si="4"/>
        <v>1</v>
      </c>
    </row>
    <row r="28" spans="1:11">
      <c r="A28" s="2">
        <v>26</v>
      </c>
      <c r="B28" s="2" t="s">
        <v>39</v>
      </c>
      <c r="C28" s="2" t="s">
        <v>40</v>
      </c>
      <c r="D28" s="3">
        <v>0</v>
      </c>
      <c r="E28" s="3">
        <v>0</v>
      </c>
      <c r="F28" s="3">
        <v>1</v>
      </c>
      <c r="G28" s="4" t="str">
        <f t="shared" si="0"/>
        <v>0</v>
      </c>
      <c r="H28" s="4" t="str">
        <f t="shared" si="1"/>
        <v>0</v>
      </c>
      <c r="I28" s="4" t="str">
        <f t="shared" si="2"/>
        <v>0</v>
      </c>
      <c r="J28" s="4" t="str">
        <f t="shared" si="3"/>
        <v>0</v>
      </c>
      <c r="K28" s="4" t="str">
        <f t="shared" si="4"/>
        <v>1</v>
      </c>
    </row>
    <row r="29" spans="1:11">
      <c r="A29" s="2">
        <v>27</v>
      </c>
      <c r="B29" s="2" t="s">
        <v>39</v>
      </c>
      <c r="C29" s="2" t="s">
        <v>40</v>
      </c>
      <c r="D29" s="3">
        <v>0</v>
      </c>
      <c r="E29" s="3">
        <v>0</v>
      </c>
      <c r="F29" s="3">
        <v>1</v>
      </c>
      <c r="G29" s="4" t="str">
        <f t="shared" si="0"/>
        <v>0</v>
      </c>
      <c r="H29" s="4" t="str">
        <f t="shared" si="1"/>
        <v>0</v>
      </c>
      <c r="I29" s="4" t="str">
        <f t="shared" si="2"/>
        <v>0</v>
      </c>
      <c r="J29" s="4" t="str">
        <f t="shared" si="3"/>
        <v>0</v>
      </c>
      <c r="K29" s="4" t="str">
        <f t="shared" si="4"/>
        <v>1</v>
      </c>
    </row>
    <row r="30" spans="1:11">
      <c r="A30" s="2">
        <v>28</v>
      </c>
      <c r="B30" s="2" t="s">
        <v>39</v>
      </c>
      <c r="C30" s="2" t="s">
        <v>40</v>
      </c>
      <c r="D30" s="3">
        <v>0</v>
      </c>
      <c r="E30" s="3">
        <v>1</v>
      </c>
      <c r="F30" s="3">
        <v>1</v>
      </c>
      <c r="G30" s="4" t="str">
        <f t="shared" si="0"/>
        <v>0</v>
      </c>
      <c r="H30" s="4" t="str">
        <f t="shared" si="1"/>
        <v>0</v>
      </c>
      <c r="I30" s="4" t="str">
        <f t="shared" si="2"/>
        <v>1</v>
      </c>
      <c r="J30" s="4" t="str">
        <f t="shared" si="3"/>
        <v>0</v>
      </c>
      <c r="K30" s="4" t="str">
        <f t="shared" si="4"/>
        <v>0</v>
      </c>
    </row>
    <row r="31" spans="1:11">
      <c r="A31" s="2">
        <v>29</v>
      </c>
      <c r="B31" s="2" t="s">
        <v>39</v>
      </c>
      <c r="C31" s="2" t="s">
        <v>40</v>
      </c>
      <c r="D31" s="3">
        <v>0</v>
      </c>
      <c r="E31" s="3">
        <v>1</v>
      </c>
      <c r="F31" s="3">
        <v>1</v>
      </c>
      <c r="G31" s="4" t="str">
        <f t="shared" si="0"/>
        <v>0</v>
      </c>
      <c r="H31" s="4" t="str">
        <f t="shared" si="1"/>
        <v>0</v>
      </c>
      <c r="I31" s="4" t="str">
        <f t="shared" si="2"/>
        <v>1</v>
      </c>
      <c r="J31" s="4" t="str">
        <f t="shared" si="3"/>
        <v>0</v>
      </c>
      <c r="K31" s="4" t="str">
        <f t="shared" si="4"/>
        <v>0</v>
      </c>
    </row>
    <row r="32" spans="1:11">
      <c r="A32" s="2">
        <v>30</v>
      </c>
      <c r="B32" s="2" t="s">
        <v>39</v>
      </c>
      <c r="C32" s="2" t="s">
        <v>40</v>
      </c>
      <c r="D32" s="3">
        <v>0</v>
      </c>
      <c r="E32" s="3">
        <v>1</v>
      </c>
      <c r="F32" s="3">
        <v>1</v>
      </c>
      <c r="G32" s="4" t="str">
        <f t="shared" si="0"/>
        <v>0</v>
      </c>
      <c r="H32" s="4" t="str">
        <f t="shared" si="1"/>
        <v>0</v>
      </c>
      <c r="I32" s="4" t="str">
        <f t="shared" si="2"/>
        <v>1</v>
      </c>
      <c r="J32" s="4" t="str">
        <f t="shared" si="3"/>
        <v>0</v>
      </c>
      <c r="K32" s="4" t="str">
        <f t="shared" si="4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Q31"/>
  <sheetViews>
    <sheetView showGridLines="0" showZeros="0" view="pageBreakPreview" topLeftCell="A4" zoomScale="70" zoomScaleNormal="70" zoomScaleSheetLayoutView="70" zoomScalePageLayoutView="70" workbookViewId="0">
      <selection activeCell="B13" sqref="B13"/>
    </sheetView>
  </sheetViews>
  <sheetFormatPr defaultRowHeight="15"/>
  <cols>
    <col min="1" max="1" width="9.28515625" style="5" customWidth="1"/>
    <col min="2" max="2" width="26.5703125" style="5" customWidth="1"/>
    <col min="3" max="3" width="12.28515625" style="5" customWidth="1"/>
    <col min="4" max="4" width="12.140625" style="5" customWidth="1"/>
    <col min="5" max="5" width="12.5703125" style="5" customWidth="1"/>
    <col min="6" max="6" width="12.7109375" style="5" customWidth="1"/>
    <col min="7" max="7" width="9.140625" style="5"/>
    <col min="8" max="8" width="11.85546875" style="5" customWidth="1"/>
    <col min="9" max="9" width="12.28515625" style="5" customWidth="1"/>
    <col min="10" max="10" width="11.5703125" style="5" customWidth="1"/>
    <col min="11" max="11" width="9.140625" style="5"/>
    <col min="12" max="12" width="13.7109375" style="5" customWidth="1"/>
    <col min="13" max="14" width="9.140625" style="5"/>
    <col min="15" max="15" width="13.42578125" style="5" customWidth="1"/>
    <col min="16" max="16" width="13.5703125" style="5" customWidth="1"/>
    <col min="17" max="17" width="18" style="5" customWidth="1"/>
    <col min="18" max="16384" width="9.140625" style="5"/>
  </cols>
  <sheetData>
    <row r="2" spans="1:17" ht="36" customHeight="1">
      <c r="A2" s="124" t="s">
        <v>11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</row>
    <row r="3" spans="1:17" ht="24" customHeight="1">
      <c r="A3" s="125" t="s">
        <v>12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</row>
    <row r="4" spans="1:17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7" ht="21.95" customHeight="1">
      <c r="A5" s="6"/>
      <c r="B5" s="6"/>
      <c r="C5" s="126" t="s">
        <v>13</v>
      </c>
      <c r="D5" s="127"/>
      <c r="E5" s="128"/>
      <c r="F5" s="129"/>
      <c r="G5" s="129"/>
      <c r="H5" s="130"/>
      <c r="I5" s="6"/>
      <c r="J5" s="6"/>
      <c r="K5" s="6"/>
      <c r="L5" s="6"/>
      <c r="M5" s="6"/>
      <c r="N5" s="6"/>
      <c r="O5" s="6"/>
      <c r="P5" s="6"/>
    </row>
    <row r="6" spans="1:17" ht="29.25" customHeight="1">
      <c r="A6" s="6"/>
      <c r="B6" s="6"/>
      <c r="C6" s="117" t="s">
        <v>14</v>
      </c>
      <c r="D6" s="117"/>
      <c r="E6" s="131" t="str">
        <f>'[1]Data Entry(Assessment Result)'!D7</f>
        <v>Inspection</v>
      </c>
      <c r="F6" s="119"/>
      <c r="G6" s="119"/>
      <c r="H6" s="120"/>
      <c r="I6" s="6"/>
      <c r="J6" s="6"/>
      <c r="K6" s="6"/>
      <c r="L6" s="6"/>
      <c r="M6" s="6"/>
      <c r="N6" s="6"/>
      <c r="O6" s="6"/>
      <c r="P6" s="6"/>
    </row>
    <row r="7" spans="1:17" ht="21.95" customHeight="1">
      <c r="A7" s="6"/>
      <c r="B7" s="6"/>
      <c r="C7" s="117" t="s">
        <v>15</v>
      </c>
      <c r="D7" s="117"/>
      <c r="E7" s="118">
        <f>'[1]Data Entry(Assessment Result)'!D8</f>
        <v>0</v>
      </c>
      <c r="F7" s="119"/>
      <c r="G7" s="119"/>
      <c r="H7" s="120"/>
      <c r="I7" s="6"/>
      <c r="J7" s="6"/>
      <c r="K7" s="6"/>
      <c r="L7" s="6"/>
      <c r="M7" s="6"/>
      <c r="N7" s="6"/>
      <c r="O7" s="6"/>
      <c r="P7" s="6"/>
    </row>
    <row r="8" spans="1:17" ht="21.95" customHeight="1">
      <c r="A8" s="6"/>
      <c r="B8" s="6"/>
      <c r="C8" s="117" t="s">
        <v>16</v>
      </c>
      <c r="D8" s="117"/>
      <c r="E8" s="118" t="str">
        <f>'[1]Data Entry(Assessment Result)'!D9</f>
        <v>Isilon</v>
      </c>
      <c r="F8" s="119"/>
      <c r="G8" s="119"/>
      <c r="H8" s="120"/>
      <c r="I8" s="6"/>
      <c r="J8" s="6"/>
      <c r="K8" s="6"/>
      <c r="L8" s="6"/>
      <c r="M8" s="6"/>
      <c r="N8" s="6"/>
      <c r="O8" s="6"/>
      <c r="P8" s="6"/>
    </row>
    <row r="9" spans="1:17" ht="21.95" customHeight="1">
      <c r="A9" s="6"/>
      <c r="B9" s="6"/>
      <c r="C9" s="117" t="s">
        <v>17</v>
      </c>
      <c r="D9" s="117"/>
      <c r="E9" s="121">
        <f>'[1]Data Entry(Assessment Result)'!D10</f>
        <v>0</v>
      </c>
      <c r="F9" s="122"/>
      <c r="G9" s="122"/>
      <c r="H9" s="123"/>
      <c r="I9" s="6"/>
      <c r="J9" s="6"/>
      <c r="K9" s="6"/>
      <c r="L9" s="6"/>
      <c r="M9" s="6"/>
      <c r="N9" s="6"/>
      <c r="O9" s="6"/>
      <c r="P9" s="6"/>
    </row>
    <row r="10" spans="1:17" ht="15.75" thickBot="1"/>
    <row r="11" spans="1:17" ht="15" customHeight="1">
      <c r="A11" s="106" t="s">
        <v>18</v>
      </c>
      <c r="B11" s="107"/>
      <c r="C11" s="98" t="s">
        <v>19</v>
      </c>
      <c r="D11" s="109" t="s">
        <v>10</v>
      </c>
      <c r="E11" s="111" t="s">
        <v>6</v>
      </c>
      <c r="F11" s="113" t="s">
        <v>7</v>
      </c>
      <c r="G11" s="115" t="s">
        <v>8</v>
      </c>
      <c r="H11" s="93" t="s">
        <v>9</v>
      </c>
      <c r="I11" s="95" t="s">
        <v>20</v>
      </c>
      <c r="J11" s="96"/>
      <c r="K11" s="97" t="s">
        <v>21</v>
      </c>
      <c r="L11" s="98"/>
      <c r="M11" s="99"/>
      <c r="N11" s="95" t="s">
        <v>22</v>
      </c>
      <c r="O11" s="100"/>
      <c r="P11" s="101"/>
      <c r="Q11" s="102" t="s">
        <v>23</v>
      </c>
    </row>
    <row r="12" spans="1:17" ht="30.75" thickBot="1">
      <c r="A12" s="7" t="s">
        <v>24</v>
      </c>
      <c r="B12" s="8" t="s">
        <v>25</v>
      </c>
      <c r="C12" s="108"/>
      <c r="D12" s="110"/>
      <c r="E12" s="112"/>
      <c r="F12" s="114"/>
      <c r="G12" s="116"/>
      <c r="H12" s="94"/>
      <c r="I12" s="9" t="s">
        <v>6</v>
      </c>
      <c r="J12" s="10" t="s">
        <v>7</v>
      </c>
      <c r="K12" s="7" t="s">
        <v>26</v>
      </c>
      <c r="L12" s="11" t="s">
        <v>27</v>
      </c>
      <c r="M12" s="8" t="s">
        <v>28</v>
      </c>
      <c r="N12" s="12" t="s">
        <v>26</v>
      </c>
      <c r="O12" s="13" t="s">
        <v>27</v>
      </c>
      <c r="P12" s="14" t="s">
        <v>28</v>
      </c>
      <c r="Q12" s="103"/>
    </row>
    <row r="13" spans="1:17" ht="30.75" customHeight="1">
      <c r="A13" s="15">
        <v>1</v>
      </c>
      <c r="B13" s="16" t="s">
        <v>29</v>
      </c>
      <c r="C13" s="17">
        <f>[1]Summary!I$170</f>
        <v>30</v>
      </c>
      <c r="D13" s="18">
        <v>20</v>
      </c>
      <c r="E13" s="19">
        <f>[1]Summary!I$167</f>
        <v>0</v>
      </c>
      <c r="F13" s="20">
        <f>[1]Summary!I$166</f>
        <v>0</v>
      </c>
      <c r="G13" s="21">
        <v>8</v>
      </c>
      <c r="H13" s="22">
        <f>[1]Summary!I$168</f>
        <v>0</v>
      </c>
      <c r="I13" s="23">
        <f t="shared" ref="I13:I24" si="0">E13+H13/2</f>
        <v>0</v>
      </c>
      <c r="J13" s="24">
        <f t="shared" ref="J13:J24" si="1">F13+G13/2</f>
        <v>4</v>
      </c>
      <c r="K13" s="25">
        <f>IF(ISNUMBER(IF(C13=SUM(D13:F13),10^(LOG10((1-0.95)/2)/C13),IF(SUM(D13:F13)=0,0,1-BETAINV((1+0.95)/2,C13+1-SUM(D13:F13),SUM(D13:F13))))),IF(C13=SUM(D13:F13),10^(LOG10((1-0.95)/2)/C13),IF(SUM(D13:F13)=0,0,1-BETAINV((1+0.95)/2,C13+1-SUM(D13:F13),SUM(D13:F13)))),"")</f>
        <v>0.47187995910644531</v>
      </c>
      <c r="L13" s="26">
        <f>IF(ISNUMBER(SUM(D13:F13)/C13),SUM(D13:F13)/C13,"")</f>
        <v>0.66666666666666663</v>
      </c>
      <c r="M13" s="27">
        <f>IF(ISNUMBER(IF(SUM(D13:F13)=0,1-10^(LOG10((1-0.95)/2)/C13),IF(C13=SUM(D13:F13),1,BETAINV((1+0.95)/2,SUM(D13:F13)+1,C13-SUM(D13:F13))))),IF(SUM(D13:F13)=0,1-10^(LOG10((1-0.95)/2)/C13),IF(C13=SUM(D13:F13),1,BETAINV((1+0.95)/2,SUM(D13:F13)+1,C13-SUM(D13:F13)))),"")</f>
        <v>0.82712554931640625</v>
      </c>
      <c r="N13" s="25">
        <f>IF(ISNUMBER(IF(C13=D13,10^(LOG10((1-0.95)/2)/C13),IF(D13=0,0,1-BETAINV((1+0.95)/2,C13+1-D13,D13)))),IF(C13=D13,10^(LOG10((1-0.95)/2)/C13),IF(C13=0,0,1-BETAINV((1+0.95)/2,C13+1-D13,D13))),"")</f>
        <v>0.47187995910644531</v>
      </c>
      <c r="O13" s="26">
        <f>IF(ISNUMBER(D13/C13),D13/C13,"")</f>
        <v>0.66666666666666663</v>
      </c>
      <c r="P13" s="27">
        <f>IF(ISNUMBER(IF(D13=0,1-10^(LOG10((1-0.95)/2)/C13),IF(C13=D13,1,BETAINV((1+0.95)/2,D13+1,C13-D13)))),IF(D13=0,1-10^(LOG10((1-0.95)/2)/C13),IF(C13=D13,1,BETAINV((1+0.95)/2,D13+1,C13-D13))),"")</f>
        <v>0.82712554931640625</v>
      </c>
      <c r="Q13" s="28" t="str">
        <f>IF(O13&gt;0.9,"pass","reject")</f>
        <v>reject</v>
      </c>
    </row>
    <row r="14" spans="1:17" ht="31.5" customHeight="1">
      <c r="A14" s="29">
        <v>2</v>
      </c>
      <c r="B14" s="30">
        <f>'[1]Data Entry(Assessment Result)'!E13</f>
        <v>0</v>
      </c>
      <c r="C14" s="31">
        <f>[1]Summary!L$170</f>
        <v>0</v>
      </c>
      <c r="D14" s="32">
        <f>[1]Summary!L$165</f>
        <v>0</v>
      </c>
      <c r="E14" s="33">
        <f>[1]Summary!L$167</f>
        <v>0</v>
      </c>
      <c r="F14" s="34">
        <f>[1]Summary!L$166</f>
        <v>0</v>
      </c>
      <c r="G14" s="35">
        <f>[1]Summary!L$169</f>
        <v>0</v>
      </c>
      <c r="H14" s="36">
        <f>[1]Summary!L$168</f>
        <v>0</v>
      </c>
      <c r="I14" s="37">
        <f t="shared" si="0"/>
        <v>0</v>
      </c>
      <c r="J14" s="38">
        <f t="shared" si="1"/>
        <v>0</v>
      </c>
      <c r="K14" s="39" t="str">
        <f t="shared" ref="K14:K25" si="2">IF(ISNUMBER(IF(C14=SUM(D14:F14),10^(LOG10((1-0.95)/2)/C14),IF(SUM(D14:F14)=0,0,1-BETAINV((1+0.95)/2,C14+1-SUM(D14:F14),SUM(D14:F14))))),IF(C14=SUM(D14:F14),10^(LOG10((1-0.95)/2)/C14),IF(SUM(D14:F14)=0,0,1-BETAINV((1+0.95)/2,C14+1-SUM(D14:F14),SUM(D14:F14)))),"")</f>
        <v/>
      </c>
      <c r="L14" s="40" t="str">
        <f t="shared" ref="L14:L24" si="3">IF(ISNUMBER(SUM(D14:F14)/C14),SUM(D14:F14)/C14,"")</f>
        <v/>
      </c>
      <c r="M14" s="41" t="str">
        <f t="shared" ref="M14:M25" si="4">IF(ISNUMBER(IF(SUM(D14:F14)=0,1-10^(LOG10((1-0.95)/2)/C14),IF(C14=SUM(D14:F14),1,BETAINV((1+0.95)/2,SUM(D14:F14)+1,C14-SUM(D14:F14))))),IF(SUM(D14:F14)=0,1-10^(LOG10((1-0.95)/2)/C14),IF(C14=SUM(D14:F14),1,BETAINV((1+0.95)/2,SUM(D14:F14)+1,C14-SUM(D14:F14)))),"")</f>
        <v/>
      </c>
      <c r="N14" s="39" t="str">
        <f t="shared" ref="N14:N25" si="5">IF(ISNUMBER(IF(C14=D14,10^(LOG10((1-0.95)/2)/C14),IF(D14=0,0,1-BETAINV((1+0.95)/2,C14+1-D14,D14)))),IF(C14=D14,10^(LOG10((1-0.95)/2)/C14),IF(C14=0,0,1-BETAINV((1+0.95)/2,C14+1-D14,D14))),"")</f>
        <v/>
      </c>
      <c r="O14" s="40" t="str">
        <f t="shared" ref="O14:O24" si="6">IF(ISNUMBER(D14/C14),D14/C14,"")</f>
        <v/>
      </c>
      <c r="P14" s="41" t="str">
        <f t="shared" ref="P14:P25" si="7">IF(ISNUMBER(IF(D14=0,1-10^(LOG10((1-0.95)/2)/C14),IF(C14=D14,1,BETAINV((1+0.95)/2,D14+1,C14-D14)))),IF(D14=0,1-10^(LOG10((1-0.95)/2)/C14),IF(C14=D14,1,BETAINV((1+0.95)/2,D14+1,C14-D14))),"")</f>
        <v/>
      </c>
      <c r="Q14" s="28"/>
    </row>
    <row r="15" spans="1:17" ht="21.95" customHeight="1">
      <c r="A15" s="42">
        <v>3</v>
      </c>
      <c r="B15" s="43">
        <f>'[1]Data Entry(Assessment Result)'!G13</f>
        <v>0</v>
      </c>
      <c r="C15" s="44">
        <f>[1]Summary!O$170</f>
        <v>0</v>
      </c>
      <c r="D15" s="45">
        <f>[1]Summary!O$165</f>
        <v>0</v>
      </c>
      <c r="E15" s="46">
        <f>[1]Summary!O$167</f>
        <v>0</v>
      </c>
      <c r="F15" s="47">
        <f>[1]Summary!O$166</f>
        <v>0</v>
      </c>
      <c r="G15" s="48">
        <f>[1]Summary!O$169</f>
        <v>0</v>
      </c>
      <c r="H15" s="49">
        <f>[1]Summary!O$168</f>
        <v>0</v>
      </c>
      <c r="I15" s="50">
        <f t="shared" si="0"/>
        <v>0</v>
      </c>
      <c r="J15" s="51">
        <f t="shared" si="1"/>
        <v>0</v>
      </c>
      <c r="K15" s="52" t="str">
        <f t="shared" si="2"/>
        <v/>
      </c>
      <c r="L15" s="53" t="str">
        <f t="shared" si="3"/>
        <v/>
      </c>
      <c r="M15" s="54" t="str">
        <f t="shared" si="4"/>
        <v/>
      </c>
      <c r="N15" s="52" t="str">
        <f t="shared" si="5"/>
        <v/>
      </c>
      <c r="O15" s="53" t="str">
        <f t="shared" si="6"/>
        <v/>
      </c>
      <c r="P15" s="54" t="str">
        <f t="shared" si="7"/>
        <v/>
      </c>
      <c r="Q15" s="28"/>
    </row>
    <row r="16" spans="1:17" ht="21.95" customHeight="1">
      <c r="A16" s="29">
        <v>4</v>
      </c>
      <c r="B16" s="30">
        <f>'[1]Data Entry(Assessment Result)'!I13</f>
        <v>0</v>
      </c>
      <c r="C16" s="31">
        <f>[1]Summary!R$170</f>
        <v>0</v>
      </c>
      <c r="D16" s="32">
        <f>[1]Summary!R$165</f>
        <v>0</v>
      </c>
      <c r="E16" s="33">
        <f>[1]Summary!R$167</f>
        <v>0</v>
      </c>
      <c r="F16" s="34">
        <f>[1]Summary!R$166</f>
        <v>0</v>
      </c>
      <c r="G16" s="35">
        <f>[1]Summary!R$169</f>
        <v>0</v>
      </c>
      <c r="H16" s="36">
        <f>[1]Summary!R$168</f>
        <v>0</v>
      </c>
      <c r="I16" s="37">
        <f t="shared" si="0"/>
        <v>0</v>
      </c>
      <c r="J16" s="38">
        <f t="shared" si="1"/>
        <v>0</v>
      </c>
      <c r="K16" s="39" t="str">
        <f t="shared" si="2"/>
        <v/>
      </c>
      <c r="L16" s="40" t="str">
        <f t="shared" si="3"/>
        <v/>
      </c>
      <c r="M16" s="41" t="str">
        <f t="shared" si="4"/>
        <v/>
      </c>
      <c r="N16" s="39" t="str">
        <f t="shared" si="5"/>
        <v/>
      </c>
      <c r="O16" s="40" t="str">
        <f t="shared" si="6"/>
        <v/>
      </c>
      <c r="P16" s="41" t="str">
        <f t="shared" si="7"/>
        <v/>
      </c>
      <c r="Q16" s="28"/>
    </row>
    <row r="17" spans="1:17" ht="21.95" customHeight="1">
      <c r="A17" s="42">
        <v>5</v>
      </c>
      <c r="B17" s="43">
        <f>'[1]Data Entry(Assessment Result)'!K13</f>
        <v>0</v>
      </c>
      <c r="C17" s="44">
        <f>[1]Summary!U$170</f>
        <v>0</v>
      </c>
      <c r="D17" s="45">
        <f>[1]Summary!U$165</f>
        <v>0</v>
      </c>
      <c r="E17" s="46">
        <f>[1]Summary!U$167</f>
        <v>0</v>
      </c>
      <c r="F17" s="47">
        <f>[1]Summary!U$166</f>
        <v>0</v>
      </c>
      <c r="G17" s="48">
        <f>[1]Summary!U$169</f>
        <v>0</v>
      </c>
      <c r="H17" s="49">
        <f>[1]Summary!U$168</f>
        <v>0</v>
      </c>
      <c r="I17" s="50">
        <f t="shared" si="0"/>
        <v>0</v>
      </c>
      <c r="J17" s="51">
        <f t="shared" si="1"/>
        <v>0</v>
      </c>
      <c r="K17" s="52" t="str">
        <f t="shared" si="2"/>
        <v/>
      </c>
      <c r="L17" s="53" t="str">
        <f t="shared" si="3"/>
        <v/>
      </c>
      <c r="M17" s="54" t="str">
        <f t="shared" si="4"/>
        <v/>
      </c>
      <c r="N17" s="52" t="str">
        <f t="shared" si="5"/>
        <v/>
      </c>
      <c r="O17" s="53" t="str">
        <f t="shared" si="6"/>
        <v/>
      </c>
      <c r="P17" s="54" t="str">
        <f t="shared" si="7"/>
        <v/>
      </c>
      <c r="Q17" s="28"/>
    </row>
    <row r="18" spans="1:17" ht="21.95" customHeight="1">
      <c r="A18" s="29">
        <v>6</v>
      </c>
      <c r="B18" s="30">
        <f>'[1]Data Entry(Assessment Result)'!M13</f>
        <v>0</v>
      </c>
      <c r="C18" s="31">
        <f>[1]Summary!X$170</f>
        <v>0</v>
      </c>
      <c r="D18" s="32">
        <f>[1]Summary!X$165</f>
        <v>0</v>
      </c>
      <c r="E18" s="33">
        <f>[1]Summary!X$167</f>
        <v>0</v>
      </c>
      <c r="F18" s="34">
        <f>[1]Summary!X$166</f>
        <v>0</v>
      </c>
      <c r="G18" s="35">
        <f>[1]Summary!X$169</f>
        <v>0</v>
      </c>
      <c r="H18" s="36">
        <f>[1]Summary!X$168</f>
        <v>0</v>
      </c>
      <c r="I18" s="37">
        <f t="shared" si="0"/>
        <v>0</v>
      </c>
      <c r="J18" s="38">
        <f t="shared" si="1"/>
        <v>0</v>
      </c>
      <c r="K18" s="39" t="str">
        <f t="shared" si="2"/>
        <v/>
      </c>
      <c r="L18" s="40" t="str">
        <f t="shared" si="3"/>
        <v/>
      </c>
      <c r="M18" s="41" t="str">
        <f t="shared" si="4"/>
        <v/>
      </c>
      <c r="N18" s="39" t="str">
        <f t="shared" si="5"/>
        <v/>
      </c>
      <c r="O18" s="40" t="str">
        <f t="shared" si="6"/>
        <v/>
      </c>
      <c r="P18" s="41" t="str">
        <f t="shared" si="7"/>
        <v/>
      </c>
      <c r="Q18" s="28"/>
    </row>
    <row r="19" spans="1:17" ht="21.95" customHeight="1">
      <c r="A19" s="42">
        <v>7</v>
      </c>
      <c r="B19" s="43">
        <f>'[1]Data Entry(Assessment Result)'!O13</f>
        <v>0</v>
      </c>
      <c r="C19" s="44">
        <f>[1]Summary!AA$170</f>
        <v>0</v>
      </c>
      <c r="D19" s="45">
        <f>[1]Summary!AA$165</f>
        <v>0</v>
      </c>
      <c r="E19" s="46">
        <f>[1]Summary!AA$167</f>
        <v>0</v>
      </c>
      <c r="F19" s="47">
        <f>[1]Summary!AA$166</f>
        <v>0</v>
      </c>
      <c r="G19" s="48">
        <f>[1]Summary!AA$169</f>
        <v>0</v>
      </c>
      <c r="H19" s="49">
        <f>[1]Summary!AA$168</f>
        <v>0</v>
      </c>
      <c r="I19" s="50">
        <f t="shared" si="0"/>
        <v>0</v>
      </c>
      <c r="J19" s="51">
        <f t="shared" si="1"/>
        <v>0</v>
      </c>
      <c r="K19" s="52" t="str">
        <f t="shared" si="2"/>
        <v/>
      </c>
      <c r="L19" s="53" t="str">
        <f t="shared" si="3"/>
        <v/>
      </c>
      <c r="M19" s="54" t="str">
        <f t="shared" si="4"/>
        <v/>
      </c>
      <c r="N19" s="52" t="str">
        <f t="shared" si="5"/>
        <v/>
      </c>
      <c r="O19" s="53" t="str">
        <f t="shared" si="6"/>
        <v/>
      </c>
      <c r="P19" s="54" t="str">
        <f t="shared" si="7"/>
        <v/>
      </c>
      <c r="Q19" s="28"/>
    </row>
    <row r="20" spans="1:17" ht="21.95" customHeight="1">
      <c r="A20" s="29">
        <v>8</v>
      </c>
      <c r="B20" s="30">
        <f>'[1]Data Entry(Assessment Result)'!Q13</f>
        <v>0</v>
      </c>
      <c r="C20" s="31">
        <f>[1]Summary!AD$170</f>
        <v>0</v>
      </c>
      <c r="D20" s="32">
        <f>[1]Summary!AD$165</f>
        <v>0</v>
      </c>
      <c r="E20" s="33">
        <f>[1]Summary!AD$167</f>
        <v>0</v>
      </c>
      <c r="F20" s="34">
        <f>[1]Summary!AD$166</f>
        <v>0</v>
      </c>
      <c r="G20" s="35">
        <f>[1]Summary!AD$169</f>
        <v>0</v>
      </c>
      <c r="H20" s="36">
        <f>[1]Summary!AD$168</f>
        <v>0</v>
      </c>
      <c r="I20" s="37">
        <f t="shared" si="0"/>
        <v>0</v>
      </c>
      <c r="J20" s="38">
        <f t="shared" si="1"/>
        <v>0</v>
      </c>
      <c r="K20" s="39" t="str">
        <f t="shared" si="2"/>
        <v/>
      </c>
      <c r="L20" s="40" t="str">
        <f t="shared" si="3"/>
        <v/>
      </c>
      <c r="M20" s="41" t="str">
        <f t="shared" si="4"/>
        <v/>
      </c>
      <c r="N20" s="39" t="str">
        <f t="shared" si="5"/>
        <v/>
      </c>
      <c r="O20" s="40" t="str">
        <f t="shared" si="6"/>
        <v/>
      </c>
      <c r="P20" s="41" t="str">
        <f t="shared" si="7"/>
        <v/>
      </c>
      <c r="Q20" s="28"/>
    </row>
    <row r="21" spans="1:17" ht="21.95" customHeight="1">
      <c r="A21" s="42">
        <v>9</v>
      </c>
      <c r="B21" s="43">
        <f>'[1]Data Entry(Assessment Result)'!S13</f>
        <v>0</v>
      </c>
      <c r="C21" s="44">
        <f>[1]Summary!AG$170</f>
        <v>0</v>
      </c>
      <c r="D21" s="45">
        <f>[1]Summary!AG$165</f>
        <v>0</v>
      </c>
      <c r="E21" s="46">
        <f>[1]Summary!AG$167</f>
        <v>0</v>
      </c>
      <c r="F21" s="47">
        <f>[1]Summary!AG$166</f>
        <v>0</v>
      </c>
      <c r="G21" s="48">
        <f>[1]Summary!AG$169</f>
        <v>0</v>
      </c>
      <c r="H21" s="49">
        <f>[1]Summary!AG$168</f>
        <v>0</v>
      </c>
      <c r="I21" s="50">
        <f t="shared" si="0"/>
        <v>0</v>
      </c>
      <c r="J21" s="51">
        <f t="shared" si="1"/>
        <v>0</v>
      </c>
      <c r="K21" s="52" t="str">
        <f t="shared" si="2"/>
        <v/>
      </c>
      <c r="L21" s="53" t="str">
        <f t="shared" si="3"/>
        <v/>
      </c>
      <c r="M21" s="54" t="str">
        <f t="shared" si="4"/>
        <v/>
      </c>
      <c r="N21" s="52" t="str">
        <f t="shared" si="5"/>
        <v/>
      </c>
      <c r="O21" s="53" t="str">
        <f t="shared" si="6"/>
        <v/>
      </c>
      <c r="P21" s="54" t="str">
        <f t="shared" si="7"/>
        <v/>
      </c>
      <c r="Q21" s="28"/>
    </row>
    <row r="22" spans="1:17" ht="21.95" customHeight="1">
      <c r="A22" s="29">
        <v>10</v>
      </c>
      <c r="B22" s="30">
        <f>'[1]Data Entry(Assessment Result)'!U13</f>
        <v>0</v>
      </c>
      <c r="C22" s="31">
        <f>[1]Summary!AJ$170</f>
        <v>0</v>
      </c>
      <c r="D22" s="32">
        <f>[1]Summary!AJ$165</f>
        <v>0</v>
      </c>
      <c r="E22" s="33">
        <f>[1]Summary!AJ$167</f>
        <v>0</v>
      </c>
      <c r="F22" s="34">
        <f>[1]Summary!AJ$166</f>
        <v>0</v>
      </c>
      <c r="G22" s="35">
        <f>[1]Summary!AJ$169</f>
        <v>0</v>
      </c>
      <c r="H22" s="36">
        <f>[1]Summary!AJ$168</f>
        <v>0</v>
      </c>
      <c r="I22" s="37">
        <f t="shared" si="0"/>
        <v>0</v>
      </c>
      <c r="J22" s="38">
        <f t="shared" si="1"/>
        <v>0</v>
      </c>
      <c r="K22" s="39" t="str">
        <f t="shared" si="2"/>
        <v/>
      </c>
      <c r="L22" s="40" t="str">
        <f t="shared" si="3"/>
        <v/>
      </c>
      <c r="M22" s="41" t="str">
        <f t="shared" si="4"/>
        <v/>
      </c>
      <c r="N22" s="39" t="str">
        <f t="shared" si="5"/>
        <v/>
      </c>
      <c r="O22" s="40" t="str">
        <f t="shared" si="6"/>
        <v/>
      </c>
      <c r="P22" s="41" t="str">
        <f t="shared" si="7"/>
        <v/>
      </c>
      <c r="Q22" s="28"/>
    </row>
    <row r="23" spans="1:17" ht="21.95" customHeight="1">
      <c r="A23" s="42">
        <v>11</v>
      </c>
      <c r="B23" s="43">
        <f>'[1]Data Entry(Assessment Result)'!W13</f>
        <v>0</v>
      </c>
      <c r="C23" s="44">
        <f>[1]Summary!AM$170</f>
        <v>0</v>
      </c>
      <c r="D23" s="45">
        <f>[1]Summary!AM$165</f>
        <v>0</v>
      </c>
      <c r="E23" s="46">
        <f>[1]Summary!AM$167</f>
        <v>0</v>
      </c>
      <c r="F23" s="47">
        <f>[1]Summary!AM$166</f>
        <v>0</v>
      </c>
      <c r="G23" s="48">
        <f>[1]Summary!AM$169</f>
        <v>0</v>
      </c>
      <c r="H23" s="49">
        <f>[1]Summary!AM$168</f>
        <v>0</v>
      </c>
      <c r="I23" s="50">
        <f t="shared" si="0"/>
        <v>0</v>
      </c>
      <c r="J23" s="51">
        <f t="shared" si="1"/>
        <v>0</v>
      </c>
      <c r="K23" s="52" t="str">
        <f t="shared" si="2"/>
        <v/>
      </c>
      <c r="L23" s="53" t="str">
        <f t="shared" si="3"/>
        <v/>
      </c>
      <c r="M23" s="54" t="str">
        <f t="shared" si="4"/>
        <v/>
      </c>
      <c r="N23" s="52" t="str">
        <f t="shared" si="5"/>
        <v/>
      </c>
      <c r="O23" s="53" t="str">
        <f t="shared" si="6"/>
        <v/>
      </c>
      <c r="P23" s="54" t="str">
        <f t="shared" si="7"/>
        <v/>
      </c>
      <c r="Q23" s="28"/>
    </row>
    <row r="24" spans="1:17" ht="21.95" customHeight="1" thickBot="1">
      <c r="A24" s="55">
        <v>12</v>
      </c>
      <c r="B24" s="56">
        <f>'[1]Data Entry(Assessment Result)'!Y13</f>
        <v>0</v>
      </c>
      <c r="C24" s="57">
        <f>[1]Summary!AP$170</f>
        <v>0</v>
      </c>
      <c r="D24" s="58">
        <f>[1]Summary!AP$165</f>
        <v>0</v>
      </c>
      <c r="E24" s="59">
        <f>[1]Summary!AP$167</f>
        <v>0</v>
      </c>
      <c r="F24" s="60">
        <f>[1]Summary!AP$166</f>
        <v>0</v>
      </c>
      <c r="G24" s="61">
        <f>[1]Summary!AP$169</f>
        <v>0</v>
      </c>
      <c r="H24" s="62">
        <f>[1]Summary!AP$168</f>
        <v>0</v>
      </c>
      <c r="I24" s="63">
        <f t="shared" si="0"/>
        <v>0</v>
      </c>
      <c r="J24" s="64">
        <f t="shared" si="1"/>
        <v>0</v>
      </c>
      <c r="K24" s="65" t="str">
        <f t="shared" si="2"/>
        <v/>
      </c>
      <c r="L24" s="66" t="str">
        <f t="shared" si="3"/>
        <v/>
      </c>
      <c r="M24" s="67" t="str">
        <f t="shared" si="4"/>
        <v/>
      </c>
      <c r="N24" s="65" t="str">
        <f t="shared" si="5"/>
        <v/>
      </c>
      <c r="O24" s="66" t="str">
        <f t="shared" si="6"/>
        <v/>
      </c>
      <c r="P24" s="67" t="str">
        <f t="shared" si="7"/>
        <v/>
      </c>
      <c r="Q24" s="28"/>
    </row>
    <row r="25" spans="1:17" ht="21.95" customHeight="1" thickBot="1">
      <c r="A25" s="68"/>
      <c r="B25" s="69" t="s">
        <v>30</v>
      </c>
      <c r="C25" s="70">
        <f>MAX(C13:C24)</f>
        <v>30</v>
      </c>
      <c r="D25" s="71">
        <f>COUNTIF([1]Summary!C14:C163,COUNTIF(C13:C24,"&gt;0"))</f>
        <v>30</v>
      </c>
      <c r="E25" s="72">
        <f>COUNTIF([1]Summary!D14:D163,COUNTIF($C$13:$C$24,"&gt;0"))</f>
        <v>0</v>
      </c>
      <c r="F25" s="73">
        <f>COUNTIF([1]Summary!F14:F163,COUNTIF($C$13:$C$24,"&gt;0"))</f>
        <v>0</v>
      </c>
      <c r="G25" s="104">
        <f>COUNTIF([1]Summary!E14:E163,COUNTIF($C$13:$C$24,"&gt;0"))</f>
        <v>0</v>
      </c>
      <c r="H25" s="105">
        <f>COUNTIF([1]Summary!H14:H163,COUNTIF($C$13:$C$24,"&gt;0"))</f>
        <v>0</v>
      </c>
      <c r="I25" s="74">
        <f>SUM(I13:I24)</f>
        <v>0</v>
      </c>
      <c r="J25" s="75">
        <f>SUM(J13:J24)</f>
        <v>4</v>
      </c>
      <c r="K25" s="76">
        <f t="shared" si="2"/>
        <v>0.8842966917779721</v>
      </c>
      <c r="L25" s="77">
        <f>IF(ISNUMBER((D25+E25+F25)/C25),(D25+E25+F25)/C25,"")</f>
        <v>1</v>
      </c>
      <c r="M25" s="78">
        <f t="shared" si="4"/>
        <v>1</v>
      </c>
      <c r="N25" s="79">
        <f t="shared" si="5"/>
        <v>0.8842966917779721</v>
      </c>
      <c r="O25" s="80">
        <f>IF(ISNUMBER(D25/C25),D25/C25,"")</f>
        <v>1</v>
      </c>
      <c r="P25" s="81">
        <f t="shared" si="7"/>
        <v>1</v>
      </c>
      <c r="Q25" s="28"/>
    </row>
    <row r="27" spans="1:17" ht="21.95" customHeight="1">
      <c r="C27" s="82"/>
      <c r="D27" s="82"/>
      <c r="E27" s="82"/>
      <c r="F27" s="82"/>
      <c r="G27" s="82"/>
      <c r="H27" s="82"/>
      <c r="K27" s="91" t="s">
        <v>31</v>
      </c>
      <c r="L27" s="91"/>
      <c r="M27" s="91"/>
      <c r="N27" s="91"/>
      <c r="O27" s="91"/>
      <c r="P27" s="83">
        <f>IF(ISNUMBER(I25/COUNTIF(C13:C24,"&gt;0")/COUNTIF('[1]Master Data(Sample)'!B7:B156,'[1]Master Data(Sample)'!F12)),I25/COUNTIF(C13:C24,"&gt;0")/COUNTIF('[1]Master Data(Sample)'!B7:B156,'[1]Master Data(Sample)'!F12),"")</f>
        <v>0</v>
      </c>
    </row>
    <row r="28" spans="1:17" ht="21.95" customHeight="1">
      <c r="B28" s="5" t="s">
        <v>32</v>
      </c>
      <c r="C28" s="84"/>
      <c r="D28" s="84"/>
      <c r="E28" s="85" t="s">
        <v>33</v>
      </c>
      <c r="F28" s="82"/>
      <c r="G28" s="82"/>
      <c r="H28" s="82"/>
    </row>
    <row r="29" spans="1:17" ht="31.5" customHeight="1">
      <c r="B29" s="86" t="s">
        <v>34</v>
      </c>
      <c r="C29" s="84"/>
      <c r="D29" s="84"/>
      <c r="E29" s="85" t="s">
        <v>35</v>
      </c>
      <c r="F29" s="82"/>
      <c r="G29" s="82"/>
      <c r="H29" s="82"/>
      <c r="K29" s="91" t="s">
        <v>36</v>
      </c>
      <c r="L29" s="91"/>
      <c r="M29" s="91"/>
      <c r="N29" s="91"/>
      <c r="O29" s="91"/>
      <c r="P29" s="87">
        <f>IF(ISNUMBER(J25/COUNTIF(C13:C24,"&gt;0")/COUNTIF('[1]Master Data(Sample)'!B7:B156,'[1]Master Data(Sample)'!F13)),J25/COUNTIF(C13:C24,"&gt;0")/COUNTIF('[1]Master Data(Sample)'!B7:B156,'[1]Master Data(Sample)'!F13),"")</f>
        <v>0.26666666666666666</v>
      </c>
    </row>
    <row r="30" spans="1:17" ht="31.5" customHeight="1">
      <c r="B30" s="88" t="s">
        <v>37</v>
      </c>
      <c r="C30" s="84"/>
      <c r="D30" s="84"/>
      <c r="E30" s="82" t="s">
        <v>35</v>
      </c>
      <c r="G30" s="89"/>
      <c r="H30" s="89"/>
      <c r="I30" s="90"/>
      <c r="J30" s="90"/>
      <c r="K30" s="90"/>
      <c r="L30" s="90"/>
      <c r="M30" s="90"/>
    </row>
    <row r="31" spans="1:17" ht="36" customHeight="1">
      <c r="C31" s="82"/>
      <c r="D31" s="82"/>
      <c r="E31" s="82"/>
      <c r="F31" s="82"/>
      <c r="G31" s="82"/>
      <c r="H31" s="82"/>
      <c r="P31" s="92" t="s">
        <v>38</v>
      </c>
      <c r="Q31" s="92"/>
    </row>
  </sheetData>
  <sheetProtection selectLockedCells="1" selectUnlockedCells="1"/>
  <mergeCells count="27">
    <mergeCell ref="A2:P2"/>
    <mergeCell ref="A3:P3"/>
    <mergeCell ref="C5:D5"/>
    <mergeCell ref="E5:H5"/>
    <mergeCell ref="C6:D6"/>
    <mergeCell ref="E6:H6"/>
    <mergeCell ref="C7:D7"/>
    <mergeCell ref="E7:H7"/>
    <mergeCell ref="C8:D8"/>
    <mergeCell ref="E8:H8"/>
    <mergeCell ref="C9:D9"/>
    <mergeCell ref="E9:H9"/>
    <mergeCell ref="A11:B11"/>
    <mergeCell ref="C11:C12"/>
    <mergeCell ref="D11:D12"/>
    <mergeCell ref="E11:E12"/>
    <mergeCell ref="F11:F12"/>
    <mergeCell ref="K27:O27"/>
    <mergeCell ref="K29:O29"/>
    <mergeCell ref="P31:Q31"/>
    <mergeCell ref="H11:H12"/>
    <mergeCell ref="I11:J11"/>
    <mergeCell ref="K11:M11"/>
    <mergeCell ref="N11:P11"/>
    <mergeCell ref="Q11:Q12"/>
    <mergeCell ref="G25:H25"/>
    <mergeCell ref="G11:G12"/>
  </mergeCells>
  <conditionalFormatting sqref="Q13:Q25">
    <cfRule type="cellIs" dxfId="0" priority="1" stopIfTrue="1" operator="equal">
      <formula>"reject"</formula>
    </cfRule>
  </conditionalFormatting>
  <pageMargins left="0.34" right="0.19" top="0.51181102362204722" bottom="0.19" header="0.51181102362204722" footer="0.17"/>
  <pageSetup paperSize="9" scale="60" orientation="landscape" r:id="rId1"/>
  <headerFooter alignWithMargins="0">
    <oddFooter xml:space="preserve">&amp;LPrinted Document is Reference Only    
Jabil Proprietary and Confidential-All rights reserved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Roll-up(Performance)</vt:lpstr>
      <vt:lpstr>'Roll-up(Performance)'!Print_Area</vt:lpstr>
      <vt:lpstr>'Roll-up(Performance)'!Print_Titles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2015-03-26T03:21:26Z</dcterms:modified>
</cp:coreProperties>
</file>