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mputerScience\Common\Courses\CSC176\DV-2019Sp\"/>
    </mc:Choice>
  </mc:AlternateContent>
  <bookViews>
    <workbookView xWindow="23250" yWindow="0" windowWidth="20490" windowHeight="7620"/>
  </bookViews>
  <sheets>
    <sheet name="176-19sp" sheetId="9" r:id="rId1"/>
    <sheet name="176-17sp" sheetId="8" r:id="rId2"/>
    <sheet name="176-16sp" sheetId="7" r:id="rId3"/>
    <sheet name="Order of Magnitude" sheetId="3" r:id="rId4"/>
  </sheets>
  <calcPr calcId="162913"/>
</workbook>
</file>

<file path=xl/calcChain.xml><?xml version="1.0" encoding="utf-8"?>
<calcChain xmlns="http://schemas.openxmlformats.org/spreadsheetml/2006/main">
  <c r="G39" i="9" l="1"/>
  <c r="G35" i="9" l="1"/>
  <c r="G30" i="9" l="1"/>
  <c r="G29" i="9" l="1"/>
  <c r="G26" i="9" l="1"/>
  <c r="G20" i="9"/>
  <c r="G17" i="9" l="1"/>
  <c r="G14" i="9" l="1"/>
  <c r="G11" i="9" l="1"/>
  <c r="A27" i="9" l="1"/>
  <c r="C48" i="9"/>
  <c r="F4" i="9"/>
  <c r="F5" i="9" s="1"/>
  <c r="F6" i="9" s="1"/>
  <c r="D4" i="9"/>
  <c r="C4" i="9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6" i="9" s="1"/>
  <c r="C3" i="9"/>
  <c r="B27" i="9" l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D5" i="9"/>
  <c r="D6" i="9" s="1"/>
  <c r="B38" i="9"/>
  <c r="B39" i="9" s="1"/>
  <c r="B42" i="9" s="1"/>
  <c r="B43" i="9" s="1"/>
  <c r="B44" i="9" s="1"/>
  <c r="B45" i="9" s="1"/>
  <c r="B46" i="9" s="1"/>
  <c r="B47" i="9" s="1"/>
  <c r="C49" i="8"/>
  <c r="F4" i="8"/>
  <c r="F5" i="8" s="1"/>
  <c r="F6" i="8" s="1"/>
  <c r="D4" i="8"/>
  <c r="D5" i="8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40" i="8" s="1"/>
  <c r="C3" i="8"/>
  <c r="C5" i="9" l="1"/>
  <c r="C6" i="9"/>
  <c r="B41" i="8"/>
  <c r="B42" i="8" s="1"/>
  <c r="B43" i="8" s="1"/>
  <c r="B44" i="8" s="1"/>
  <c r="B45" i="8" s="1"/>
  <c r="B46" i="8" s="1"/>
  <c r="B47" i="8" s="1"/>
  <c r="B48" i="8" s="1"/>
  <c r="D6" i="8"/>
  <c r="C5" i="8"/>
  <c r="C4" i="8"/>
  <c r="D7" i="9" l="1"/>
  <c r="D8" i="9" s="1"/>
  <c r="D7" i="8"/>
  <c r="C6" i="8"/>
  <c r="D9" i="9" l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G7" i="9"/>
  <c r="C7" i="9"/>
  <c r="F7" i="9"/>
  <c r="F8" i="9" s="1"/>
  <c r="C8" i="9"/>
  <c r="D8" i="8"/>
  <c r="G7" i="8" s="1"/>
  <c r="C7" i="8"/>
  <c r="C9" i="9" l="1"/>
  <c r="C8" i="8"/>
  <c r="F7" i="8"/>
  <c r="F8" i="8" s="1"/>
  <c r="D9" i="8"/>
  <c r="C10" i="9" l="1"/>
  <c r="G9" i="9"/>
  <c r="F9" i="9" s="1"/>
  <c r="F10" i="9" s="1"/>
  <c r="D10" i="8"/>
  <c r="C9" i="8"/>
  <c r="C11" i="9" l="1"/>
  <c r="D11" i="8"/>
  <c r="G9" i="8"/>
  <c r="F9" i="8" s="1"/>
  <c r="F10" i="8" s="1"/>
  <c r="C10" i="8"/>
  <c r="C12" i="9" l="1"/>
  <c r="F11" i="9"/>
  <c r="F12" i="9" s="1"/>
  <c r="F13" i="9" s="1"/>
  <c r="F14" i="9" s="1"/>
  <c r="F15" i="9" s="1"/>
  <c r="D12" i="8"/>
  <c r="C11" i="8"/>
  <c r="C13" i="9" l="1"/>
  <c r="C12" i="8"/>
  <c r="G11" i="8"/>
  <c r="F11" i="8" s="1"/>
  <c r="F12" i="8" s="1"/>
  <c r="F13" i="8" s="1"/>
  <c r="F14" i="8" s="1"/>
  <c r="F15" i="8" s="1"/>
  <c r="D13" i="8"/>
  <c r="C14" i="9" l="1"/>
  <c r="C13" i="8"/>
  <c r="D14" i="8"/>
  <c r="C49" i="7"/>
  <c r="F4" i="7"/>
  <c r="F5" i="7" s="1"/>
  <c r="F6" i="7" s="1"/>
  <c r="D4" i="7"/>
  <c r="D5" i="7" s="1"/>
  <c r="C5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4" i="7" s="1"/>
  <c r="C3" i="7"/>
  <c r="C15" i="9" l="1"/>
  <c r="C14" i="8"/>
  <c r="D15" i="8"/>
  <c r="B25" i="7"/>
  <c r="B26" i="7" s="1"/>
  <c r="B27" i="7" s="1"/>
  <c r="B28" i="7" s="1"/>
  <c r="C4" i="7"/>
  <c r="C16" i="9" l="1"/>
  <c r="B31" i="7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C15" i="8"/>
  <c r="D16" i="8"/>
  <c r="D6" i="7"/>
  <c r="B2" i="3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10" i="3"/>
  <c r="C10" i="3"/>
  <c r="D10" i="3"/>
  <c r="A11" i="3"/>
  <c r="B11" i="3" s="1"/>
  <c r="C11" i="3"/>
  <c r="A12" i="3"/>
  <c r="B12" i="3" s="1"/>
  <c r="C12" i="3"/>
  <c r="A13" i="3"/>
  <c r="B13" i="3" s="1"/>
  <c r="C13" i="3"/>
  <c r="A14" i="3"/>
  <c r="B14" i="3" s="1"/>
  <c r="C14" i="3"/>
  <c r="A15" i="3"/>
  <c r="B15" i="3" s="1"/>
  <c r="C15" i="3"/>
  <c r="A16" i="3"/>
  <c r="B16" i="3" s="1"/>
  <c r="C16" i="3"/>
  <c r="C17" i="9" l="1"/>
  <c r="F16" i="9"/>
  <c r="F17" i="9" s="1"/>
  <c r="D16" i="3"/>
  <c r="D15" i="3"/>
  <c r="D14" i="3"/>
  <c r="D13" i="3"/>
  <c r="D12" i="3"/>
  <c r="D11" i="3"/>
  <c r="C16" i="8"/>
  <c r="D17" i="8"/>
  <c r="G16" i="8" s="1"/>
  <c r="F16" i="8" s="1"/>
  <c r="F17" i="8" s="1"/>
  <c r="D7" i="7"/>
  <c r="D8" i="7" s="1"/>
  <c r="G7" i="7" s="1"/>
  <c r="F7" i="7" s="1"/>
  <c r="F8" i="7" s="1"/>
  <c r="C6" i="7"/>
  <c r="C18" i="9" l="1"/>
  <c r="C17" i="8"/>
  <c r="D18" i="8"/>
  <c r="C7" i="7"/>
  <c r="C19" i="9" l="1"/>
  <c r="D19" i="8"/>
  <c r="C18" i="8"/>
  <c r="D9" i="7"/>
  <c r="C8" i="7"/>
  <c r="F18" i="9" l="1"/>
  <c r="F19" i="9" s="1"/>
  <c r="C20" i="9"/>
  <c r="C19" i="8"/>
  <c r="D20" i="8"/>
  <c r="G18" i="8" s="1"/>
  <c r="F18" i="8"/>
  <c r="D10" i="7"/>
  <c r="C9" i="7"/>
  <c r="C21" i="9" l="1"/>
  <c r="D11" i="7"/>
  <c r="G9" i="7"/>
  <c r="F9" i="7" s="1"/>
  <c r="F10" i="7" s="1"/>
  <c r="D21" i="8"/>
  <c r="C20" i="8"/>
  <c r="C10" i="7"/>
  <c r="C22" i="9" l="1"/>
  <c r="D22" i="8"/>
  <c r="C21" i="8"/>
  <c r="D12" i="7"/>
  <c r="G11" i="7" s="1"/>
  <c r="F11" i="7" s="1"/>
  <c r="F12" i="7" s="1"/>
  <c r="F13" i="7" s="1"/>
  <c r="F14" i="7" s="1"/>
  <c r="F15" i="7" s="1"/>
  <c r="F16" i="7" s="1"/>
  <c r="F17" i="7" s="1"/>
  <c r="C11" i="7"/>
  <c r="C23" i="9" l="1"/>
  <c r="C22" i="8"/>
  <c r="F19" i="8"/>
  <c r="D23" i="8"/>
  <c r="C12" i="7"/>
  <c r="D13" i="7"/>
  <c r="D14" i="7" s="1"/>
  <c r="C24" i="9" l="1"/>
  <c r="C23" i="8"/>
  <c r="D24" i="8"/>
  <c r="C13" i="7"/>
  <c r="F20" i="9" l="1"/>
  <c r="F21" i="9" s="1"/>
  <c r="F22" i="9" s="1"/>
  <c r="F23" i="9" s="1"/>
  <c r="F24" i="9" s="1"/>
  <c r="F25" i="9" s="1"/>
  <c r="F26" i="9" s="1"/>
  <c r="C25" i="9"/>
  <c r="C24" i="8"/>
  <c r="D25" i="8"/>
  <c r="G20" i="8" s="1"/>
  <c r="F20" i="8" s="1"/>
  <c r="F21" i="8" s="1"/>
  <c r="D15" i="7"/>
  <c r="C14" i="7"/>
  <c r="C26" i="9" l="1"/>
  <c r="C25" i="8"/>
  <c r="D26" i="8"/>
  <c r="F22" i="8"/>
  <c r="F23" i="8" s="1"/>
  <c r="F24" i="8" s="1"/>
  <c r="F25" i="8" s="1"/>
  <c r="D16" i="7"/>
  <c r="D17" i="7" s="1"/>
  <c r="C15" i="7"/>
  <c r="C27" i="9" l="1"/>
  <c r="D27" i="8"/>
  <c r="C26" i="8"/>
  <c r="C16" i="7"/>
  <c r="C28" i="9" l="1"/>
  <c r="D28" i="8"/>
  <c r="C27" i="8"/>
  <c r="D18" i="7"/>
  <c r="C17" i="7"/>
  <c r="C29" i="9" l="1"/>
  <c r="F27" i="9"/>
  <c r="F28" i="9" s="1"/>
  <c r="F29" i="9" s="1"/>
  <c r="F30" i="9" s="1"/>
  <c r="F31" i="9" s="1"/>
  <c r="F32" i="9" s="1"/>
  <c r="D29" i="8"/>
  <c r="G27" i="8" s="1"/>
  <c r="C28" i="8"/>
  <c r="F26" i="8"/>
  <c r="F27" i="8" s="1"/>
  <c r="D19" i="7"/>
  <c r="C18" i="7"/>
  <c r="C30" i="9" l="1"/>
  <c r="D20" i="7"/>
  <c r="G18" i="7"/>
  <c r="F18" i="7" s="1"/>
  <c r="D30" i="8"/>
  <c r="C29" i="8"/>
  <c r="C19" i="7"/>
  <c r="C31" i="9" l="1"/>
  <c r="C30" i="8"/>
  <c r="F28" i="8"/>
  <c r="F29" i="8" s="1"/>
  <c r="F30" i="8" s="1"/>
  <c r="F31" i="8" s="1"/>
  <c r="F32" i="8" s="1"/>
  <c r="D31" i="8"/>
  <c r="C20" i="7"/>
  <c r="D21" i="7"/>
  <c r="C32" i="9" l="1"/>
  <c r="C31" i="8"/>
  <c r="D32" i="8"/>
  <c r="C21" i="7"/>
  <c r="D22" i="7"/>
  <c r="C33" i="9" l="1"/>
  <c r="D23" i="7"/>
  <c r="G19" i="7"/>
  <c r="F19" i="7" s="1"/>
  <c r="F20" i="7" s="1"/>
  <c r="F21" i="7" s="1"/>
  <c r="C32" i="8"/>
  <c r="D33" i="8"/>
  <c r="C22" i="7"/>
  <c r="C34" i="9" l="1"/>
  <c r="C33" i="8"/>
  <c r="D34" i="8"/>
  <c r="D24" i="7"/>
  <c r="C23" i="7"/>
  <c r="C35" i="9" l="1"/>
  <c r="C34" i="8"/>
  <c r="D35" i="8"/>
  <c r="D25" i="7"/>
  <c r="C24" i="7"/>
  <c r="C36" i="9" l="1"/>
  <c r="D26" i="7"/>
  <c r="G22" i="7"/>
  <c r="F22" i="7" s="1"/>
  <c r="F23" i="7" s="1"/>
  <c r="F24" i="7" s="1"/>
  <c r="F25" i="7" s="1"/>
  <c r="C35" i="8"/>
  <c r="D36" i="8"/>
  <c r="C25" i="7"/>
  <c r="F33" i="9" l="1"/>
  <c r="F34" i="9" s="1"/>
  <c r="F35" i="9" s="1"/>
  <c r="F36" i="9" s="1"/>
  <c r="C37" i="9"/>
  <c r="D37" i="8"/>
  <c r="G33" i="8" s="1"/>
  <c r="F33" i="8" s="1"/>
  <c r="F34" i="8" s="1"/>
  <c r="F35" i="8" s="1"/>
  <c r="C36" i="8"/>
  <c r="C26" i="7"/>
  <c r="D27" i="7"/>
  <c r="C38" i="9" l="1"/>
  <c r="D38" i="8"/>
  <c r="C37" i="8"/>
  <c r="C27" i="7"/>
  <c r="D28" i="7"/>
  <c r="C39" i="9" l="1"/>
  <c r="D29" i="7"/>
  <c r="G26" i="7"/>
  <c r="F26" i="7" s="1"/>
  <c r="F27" i="7" s="1"/>
  <c r="D39" i="8"/>
  <c r="C38" i="8"/>
  <c r="C28" i="7"/>
  <c r="C40" i="9" l="1"/>
  <c r="C39" i="8"/>
  <c r="D40" i="8"/>
  <c r="F36" i="8"/>
  <c r="D30" i="7"/>
  <c r="G28" i="7" s="1"/>
  <c r="F28" i="7" s="1"/>
  <c r="F29" i="7" s="1"/>
  <c r="F30" i="7" s="1"/>
  <c r="F31" i="7" s="1"/>
  <c r="F32" i="7" s="1"/>
  <c r="F33" i="7" s="1"/>
  <c r="F34" i="7" s="1"/>
  <c r="F35" i="7" s="1"/>
  <c r="C29" i="7"/>
  <c r="F37" i="9" l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C41" i="9"/>
  <c r="C40" i="8"/>
  <c r="D41" i="8"/>
  <c r="C30" i="7"/>
  <c r="D31" i="7"/>
  <c r="D32" i="7" s="1"/>
  <c r="C42" i="9" l="1"/>
  <c r="I37" i="8"/>
  <c r="G37" i="8"/>
  <c r="F37" i="8" s="1"/>
  <c r="F38" i="8" s="1"/>
  <c r="C41" i="8"/>
  <c r="D42" i="8"/>
  <c r="C31" i="7"/>
  <c r="C43" i="9" l="1"/>
  <c r="C42" i="8"/>
  <c r="D43" i="8"/>
  <c r="C32" i="7"/>
  <c r="D33" i="7"/>
  <c r="C44" i="9" l="1"/>
  <c r="C43" i="8"/>
  <c r="F39" i="8"/>
  <c r="F40" i="8" s="1"/>
  <c r="F41" i="8" s="1"/>
  <c r="F42" i="8" s="1"/>
  <c r="F43" i="8" s="1"/>
  <c r="F44" i="8" s="1"/>
  <c r="F45" i="8" s="1"/>
  <c r="F46" i="8" s="1"/>
  <c r="F47" i="8" s="1"/>
  <c r="F48" i="8" s="1"/>
  <c r="D44" i="8"/>
  <c r="D34" i="7"/>
  <c r="D35" i="7" s="1"/>
  <c r="C33" i="7"/>
  <c r="C45" i="9" l="1"/>
  <c r="C44" i="8"/>
  <c r="D45" i="8"/>
  <c r="C34" i="7"/>
  <c r="C46" i="9" l="1"/>
  <c r="C45" i="8"/>
  <c r="D46" i="8"/>
  <c r="C35" i="7"/>
  <c r="D36" i="7"/>
  <c r="C47" i="9" l="1"/>
  <c r="C46" i="8"/>
  <c r="D47" i="8"/>
  <c r="D37" i="7"/>
  <c r="D38" i="7" s="1"/>
  <c r="C36" i="7"/>
  <c r="C47" i="8" l="1"/>
  <c r="D48" i="8"/>
  <c r="C48" i="8" s="1"/>
  <c r="C37" i="7"/>
  <c r="D39" i="7" l="1"/>
  <c r="G36" i="7" s="1"/>
  <c r="F36" i="7" s="1"/>
  <c r="F37" i="7" s="1"/>
  <c r="F38" i="7" s="1"/>
  <c r="C38" i="7"/>
  <c r="D40" i="7" l="1"/>
  <c r="D41" i="7" s="1"/>
  <c r="C39" i="7"/>
  <c r="C40" i="7" l="1"/>
  <c r="D42" i="7" l="1"/>
  <c r="C41" i="7"/>
  <c r="D43" i="7" l="1"/>
  <c r="C42" i="7"/>
  <c r="D44" i="7" l="1"/>
  <c r="G39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C43" i="7"/>
  <c r="C44" i="7" l="1"/>
  <c r="D45" i="7"/>
  <c r="D46" i="7" l="1"/>
  <c r="D47" i="7" s="1"/>
  <c r="C45" i="7"/>
  <c r="C46" i="7" l="1"/>
  <c r="D48" i="7" l="1"/>
  <c r="C48" i="7" s="1"/>
  <c r="C47" i="7"/>
</calcChain>
</file>

<file path=xl/sharedStrings.xml><?xml version="1.0" encoding="utf-8"?>
<sst xmlns="http://schemas.openxmlformats.org/spreadsheetml/2006/main" count="296" uniqueCount="195">
  <si>
    <t>wk</t>
  </si>
  <si>
    <t>Final Exam 12:00 - 2:30</t>
  </si>
  <si>
    <t>Chapters</t>
  </si>
  <si>
    <t>n</t>
  </si>
  <si>
    <t>ln(n)</t>
  </si>
  <si>
    <t>n*ln(n)</t>
  </si>
  <si>
    <t>n*n</t>
  </si>
  <si>
    <t>Session Topics</t>
  </si>
  <si>
    <t>Due Date</t>
  </si>
  <si>
    <t>#</t>
  </si>
  <si>
    <t>Desc</t>
  </si>
  <si>
    <t>Date</t>
  </si>
  <si>
    <t>Day of</t>
  </si>
  <si>
    <t>Week</t>
  </si>
  <si>
    <t>Assignment</t>
  </si>
  <si>
    <t>review for final</t>
  </si>
  <si>
    <t>Spring Break</t>
  </si>
  <si>
    <t>Easter Break</t>
  </si>
  <si>
    <t>2 Elementary Programming</t>
  </si>
  <si>
    <t>3 Selections</t>
  </si>
  <si>
    <t>4 Mathematical Functions, Characters, and Strings</t>
  </si>
  <si>
    <t>5 Loops</t>
  </si>
  <si>
    <t>6 Methods</t>
  </si>
  <si>
    <t>7 Single-Dimensional Arrays</t>
  </si>
  <si>
    <t>9 Objects and Classes</t>
  </si>
  <si>
    <t>10 Object-Oriented Thinking</t>
  </si>
  <si>
    <t>11 Inheritance and Polymorphism</t>
  </si>
  <si>
    <t>Book</t>
  </si>
  <si>
    <t>1 Introduction to Computers, Programming, and Java</t>
  </si>
  <si>
    <t>8 Multidimensional Arrays</t>
  </si>
  <si>
    <t>13 Abstract Classes and Interfaces</t>
  </si>
  <si>
    <t>15 Event-Driven Programming and Animations</t>
  </si>
  <si>
    <t>18 Recursion</t>
  </si>
  <si>
    <t>12 Exception Handling and Text I/O</t>
  </si>
  <si>
    <t>17 Binary I/O</t>
  </si>
  <si>
    <t>14 JavaFX Basics</t>
  </si>
  <si>
    <t>16 JavaFX UI Controls and Multimedia</t>
  </si>
  <si>
    <t>Exam #2</t>
  </si>
  <si>
    <t>Exam #3</t>
  </si>
  <si>
    <t>Exam #1 (does not include gui)</t>
  </si>
  <si>
    <t>assign01 (based on BMI_3)</t>
  </si>
  <si>
    <t>assign02 (based on BMI_4)</t>
  </si>
  <si>
    <t>assign03 (based on BMI_5)</t>
  </si>
  <si>
    <t>pre-survey results; 01-ComparePythonJava(2-4)</t>
  </si>
  <si>
    <t>01-ComparePythonJava(4-7); use jGRASP</t>
  </si>
  <si>
    <t>01-ComparePythonJava(7-9;end); use jGRASP</t>
  </si>
  <si>
    <t>02-CompareJava(1-3); use jGRASP</t>
  </si>
  <si>
    <t>02-CompareJava(3-5); use jGRASP</t>
  </si>
  <si>
    <t>rvw#1; 02-CompareJava(6-7)</t>
  </si>
  <si>
    <t>02-CompareJava(8-12)</t>
  </si>
  <si>
    <t>02-CompareJava(12-16)</t>
  </si>
  <si>
    <t xml:space="preserve">rvw exam results; </t>
  </si>
  <si>
    <t>rvw #3; discuss exam structure</t>
  </si>
  <si>
    <t>rvw #2; 03a-GUI_Relationships(gui;1-4)</t>
  </si>
  <si>
    <t>03a-GUI_Relationships(gui;9-13)</t>
  </si>
  <si>
    <t>03a-GUI_Relationships(gui;5-10)</t>
  </si>
  <si>
    <t>assign04 (inheritance)</t>
  </si>
  <si>
    <t>assign05 (inheritance, association)</t>
  </si>
  <si>
    <t>assign06 (inheritance, association, aggregation)</t>
  </si>
  <si>
    <t>03a-GUI_Relationships(gui;13:novel is book; student takes a class)</t>
  </si>
  <si>
    <t>03b-Loops_Recursion(1Darrays:1-2)</t>
  </si>
  <si>
    <t>03b-Loops_Recursion(1Darrays:2-3)</t>
  </si>
  <si>
    <t>rvw #5; 03b-Loops_Recursion(moreLoops:3-5)</t>
  </si>
  <si>
    <t>03b-Loops_Recursion(moreLoops:5-8;recursion_1 example)</t>
  </si>
  <si>
    <t>rvw #6; 03b-Loops_Recursion(recursion:8-9)</t>
  </si>
  <si>
    <t>assign07 (recursion)</t>
  </si>
  <si>
    <t>assign08 (more recusion)</t>
  </si>
  <si>
    <t>discuss assign07; discuss runtime stack &amp; recursion</t>
  </si>
  <si>
    <t>discuss assign08; discuss problem stmts &amp; identifying classes, methods &amp; attributes</t>
  </si>
  <si>
    <t>domains: ATM, time, date, bank account, transcript</t>
  </si>
  <si>
    <t>rvw #8; discuss exam structure</t>
  </si>
  <si>
    <t>04-String-FileIO_2Darrays_Recursion(String:1-3)</t>
  </si>
  <si>
    <t>04-String-FileIO_2Darrays_Recursion(String:3-5)</t>
  </si>
  <si>
    <t>rvw exam #2</t>
  </si>
  <si>
    <t>assign09 (file input, string)</t>
  </si>
  <si>
    <t>04-String-FileIO_2Darrays_Recursion(FileIO:6-8); 05a-Input Validation(1)</t>
  </si>
  <si>
    <t>quiz (input validation &amp; security foundations)</t>
  </si>
  <si>
    <t>05b-Security Foundations(all:1-4)</t>
  </si>
  <si>
    <t>05b-Security Foundations(all:5-14)</t>
  </si>
  <si>
    <t>04-String-FileIO_2Darrays_Recursion(FileIO:8-11;2D:12-15)</t>
  </si>
  <si>
    <t>assign10 (file input, output &amp; 2D)</t>
  </si>
  <si>
    <t>dolphy day</t>
  </si>
  <si>
    <t>changed due date from 4/25 to 4/27</t>
  </si>
  <si>
    <t>rvw for exam#3</t>
  </si>
  <si>
    <t>discuss assign10; 04-String-FileIO_2Darrays_Recursion(16-17)</t>
  </si>
  <si>
    <t>discuss assign10; discuss problem solving</t>
  </si>
  <si>
    <t>rvw assign09 solutions, discuss assign10; discuss approach (develop algortihm then identify classes)</t>
  </si>
  <si>
    <t>in-class(4/1); take-home problem(4/4)</t>
  </si>
  <si>
    <t>course/instructor evals</t>
  </si>
  <si>
    <t>rvw exam results; post-survey (INCUBATE)</t>
  </si>
  <si>
    <t>00-CourseIntro (all); 01-ComparePythonJava(1-2); pre-survey (INCUBATE)</t>
  </si>
  <si>
    <r>
      <rPr>
        <b/>
        <sz val="8"/>
        <rFont val="Arial"/>
        <family val="2"/>
      </rPr>
      <t>Exam #1</t>
    </r>
    <r>
      <rPr>
        <sz val="8"/>
        <rFont val="Arial"/>
        <family val="2"/>
      </rPr>
      <t xml:space="preserve"> (does not include relationships)</t>
    </r>
  </si>
  <si>
    <r>
      <rPr>
        <b/>
        <sz val="8"/>
        <rFont val="Arial"/>
        <family val="2"/>
      </rPr>
      <t>Exam</t>
    </r>
    <r>
      <rPr>
        <sz val="8"/>
        <rFont val="Arial"/>
        <family val="2"/>
      </rPr>
      <t xml:space="preserve"> #2</t>
    </r>
  </si>
  <si>
    <r>
      <rPr>
        <b/>
        <sz val="8"/>
        <rFont val="Arial"/>
        <family val="2"/>
      </rPr>
      <t>Exam</t>
    </r>
    <r>
      <rPr>
        <sz val="8"/>
        <rFont val="Arial"/>
        <family val="2"/>
      </rPr>
      <t xml:space="preserve"> #3</t>
    </r>
  </si>
  <si>
    <t>00-CourseIntro (all); pre-survey (INCUBATE); 01-ComparePythonJava(1-2)</t>
  </si>
  <si>
    <t>pre-survey results; 01-ComparePythonJava(2:logic errors?,3,4)</t>
  </si>
  <si>
    <t>01-ComparePythonJava(5-7)</t>
  </si>
  <si>
    <t>01-ComparePythonJava(8); use jGRASP</t>
  </si>
  <si>
    <t>01-ComparePythonJava(9); 02-CompareJava(1-3); use jGRASP</t>
  </si>
  <si>
    <t>rubric criteria; 02-CompareJava(3-5); jGRASP, syntax errors, code writing process (make few small changes - compile, fix syntax errors, run)</t>
  </si>
  <si>
    <t>rvw#1; 02-CompareJava(6-8)</t>
  </si>
  <si>
    <t>rvw #2; 02-CompareJava(12-16)</t>
  </si>
  <si>
    <t>rvw #3(Assign03 feedback2Students.txt); discuss exam structure</t>
  </si>
  <si>
    <t>discuss rewrite go() in BMI_5; 03a_Relationships(1-3;pdf page1)</t>
  </si>
  <si>
    <t>rvw exam results; 03a_Relationships(1-3;pdf code association)</t>
  </si>
  <si>
    <t>03a_Relationships(3-7;end)</t>
  </si>
  <si>
    <t>assign06 (inherit., assoc., aggregation)</t>
  </si>
  <si>
    <t>Notes</t>
  </si>
  <si>
    <t xml:space="preserve">discuss #4 (+rubric); 03b-Introduction2Testing(1-10;end); </t>
  </si>
  <si>
    <t>03c-Loops_Recursion(1Darrays:1)</t>
  </si>
  <si>
    <t>rvw#4; discuss#5; 03c-Loops_Recursion(1Darrays:1;int[] vs Integer[])</t>
  </si>
  <si>
    <t>discuss#6; 03c-Loops_Recursion(1Darrays:2-3)</t>
  </si>
  <si>
    <t>rvw #5; discuss#6; 03c-Loops_Recursion(moreLoops:3-4)</t>
  </si>
  <si>
    <t>6 Methods
7 Single-Dimensional Arrays
8 Multidimensional Arrays</t>
  </si>
  <si>
    <t>no classes - snow day</t>
  </si>
  <si>
    <t>changed from Mar-15 to Mar-17</t>
  </si>
  <si>
    <t>03c-Loops_Recursion(5-7)</t>
  </si>
  <si>
    <t>changed from Mar-22 to Mar-25 (due to snow day)</t>
  </si>
  <si>
    <t>Orginally assign07 was here</t>
  </si>
  <si>
    <t>rvw #6; 03c-Loops_Recursion(recursion:7-8;recursion_1_vsIteration); discuss assign07</t>
  </si>
  <si>
    <t>discuss assign07;  03c-Loops_Recursion(recursion:7-8); jGRASP visualizations</t>
  </si>
  <si>
    <t>classroom discussion #8 (not assigned)</t>
  </si>
  <si>
    <t>in-class(3/31); take-home problem(4/3)</t>
  </si>
  <si>
    <t>Modify ALL remaining assignments- students have access to last year's solutions</t>
  </si>
  <si>
    <t>rvw #7 (varScope;useInstanceVars); exam#2 structure, topics</t>
  </si>
  <si>
    <t>assign08 (file input, string)</t>
  </si>
  <si>
    <t>assign09 (file input, output &amp; 2D)</t>
  </si>
  <si>
    <t>prep exam#2; 04-String-FileIO_2Darrays_Recursion(String:1-5)</t>
  </si>
  <si>
    <t>04-String-FileIO_2Darrays_Recursion(String:5; FileIO:6-10); 05a-ReviewInputValidation(1)</t>
  </si>
  <si>
    <t>assign08 rubric; 05c-BlackWhiteBoxTesting(all:1-3)</t>
  </si>
  <si>
    <t>rvw exam #2; 05c-BlackWhiteBoxTesting(3:testCases)</t>
  </si>
  <si>
    <t>04-String-FileIO_2Darrays_Recursion(FileIO:11;2D:12-15)</t>
  </si>
  <si>
    <t>exam#2bonus: quiz (input validation &amp; security foundations)</t>
  </si>
  <si>
    <t>T 4/18: dolphy day in 17sp</t>
  </si>
  <si>
    <t>05b-ReviewSecurityFoundations(1-11); 04-String-FileIO_2Darrays_Recursion(16-17)</t>
  </si>
  <si>
    <t>06-Assign08Solutions-BigO</t>
  </si>
  <si>
    <t>W 4/19: dolphy day in 16sp</t>
  </si>
  <si>
    <t>rvw assign09; rvw for exam#3</t>
  </si>
  <si>
    <t>1) incremental develop &amp; test (a)dev one class then split into mult classes (b)dev algortihm then identify classes</t>
  </si>
  <si>
    <t>discuss approaches; lab assign09</t>
  </si>
  <si>
    <t>rvw exam #3 results; review for final</t>
  </si>
  <si>
    <t>review for final (A9_Stu1.zip)</t>
  </si>
  <si>
    <t>review for final (A9_Stu2.zip)</t>
  </si>
  <si>
    <t>post-survey (INCUBATE)</t>
  </si>
  <si>
    <t>review for final (A9_Stu3.zip); post-survey; course/instr evals</t>
  </si>
  <si>
    <t>Easter break</t>
  </si>
  <si>
    <t>bring copies: pre-survey; BMI_1_Main_only(py,java)</t>
  </si>
  <si>
    <t>01-ComparePythonJava(8-9); 02-CompareJava(1-3); use jGRASP</t>
  </si>
  <si>
    <t>Book Chapters</t>
  </si>
  <si>
    <t>rubric; 02-CompareJava(3; Objects at runtime); jGRASP(syntax errors, code writing process)</t>
  </si>
  <si>
    <t>rvw#1; 02-CompareJava(4-8)</t>
  </si>
  <si>
    <t>rvw #2; discuss #3; 02-CompareJava(12-15); discuss BMI_5 diff go()</t>
  </si>
  <si>
    <t>Disney trip (cancelled class)</t>
  </si>
  <si>
    <t>Disney trip; Aparna rvwd exam results</t>
  </si>
  <si>
    <t>discuss #3 rubric; 03a_Relationships(1-5)</t>
  </si>
  <si>
    <t>assign04 (conceptual understanding)</t>
  </si>
  <si>
    <t>assign05 (inheritance)</t>
  </si>
  <si>
    <t>discuss #4; 03a-Relationships(5-6)</t>
  </si>
  <si>
    <t>assign06 (inheritance, association)</t>
  </si>
  <si>
    <t>assign07 (inherit., assoc., aggregation)</t>
  </si>
  <si>
    <t>03a-Relationships(6-8); 03b-Intro2Testing(1-5)</t>
  </si>
  <si>
    <t>discuss#5; 03b-Intro2Testing(5-11)</t>
  </si>
  <si>
    <t>03c-DemoProcessInClass(1)</t>
  </si>
  <si>
    <t>chgd due date from Mar 8 to 15</t>
  </si>
  <si>
    <t>post #5 solution at EOD today!</t>
  </si>
  <si>
    <t>rvw#5; discuss#6 (chgd due date); 03c-Loops_Recursion(1)</t>
  </si>
  <si>
    <t>03c-Loops_Recursion(1-2)</t>
  </si>
  <si>
    <t>rvw #6; 03c-Loops_Recursion(3-4)</t>
  </si>
  <si>
    <t>03c-Loops_Recursion(5-??); discuss#7</t>
  </si>
  <si>
    <t>assign08 (recursion)</t>
  </si>
  <si>
    <t>IDEA: do assign09 (mostly in-class): students write up names for classes and methods (without writing code)</t>
  </si>
  <si>
    <t>post #6 solutoin at EOD toady!</t>
  </si>
  <si>
    <t>discuss#7; 03c-Loops_Recursion(8:1-fact)</t>
  </si>
  <si>
    <t>03c-Loops_Recursion(8:1-fib thru ??); jGRASP visualizations</t>
  </si>
  <si>
    <t>assign09 (in-class 3/31; take-home problem 4/3)</t>
  </si>
  <si>
    <t>assign09: class discussion</t>
  </si>
  <si>
    <t>discuss #8, #9</t>
  </si>
  <si>
    <t>rvw for exam#2</t>
  </si>
  <si>
    <t>take-home exam#2 (due Sat Apr 6)</t>
  </si>
  <si>
    <t>05a-ReviewInputValidation(8)</t>
  </si>
  <si>
    <t>05b-ReviewSecurityFoundations(11)</t>
  </si>
  <si>
    <t>05c-BlackWhiteBoxTesting(3)</t>
  </si>
  <si>
    <t>04-String-FileIO_2Darrays_Recursion(String:1-5)</t>
  </si>
  <si>
    <t>assign10 (file input, string)</t>
  </si>
  <si>
    <t>assign11 (file input, output &amp; 2D)</t>
  </si>
  <si>
    <t>rvs exam#2</t>
  </si>
  <si>
    <t>04-String-FileIO_2Darrays_Recursion(FileIO:6-8; discussed #10)</t>
  </si>
  <si>
    <r>
      <rPr>
        <b/>
        <sz val="8"/>
        <rFont val="Arial"/>
        <family val="2"/>
      </rPr>
      <t>cancelled class</t>
    </r>
    <r>
      <rPr>
        <sz val="8"/>
        <rFont val="Arial"/>
        <family val="2"/>
      </rPr>
      <t xml:space="preserve"> (CCSCNE programming contest)</t>
    </r>
  </si>
  <si>
    <t>discuss #10; lab (form your plan; think about classes/methods)</t>
  </si>
  <si>
    <t>rvw #11; review for exam#3</t>
  </si>
  <si>
    <t>04-String-FileIO_2Darrays_Recursion(9-11;12-15; discuss#11)</t>
  </si>
  <si>
    <t>rvw #10(45mins); 04-String-FileIO_2Darrays_Recursion(16-17)</t>
  </si>
  <si>
    <t>Rvw quiz (05a-inputVal, 05b-security);  05c-testing(1-3); #11</t>
  </si>
  <si>
    <t>review for final (A9_Stu3.zip); course/instr evals</t>
  </si>
  <si>
    <t>post-survey; rvw exam #3 results; review for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</si>
</sst>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\-mmm\-yy"/>
    <numFmt numFmtId="165" formatCode="0.00000"/>
    <numFmt numFmtId="166" formatCode="_(* #,##0_);_(* \(#,##0\);_(* &quot;-&quot;??_);_(@_)"/>
    <numFmt numFmtId="167" formatCode="[$-409]d\-mmm\-yy;@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" fontId="4" fillId="0" borderId="0" xfId="0" applyNumberFormat="1" applyFont="1"/>
    <xf numFmtId="2" fontId="4" fillId="0" borderId="0" xfId="0" applyNumberFormat="1" applyFont="1"/>
    <xf numFmtId="0" fontId="2" fillId="0" borderId="0" xfId="0" applyFont="1" applyAlignment="1">
      <alignment horizontal="right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5" fillId="0" borderId="0" xfId="0" applyFont="1" applyAlignment="1">
      <alignment horizontal="right"/>
    </xf>
    <xf numFmtId="43" fontId="0" fillId="0" borderId="0" xfId="1" applyFont="1"/>
    <xf numFmtId="166" fontId="0" fillId="0" borderId="0" xfId="1" applyNumberFormat="1" applyFont="1"/>
    <xf numFmtId="167" fontId="2" fillId="0" borderId="0" xfId="0" applyNumberFormat="1" applyFont="1"/>
    <xf numFmtId="0" fontId="2" fillId="0" borderId="0" xfId="0" applyFont="1" applyAlignment="1">
      <alignment horizontal="left"/>
    </xf>
    <xf numFmtId="1" fontId="2" fillId="0" borderId="0" xfId="0" applyNumberFormat="1" applyFont="1"/>
    <xf numFmtId="2" fontId="2" fillId="0" borderId="0" xfId="0" applyNumberFormat="1" applyFont="1"/>
    <xf numFmtId="0" fontId="2" fillId="2" borderId="0" xfId="0" applyFont="1" applyFill="1"/>
    <xf numFmtId="0" fontId="3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6" fillId="0" borderId="0" xfId="0" applyFont="1" applyAlignment="1">
      <alignment wrapText="1"/>
    </xf>
    <xf numFmtId="0" fontId="5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6" fillId="0" borderId="0" xfId="0" applyFont="1"/>
    <xf numFmtId="0" fontId="3" fillId="0" borderId="0" xfId="0" applyFont="1" applyAlignment="1"/>
    <xf numFmtId="14" fontId="2" fillId="0" borderId="0" xfId="0" applyNumberFormat="1" applyFont="1" applyAlignment="1"/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Order of Magnitude Comparison</a:t>
            </a:r>
          </a:p>
        </c:rich>
      </c:tx>
      <c:layout>
        <c:manualLayout>
          <c:xMode val="edge"/>
          <c:yMode val="edge"/>
          <c:x val="9.9206541431325623E-3"/>
          <c:y val="1.21654790276176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12719557445819"/>
          <c:y val="0.15571813155350653"/>
          <c:w val="0.87896995708156134"/>
          <c:h val="0.73479493326811296"/>
        </c:manualLayout>
      </c:layout>
      <c:lineChart>
        <c:grouping val="standard"/>
        <c:varyColors val="0"/>
        <c:ser>
          <c:idx val="1"/>
          <c:order val="0"/>
          <c:tx>
            <c:strRef>
              <c:f>'Order of Magnitude'!$B$1</c:f>
              <c:strCache>
                <c:ptCount val="1"/>
                <c:pt idx="0">
                  <c:v>ln(n)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'Order of Magnitude'!$A$2:$A$8</c:f>
              <c:numCache>
                <c:formatCode>_(* #,##0_);_(* \(#,##0\);_(* "-"??_);_(@_)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'Order of Magnitude'!$B$2:$B$8</c:f>
              <c:numCache>
                <c:formatCode>0.00</c:formatCode>
                <c:ptCount val="7"/>
                <c:pt idx="0">
                  <c:v>0</c:v>
                </c:pt>
                <c:pt idx="1">
                  <c:v>0.69314718055994529</c:v>
                </c:pt>
                <c:pt idx="2">
                  <c:v>1.3862943611198906</c:v>
                </c:pt>
                <c:pt idx="3">
                  <c:v>2.0794415416798357</c:v>
                </c:pt>
                <c:pt idx="4">
                  <c:v>2.7725887222397811</c:v>
                </c:pt>
                <c:pt idx="5">
                  <c:v>3.4657359027997265</c:v>
                </c:pt>
                <c:pt idx="6">
                  <c:v>4.1588830833596715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7-4BAD-94A3-0CA83FE9B767}"/>
            </c:ext>
          </c:extLst>
        </c:ser>
        <c:ser>
          <c:idx val="2"/>
          <c:order val="1"/>
          <c:tx>
            <c:strRef>
              <c:f>'Order of Magnitude'!$C$1</c:f>
              <c:strCache>
                <c:ptCount val="1"/>
                <c:pt idx="0">
                  <c:v>n*ln(n)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'Order of Magnitude'!$A$2:$A$8</c:f>
              <c:numCache>
                <c:formatCode>_(* #,##0_);_(* \(#,##0\);_(* "-"??_);_(@_)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'Order of Magnitude'!$C$2:$C$8</c:f>
              <c:numCache>
                <c:formatCode>0.00</c:formatCode>
                <c:ptCount val="7"/>
                <c:pt idx="0">
                  <c:v>0</c:v>
                </c:pt>
                <c:pt idx="1">
                  <c:v>1.3862943611198906</c:v>
                </c:pt>
                <c:pt idx="2">
                  <c:v>5.5451774444795623</c:v>
                </c:pt>
                <c:pt idx="3">
                  <c:v>16.635532333438686</c:v>
                </c:pt>
                <c:pt idx="4">
                  <c:v>44.361419555836498</c:v>
                </c:pt>
                <c:pt idx="5">
                  <c:v>110.90354888959125</c:v>
                </c:pt>
                <c:pt idx="6">
                  <c:v>266.16851733501898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7-4BAD-94A3-0CA83FE9B767}"/>
            </c:ext>
          </c:extLst>
        </c:ser>
        <c:ser>
          <c:idx val="3"/>
          <c:order val="2"/>
          <c:tx>
            <c:strRef>
              <c:f>'Order of Magnitude'!$D$1</c:f>
              <c:strCache>
                <c:ptCount val="1"/>
                <c:pt idx="0">
                  <c:v>n*n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'Order of Magnitude'!$A$2:$A$8</c:f>
              <c:numCache>
                <c:formatCode>_(* #,##0_);_(* \(#,##0\);_(* "-"??_);_(@_)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'Order of Magnitude'!$D$2:$D$8</c:f>
              <c:numCache>
                <c:formatCode>0.00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7-4BAD-94A3-0CA83FE9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41056"/>
        <c:axId val="236542976"/>
      </c:lineChart>
      <c:catAx>
        <c:axId val="236541056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54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54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541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4444530561233875"/>
          <c:y val="1.2165479027617689E-2"/>
          <c:w val="0.54762010870091749"/>
          <c:h val="6.32604909436091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76200</xdr:colOff>
      <xdr:row>24</xdr:row>
      <xdr:rowOff>28575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zoomScaleNormal="100" workbookViewId="0">
      <pane xSplit="4" ySplit="2" topLeftCell="E15" activePane="bottomRight" state="frozen"/>
      <selection pane="topRight" activeCell="D1" sqref="D1"/>
      <selection pane="bottomLeft" activeCell="A3" sqref="A3"/>
      <selection pane="bottomRight" activeCell="E47" sqref="E47"/>
    </sheetView>
  </sheetViews>
  <sheetFormatPr defaultColWidth="8.85546875" defaultRowHeight="12.75" x14ac:dyDescent="0.2"/>
  <cols>
    <col min="1" max="1" width="3.42578125" style="8" bestFit="1" customWidth="1"/>
    <col min="2" max="2" width="2.7109375" style="1" bestFit="1" customWidth="1"/>
    <col min="3" max="3" width="5.7109375" style="3" bestFit="1" customWidth="1"/>
    <col min="4" max="4" width="7.85546875" style="1" bestFit="1" customWidth="1"/>
    <col min="5" max="5" width="48.42578125" style="24" bestFit="1" customWidth="1"/>
    <col min="6" max="6" width="2.85546875" style="1" bestFit="1" customWidth="1"/>
    <col min="7" max="7" width="8.28515625" style="1" bestFit="1" customWidth="1"/>
    <col min="8" max="8" width="21.7109375" style="1" customWidth="1"/>
    <col min="9" max="9" width="20.7109375" style="28" customWidth="1"/>
  </cols>
  <sheetData>
    <row r="1" spans="1:9" s="30" customFormat="1" x14ac:dyDescent="0.2">
      <c r="A1" s="26" t="s">
        <v>0</v>
      </c>
      <c r="B1" s="26"/>
      <c r="C1" s="26" t="s">
        <v>12</v>
      </c>
      <c r="D1" s="26"/>
      <c r="E1" s="23"/>
      <c r="F1" s="36" t="s">
        <v>14</v>
      </c>
      <c r="G1" s="37"/>
      <c r="H1" s="38"/>
      <c r="I1" s="40" t="s">
        <v>107</v>
      </c>
    </row>
    <row r="2" spans="1:9" s="30" customFormat="1" x14ac:dyDescent="0.2">
      <c r="A2" s="26" t="s">
        <v>9</v>
      </c>
      <c r="B2" s="26" t="s">
        <v>9</v>
      </c>
      <c r="C2" s="26" t="s">
        <v>13</v>
      </c>
      <c r="D2" s="26" t="s">
        <v>11</v>
      </c>
      <c r="E2" s="23" t="s">
        <v>7</v>
      </c>
      <c r="F2" s="5" t="s">
        <v>9</v>
      </c>
      <c r="G2" s="5" t="s">
        <v>8</v>
      </c>
      <c r="H2" s="5" t="s">
        <v>10</v>
      </c>
      <c r="I2" s="41"/>
    </row>
    <row r="3" spans="1:9" ht="22.5" x14ac:dyDescent="0.2">
      <c r="A3" s="8">
        <v>1</v>
      </c>
      <c r="B3" s="1">
        <v>1</v>
      </c>
      <c r="C3" s="3" t="str">
        <f t="shared" ref="C3:C47" si="0">IF(WEEKDAY(D3,"2")=1,"M",IF(WEEKDAY(D3,"2")=2,"T",IF(WEEKDAY(D3,"2")=3,"W",IF(WEEKDAY(D3,"2")=4,"Th",IF(WEEKDAY(D3,"2")=5,"F","S")))))</f>
        <v>W</v>
      </c>
      <c r="D3" s="2">
        <v>43488</v>
      </c>
      <c r="E3" s="24" t="s">
        <v>94</v>
      </c>
      <c r="F3" s="1">
        <v>0</v>
      </c>
      <c r="G3" s="18"/>
      <c r="H3" s="39" t="s">
        <v>146</v>
      </c>
      <c r="I3" s="39"/>
    </row>
    <row r="4" spans="1:9" x14ac:dyDescent="0.2">
      <c r="B4" s="1">
        <f>B3+1</f>
        <v>2</v>
      </c>
      <c r="C4" s="3" t="str">
        <f t="shared" si="0"/>
        <v>F</v>
      </c>
      <c r="D4" s="2">
        <f>D3+2</f>
        <v>43490</v>
      </c>
      <c r="E4" s="24" t="s">
        <v>95</v>
      </c>
      <c r="F4" s="1">
        <f t="shared" ref="F4:F47" si="1">IF(G4="",F3,F3+1)</f>
        <v>0</v>
      </c>
      <c r="G4" s="18"/>
      <c r="I4" s="27"/>
    </row>
    <row r="5" spans="1:9" x14ac:dyDescent="0.2">
      <c r="B5" s="1">
        <f>B4+1</f>
        <v>3</v>
      </c>
      <c r="C5" s="3" t="str">
        <f>IF(WEEKDAY(D5,"2")=1,"M",IF(WEEKDAY(D5,"2")=2,"T",IF(WEEKDAY(D5,"2")=3,"W",IF(WEEKDAY(D5,"2")=4,"Th",IF(WEEKDAY(D5,"2")=5,"F","S")))))</f>
        <v>M</v>
      </c>
      <c r="D5" s="2">
        <f>D4+3</f>
        <v>43493</v>
      </c>
      <c r="E5" s="24" t="s">
        <v>96</v>
      </c>
      <c r="F5" s="1">
        <f t="shared" si="1"/>
        <v>0</v>
      </c>
      <c r="G5" s="18"/>
      <c r="I5" s="27"/>
    </row>
    <row r="6" spans="1:9" x14ac:dyDescent="0.2">
      <c r="A6" s="8">
        <v>2</v>
      </c>
      <c r="B6" s="1">
        <f t="shared" ref="B6:B47" si="2">B5+1</f>
        <v>4</v>
      </c>
      <c r="C6" s="3" t="str">
        <f t="shared" si="0"/>
        <v>W</v>
      </c>
      <c r="D6" s="2">
        <f>D5+2</f>
        <v>43495</v>
      </c>
      <c r="E6" s="24" t="s">
        <v>97</v>
      </c>
      <c r="F6" s="1">
        <f t="shared" si="1"/>
        <v>0</v>
      </c>
      <c r="G6" s="18"/>
      <c r="I6" s="27"/>
    </row>
    <row r="7" spans="1:9" x14ac:dyDescent="0.2">
      <c r="B7" s="1">
        <f t="shared" si="2"/>
        <v>5</v>
      </c>
      <c r="C7" s="3" t="str">
        <f t="shared" si="0"/>
        <v>F</v>
      </c>
      <c r="D7" s="2">
        <f>D6+2</f>
        <v>43497</v>
      </c>
      <c r="E7" s="24" t="s">
        <v>147</v>
      </c>
      <c r="F7" s="1">
        <f t="shared" si="1"/>
        <v>1</v>
      </c>
      <c r="G7" s="18">
        <f>D8</f>
        <v>43500</v>
      </c>
      <c r="H7" s="1" t="s">
        <v>40</v>
      </c>
      <c r="I7" s="27"/>
    </row>
    <row r="8" spans="1:9" ht="22.5" x14ac:dyDescent="0.2">
      <c r="B8" s="1">
        <f t="shared" si="2"/>
        <v>6</v>
      </c>
      <c r="C8" s="3" t="str">
        <f t="shared" si="0"/>
        <v>M</v>
      </c>
      <c r="D8" s="2">
        <f>D7+3</f>
        <v>43500</v>
      </c>
      <c r="E8" s="24" t="s">
        <v>149</v>
      </c>
      <c r="F8" s="1">
        <f t="shared" si="1"/>
        <v>1</v>
      </c>
      <c r="G8" s="18"/>
      <c r="I8" s="27"/>
    </row>
    <row r="9" spans="1:9" x14ac:dyDescent="0.2">
      <c r="A9" s="8">
        <v>3</v>
      </c>
      <c r="B9" s="1">
        <f t="shared" si="2"/>
        <v>7</v>
      </c>
      <c r="C9" s="3" t="str">
        <f t="shared" si="0"/>
        <v>W</v>
      </c>
      <c r="D9" s="2">
        <f>D8+2</f>
        <v>43502</v>
      </c>
      <c r="E9" s="24" t="s">
        <v>150</v>
      </c>
      <c r="F9" s="1">
        <f t="shared" si="1"/>
        <v>2</v>
      </c>
      <c r="G9" s="18">
        <f>D10</f>
        <v>43504</v>
      </c>
      <c r="H9" s="1" t="s">
        <v>41</v>
      </c>
      <c r="I9" s="27"/>
    </row>
    <row r="10" spans="1:9" x14ac:dyDescent="0.2">
      <c r="B10" s="1">
        <f t="shared" si="2"/>
        <v>8</v>
      </c>
      <c r="C10" s="3" t="str">
        <f t="shared" si="0"/>
        <v>F</v>
      </c>
      <c r="D10" s="2">
        <f>D9+2</f>
        <v>43504</v>
      </c>
      <c r="E10" s="24" t="s">
        <v>49</v>
      </c>
      <c r="F10" s="1">
        <f t="shared" si="1"/>
        <v>2</v>
      </c>
      <c r="G10" s="18"/>
      <c r="I10" s="27"/>
    </row>
    <row r="11" spans="1:9" ht="22.5" x14ac:dyDescent="0.2">
      <c r="B11" s="1">
        <f t="shared" si="2"/>
        <v>9</v>
      </c>
      <c r="C11" s="3" t="str">
        <f t="shared" si="0"/>
        <v>M</v>
      </c>
      <c r="D11" s="2">
        <f>D10+3</f>
        <v>43507</v>
      </c>
      <c r="E11" s="24" t="s">
        <v>151</v>
      </c>
      <c r="F11" s="1">
        <f t="shared" si="1"/>
        <v>3</v>
      </c>
      <c r="G11" s="18">
        <f>D12+1</f>
        <v>43510</v>
      </c>
      <c r="H11" s="1" t="s">
        <v>42</v>
      </c>
      <c r="I11" s="27"/>
    </row>
    <row r="12" spans="1:9" x14ac:dyDescent="0.2">
      <c r="A12" s="8">
        <v>4</v>
      </c>
      <c r="B12" s="1">
        <f t="shared" si="2"/>
        <v>10</v>
      </c>
      <c r="C12" s="3" t="str">
        <f t="shared" si="0"/>
        <v>W</v>
      </c>
      <c r="D12" s="2">
        <f>D11+2</f>
        <v>43509</v>
      </c>
      <c r="E12" s="24" t="s">
        <v>154</v>
      </c>
      <c r="F12" s="1">
        <f t="shared" si="1"/>
        <v>3</v>
      </c>
      <c r="G12" s="18"/>
      <c r="I12" s="27"/>
    </row>
    <row r="13" spans="1:9" x14ac:dyDescent="0.2">
      <c r="B13" s="1">
        <f t="shared" si="2"/>
        <v>11</v>
      </c>
      <c r="C13" s="3" t="str">
        <f t="shared" si="0"/>
        <v>F</v>
      </c>
      <c r="D13" s="2">
        <f>D12+2</f>
        <v>43511</v>
      </c>
      <c r="E13" s="24" t="s">
        <v>102</v>
      </c>
      <c r="F13" s="1">
        <f t="shared" si="1"/>
        <v>3</v>
      </c>
      <c r="G13" s="18"/>
    </row>
    <row r="14" spans="1:9" x14ac:dyDescent="0.2">
      <c r="B14" s="1">
        <f t="shared" si="2"/>
        <v>12</v>
      </c>
      <c r="C14" s="3" t="str">
        <f t="shared" si="0"/>
        <v>M</v>
      </c>
      <c r="D14" s="2">
        <f>D13+3</f>
        <v>43514</v>
      </c>
      <c r="E14" s="24" t="s">
        <v>91</v>
      </c>
      <c r="F14" s="1">
        <f t="shared" si="1"/>
        <v>4</v>
      </c>
      <c r="G14" s="18">
        <f>D17</f>
        <v>43521</v>
      </c>
      <c r="H14" s="1" t="s">
        <v>155</v>
      </c>
      <c r="I14" s="27"/>
    </row>
    <row r="15" spans="1:9" x14ac:dyDescent="0.2">
      <c r="A15" s="8">
        <v>5</v>
      </c>
      <c r="B15" s="1">
        <f t="shared" si="2"/>
        <v>13</v>
      </c>
      <c r="C15" s="3" t="str">
        <f t="shared" si="0"/>
        <v>W</v>
      </c>
      <c r="D15" s="2">
        <f>D14+2</f>
        <v>43516</v>
      </c>
      <c r="E15" s="25" t="s">
        <v>152</v>
      </c>
      <c r="F15" s="1">
        <f t="shared" si="1"/>
        <v>4</v>
      </c>
      <c r="G15" s="18"/>
      <c r="H15" s="24"/>
      <c r="I15" s="27"/>
    </row>
    <row r="16" spans="1:9" x14ac:dyDescent="0.2">
      <c r="B16" s="1">
        <f t="shared" si="2"/>
        <v>14</v>
      </c>
      <c r="C16" s="3" t="str">
        <f t="shared" si="0"/>
        <v>F</v>
      </c>
      <c r="D16" s="2">
        <f>D15+2</f>
        <v>43518</v>
      </c>
      <c r="E16" s="25" t="s">
        <v>153</v>
      </c>
      <c r="F16" s="1">
        <f t="shared" si="1"/>
        <v>4</v>
      </c>
      <c r="G16" s="18"/>
      <c r="I16" s="27"/>
    </row>
    <row r="17" spans="1:9" x14ac:dyDescent="0.2">
      <c r="B17" s="1">
        <f t="shared" si="2"/>
        <v>15</v>
      </c>
      <c r="C17" s="3" t="str">
        <f t="shared" si="0"/>
        <v>M</v>
      </c>
      <c r="D17" s="2">
        <f>D16+3</f>
        <v>43521</v>
      </c>
      <c r="E17" s="24" t="s">
        <v>157</v>
      </c>
      <c r="F17" s="1">
        <f t="shared" si="1"/>
        <v>5</v>
      </c>
      <c r="G17" s="18">
        <f>D19+1</f>
        <v>43526</v>
      </c>
      <c r="H17" s="1" t="s">
        <v>156</v>
      </c>
      <c r="I17" s="27"/>
    </row>
    <row r="18" spans="1:9" x14ac:dyDescent="0.2">
      <c r="A18" s="8">
        <v>6</v>
      </c>
      <c r="B18" s="1">
        <f t="shared" si="2"/>
        <v>16</v>
      </c>
      <c r="C18" s="3" t="str">
        <f t="shared" si="0"/>
        <v>W</v>
      </c>
      <c r="D18" s="2">
        <f>D17+2</f>
        <v>43523</v>
      </c>
      <c r="E18" s="24" t="s">
        <v>160</v>
      </c>
      <c r="F18" s="1">
        <f t="shared" si="1"/>
        <v>5</v>
      </c>
      <c r="G18" s="18"/>
    </row>
    <row r="19" spans="1:9" x14ac:dyDescent="0.2">
      <c r="B19" s="1">
        <f t="shared" si="2"/>
        <v>17</v>
      </c>
      <c r="C19" s="3" t="str">
        <f t="shared" si="0"/>
        <v>F</v>
      </c>
      <c r="D19" s="2">
        <f>D18+2</f>
        <v>43525</v>
      </c>
      <c r="E19" s="24" t="s">
        <v>161</v>
      </c>
      <c r="F19" s="1">
        <f t="shared" si="1"/>
        <v>5</v>
      </c>
      <c r="G19" s="18"/>
    </row>
    <row r="20" spans="1:9" x14ac:dyDescent="0.2">
      <c r="B20" s="1">
        <f t="shared" si="2"/>
        <v>18</v>
      </c>
      <c r="C20" s="3" t="str">
        <f t="shared" si="0"/>
        <v>M</v>
      </c>
      <c r="D20" s="2">
        <f>D19+3</f>
        <v>43528</v>
      </c>
      <c r="E20" s="24" t="s">
        <v>162</v>
      </c>
      <c r="F20" s="1">
        <f t="shared" si="1"/>
        <v>6</v>
      </c>
      <c r="G20" s="18">
        <f>D25</f>
        <v>43539</v>
      </c>
      <c r="H20" s="1" t="s">
        <v>158</v>
      </c>
      <c r="I20" s="34" t="s">
        <v>163</v>
      </c>
    </row>
    <row r="21" spans="1:9" x14ac:dyDescent="0.2">
      <c r="A21" s="8">
        <v>7</v>
      </c>
      <c r="B21" s="1">
        <f t="shared" si="2"/>
        <v>19</v>
      </c>
      <c r="C21" s="3" t="str">
        <f t="shared" si="0"/>
        <v>W</v>
      </c>
      <c r="D21" s="2">
        <f>D20+2</f>
        <v>43530</v>
      </c>
      <c r="E21" s="24" t="s">
        <v>165</v>
      </c>
      <c r="F21" s="1">
        <f t="shared" si="1"/>
        <v>6</v>
      </c>
      <c r="G21" s="18"/>
      <c r="I21" s="34" t="s">
        <v>164</v>
      </c>
    </row>
    <row r="22" spans="1:9" x14ac:dyDescent="0.2">
      <c r="B22" s="1">
        <f t="shared" si="2"/>
        <v>20</v>
      </c>
      <c r="C22" s="3" t="str">
        <f t="shared" si="0"/>
        <v>F</v>
      </c>
      <c r="D22" s="2">
        <f>D21+2</f>
        <v>43532</v>
      </c>
      <c r="E22" s="24" t="s">
        <v>166</v>
      </c>
      <c r="F22" s="1">
        <f t="shared" si="1"/>
        <v>6</v>
      </c>
      <c r="G22" s="18"/>
    </row>
    <row r="23" spans="1:9" x14ac:dyDescent="0.2">
      <c r="B23" s="22"/>
      <c r="C23" s="3" t="str">
        <f t="shared" si="0"/>
        <v>M</v>
      </c>
      <c r="D23" s="2">
        <f>D22+3</f>
        <v>43535</v>
      </c>
      <c r="E23" s="29" t="s">
        <v>16</v>
      </c>
      <c r="F23" s="1">
        <f t="shared" si="1"/>
        <v>6</v>
      </c>
      <c r="G23" s="18"/>
    </row>
    <row r="24" spans="1:9" x14ac:dyDescent="0.2">
      <c r="B24" s="22"/>
      <c r="C24" s="3" t="str">
        <f t="shared" si="0"/>
        <v>W</v>
      </c>
      <c r="D24" s="2">
        <f>D23+2</f>
        <v>43537</v>
      </c>
      <c r="E24" s="29" t="s">
        <v>16</v>
      </c>
      <c r="F24" s="1">
        <f t="shared" si="1"/>
        <v>6</v>
      </c>
      <c r="G24" s="18"/>
    </row>
    <row r="25" spans="1:9" x14ac:dyDescent="0.2">
      <c r="B25" s="22"/>
      <c r="C25" s="3" t="str">
        <f t="shared" si="0"/>
        <v>F</v>
      </c>
      <c r="D25" s="2">
        <f>D24+2</f>
        <v>43539</v>
      </c>
      <c r="E25" s="29" t="s">
        <v>16</v>
      </c>
      <c r="F25" s="1">
        <f t="shared" si="1"/>
        <v>6</v>
      </c>
      <c r="G25" s="18"/>
    </row>
    <row r="26" spans="1:9" s="1" customFormat="1" ht="11.25" x14ac:dyDescent="0.2">
      <c r="A26" s="8"/>
      <c r="B26" s="1">
        <f>B22+1</f>
        <v>21</v>
      </c>
      <c r="C26" s="3" t="str">
        <f t="shared" si="0"/>
        <v>M</v>
      </c>
      <c r="D26" s="2">
        <f>D25+3</f>
        <v>43542</v>
      </c>
      <c r="E26" s="24" t="s">
        <v>167</v>
      </c>
      <c r="F26" s="1">
        <f t="shared" si="1"/>
        <v>7</v>
      </c>
      <c r="G26" s="18">
        <f>D28+1</f>
        <v>43547</v>
      </c>
      <c r="H26" s="1" t="s">
        <v>159</v>
      </c>
      <c r="I26" s="28"/>
    </row>
    <row r="27" spans="1:9" s="1" customFormat="1" ht="11.25" x14ac:dyDescent="0.2">
      <c r="A27" s="8">
        <f>A21+1</f>
        <v>8</v>
      </c>
      <c r="B27" s="1">
        <f t="shared" si="2"/>
        <v>22</v>
      </c>
      <c r="C27" s="3" t="str">
        <f t="shared" si="0"/>
        <v>W</v>
      </c>
      <c r="D27" s="2">
        <f>D26+2</f>
        <v>43544</v>
      </c>
      <c r="E27" s="24" t="s">
        <v>168</v>
      </c>
      <c r="F27" s="1">
        <f t="shared" si="1"/>
        <v>7</v>
      </c>
      <c r="G27" s="18"/>
      <c r="I27" s="34" t="s">
        <v>171</v>
      </c>
    </row>
    <row r="28" spans="1:9" s="1" customFormat="1" ht="11.25" x14ac:dyDescent="0.2">
      <c r="A28" s="8"/>
      <c r="B28" s="1">
        <f t="shared" si="2"/>
        <v>23</v>
      </c>
      <c r="C28" s="3" t="str">
        <f t="shared" si="0"/>
        <v>F</v>
      </c>
      <c r="D28" s="2">
        <f>D27+2</f>
        <v>43546</v>
      </c>
      <c r="E28" s="24" t="s">
        <v>172</v>
      </c>
      <c r="F28" s="1">
        <f t="shared" si="1"/>
        <v>7</v>
      </c>
      <c r="G28" s="18"/>
      <c r="I28" s="28" t="s">
        <v>170</v>
      </c>
    </row>
    <row r="29" spans="1:9" s="1" customFormat="1" ht="11.25" x14ac:dyDescent="0.2">
      <c r="A29" s="8"/>
      <c r="B29" s="1">
        <f t="shared" si="2"/>
        <v>24</v>
      </c>
      <c r="C29" s="3" t="str">
        <f t="shared" si="0"/>
        <v>M</v>
      </c>
      <c r="D29" s="2">
        <f>D28+3</f>
        <v>43549</v>
      </c>
      <c r="E29" s="24" t="s">
        <v>173</v>
      </c>
      <c r="F29" s="1">
        <f t="shared" si="1"/>
        <v>8</v>
      </c>
      <c r="G29" s="18">
        <f>D31+1</f>
        <v>43554</v>
      </c>
      <c r="H29" s="1" t="s">
        <v>169</v>
      </c>
      <c r="I29" s="28"/>
    </row>
    <row r="30" spans="1:9" s="1" customFormat="1" ht="11.25" x14ac:dyDescent="0.2">
      <c r="A30" s="8">
        <v>9</v>
      </c>
      <c r="B30" s="1">
        <f t="shared" si="2"/>
        <v>25</v>
      </c>
      <c r="C30" s="3" t="str">
        <f t="shared" si="0"/>
        <v>W</v>
      </c>
      <c r="D30" s="2">
        <f>D29+2</f>
        <v>43551</v>
      </c>
      <c r="E30" s="24" t="s">
        <v>175</v>
      </c>
      <c r="F30" s="1">
        <f t="shared" si="1"/>
        <v>9</v>
      </c>
      <c r="G30" s="18">
        <f>D32</f>
        <v>43556</v>
      </c>
      <c r="H30" s="1" t="s">
        <v>174</v>
      </c>
      <c r="I30" s="28"/>
    </row>
    <row r="31" spans="1:9" s="1" customFormat="1" ht="11.25" x14ac:dyDescent="0.2">
      <c r="A31" s="8"/>
      <c r="B31" s="1">
        <f t="shared" si="2"/>
        <v>26</v>
      </c>
      <c r="C31" s="3" t="str">
        <f t="shared" si="0"/>
        <v>F</v>
      </c>
      <c r="D31" s="2">
        <f>D30+2</f>
        <v>43553</v>
      </c>
      <c r="E31" s="24" t="s">
        <v>176</v>
      </c>
      <c r="F31" s="1">
        <f t="shared" si="1"/>
        <v>9</v>
      </c>
      <c r="G31" s="18"/>
      <c r="I31" s="28"/>
    </row>
    <row r="32" spans="1:9" s="1" customFormat="1" ht="11.25" x14ac:dyDescent="0.2">
      <c r="A32" s="8"/>
      <c r="B32" s="1">
        <f t="shared" si="2"/>
        <v>27</v>
      </c>
      <c r="C32" s="3" t="str">
        <f t="shared" si="0"/>
        <v>M</v>
      </c>
      <c r="D32" s="2">
        <f>D31+3</f>
        <v>43556</v>
      </c>
      <c r="E32" s="24" t="s">
        <v>177</v>
      </c>
      <c r="F32" s="1">
        <f t="shared" si="1"/>
        <v>9</v>
      </c>
      <c r="G32" s="18"/>
      <c r="I32" s="28"/>
    </row>
    <row r="33" spans="1:9" s="1" customFormat="1" ht="11.25" x14ac:dyDescent="0.2">
      <c r="A33" s="8">
        <v>10</v>
      </c>
      <c r="B33" s="1">
        <f t="shared" si="2"/>
        <v>28</v>
      </c>
      <c r="C33" s="3" t="str">
        <f t="shared" si="0"/>
        <v>W</v>
      </c>
      <c r="D33" s="2">
        <f>D32+2</f>
        <v>43558</v>
      </c>
      <c r="E33" s="24" t="s">
        <v>92</v>
      </c>
      <c r="F33" s="1">
        <f t="shared" si="1"/>
        <v>9</v>
      </c>
      <c r="G33" s="18"/>
      <c r="H33" s="1" t="s">
        <v>178</v>
      </c>
      <c r="I33" s="28"/>
    </row>
    <row r="34" spans="1:9" s="1" customFormat="1" ht="11.25" x14ac:dyDescent="0.2">
      <c r="A34" s="8"/>
      <c r="B34" s="1">
        <f t="shared" si="2"/>
        <v>29</v>
      </c>
      <c r="C34" s="3" t="str">
        <f t="shared" si="0"/>
        <v>F</v>
      </c>
      <c r="D34" s="2">
        <f>D33+2</f>
        <v>43560</v>
      </c>
      <c r="E34" s="28" t="s">
        <v>182</v>
      </c>
      <c r="F34" s="1">
        <f t="shared" si="1"/>
        <v>9</v>
      </c>
      <c r="G34" s="18"/>
    </row>
    <row r="35" spans="1:9" s="1" customFormat="1" ht="11.25" x14ac:dyDescent="0.2">
      <c r="A35" s="8"/>
      <c r="B35" s="1">
        <f t="shared" si="2"/>
        <v>30</v>
      </c>
      <c r="C35" s="3" t="str">
        <f t="shared" si="0"/>
        <v>M</v>
      </c>
      <c r="D35" s="2">
        <f>D34+3</f>
        <v>43563</v>
      </c>
      <c r="E35" s="24" t="s">
        <v>185</v>
      </c>
      <c r="F35" s="1">
        <f t="shared" si="1"/>
        <v>10</v>
      </c>
      <c r="G35" s="18">
        <f>D40</f>
        <v>43574</v>
      </c>
      <c r="H35" s="1" t="s">
        <v>183</v>
      </c>
    </row>
    <row r="36" spans="1:9" s="1" customFormat="1" ht="11.25" x14ac:dyDescent="0.2">
      <c r="A36" s="8">
        <v>11</v>
      </c>
      <c r="B36" s="1">
        <f t="shared" si="2"/>
        <v>31</v>
      </c>
      <c r="C36" s="3" t="str">
        <f t="shared" si="0"/>
        <v>W</v>
      </c>
      <c r="D36" s="2">
        <f>D35+2</f>
        <v>43565</v>
      </c>
      <c r="E36" s="24" t="s">
        <v>186</v>
      </c>
      <c r="F36" s="1">
        <f t="shared" si="1"/>
        <v>10</v>
      </c>
      <c r="G36" s="18"/>
      <c r="I36" s="28"/>
    </row>
    <row r="37" spans="1:9" s="1" customFormat="1" ht="11.25" x14ac:dyDescent="0.2">
      <c r="A37" s="8"/>
      <c r="B37" s="1">
        <f t="shared" si="2"/>
        <v>32</v>
      </c>
      <c r="C37" s="3" t="str">
        <f t="shared" si="0"/>
        <v>F</v>
      </c>
      <c r="D37" s="2">
        <f>D36+2</f>
        <v>43567</v>
      </c>
      <c r="E37" s="24" t="s">
        <v>187</v>
      </c>
      <c r="F37" s="1">
        <f t="shared" si="1"/>
        <v>10</v>
      </c>
      <c r="G37" s="18"/>
      <c r="I37" s="28" t="s">
        <v>179</v>
      </c>
    </row>
    <row r="38" spans="1:9" s="1" customFormat="1" ht="11.25" x14ac:dyDescent="0.2">
      <c r="A38" s="8"/>
      <c r="B38" s="1">
        <f t="shared" si="2"/>
        <v>33</v>
      </c>
      <c r="C38" s="3" t="str">
        <f t="shared" si="0"/>
        <v>M</v>
      </c>
      <c r="D38" s="2">
        <f>D37+3</f>
        <v>43570</v>
      </c>
      <c r="E38" s="24" t="s">
        <v>188</v>
      </c>
      <c r="F38" s="1">
        <f t="shared" si="1"/>
        <v>10</v>
      </c>
      <c r="G38" s="18"/>
      <c r="I38" s="28" t="s">
        <v>180</v>
      </c>
    </row>
    <row r="39" spans="1:9" s="1" customFormat="1" ht="11.25" x14ac:dyDescent="0.2">
      <c r="A39" s="8">
        <v>12</v>
      </c>
      <c r="B39" s="1">
        <f t="shared" si="2"/>
        <v>34</v>
      </c>
      <c r="C39" s="3" t="str">
        <f t="shared" si="0"/>
        <v>W</v>
      </c>
      <c r="D39" s="2">
        <f>D38+2</f>
        <v>43572</v>
      </c>
      <c r="E39" s="24" t="s">
        <v>190</v>
      </c>
      <c r="F39" s="1">
        <f t="shared" si="1"/>
        <v>11</v>
      </c>
      <c r="G39" s="18">
        <f>D43+1</f>
        <v>43582</v>
      </c>
      <c r="H39" s="1" t="s">
        <v>184</v>
      </c>
      <c r="I39" s="35" t="s">
        <v>181</v>
      </c>
    </row>
    <row r="40" spans="1:9" s="1" customFormat="1" ht="11.25" x14ac:dyDescent="0.2">
      <c r="A40" s="8"/>
      <c r="B40" s="22"/>
      <c r="C40" s="3" t="str">
        <f t="shared" si="0"/>
        <v>F</v>
      </c>
      <c r="D40" s="2">
        <f>D39+2</f>
        <v>43574</v>
      </c>
      <c r="E40" s="33" t="s">
        <v>145</v>
      </c>
      <c r="F40" s="1">
        <f t="shared" si="1"/>
        <v>11</v>
      </c>
      <c r="G40" s="18"/>
      <c r="I40" s="28"/>
    </row>
    <row r="41" spans="1:9" s="1" customFormat="1" ht="11.25" x14ac:dyDescent="0.2">
      <c r="A41" s="8"/>
      <c r="B41" s="22"/>
      <c r="C41" s="3" t="str">
        <f t="shared" si="0"/>
        <v>M</v>
      </c>
      <c r="D41" s="2">
        <f>D40+3</f>
        <v>43577</v>
      </c>
      <c r="E41" s="33" t="s">
        <v>145</v>
      </c>
      <c r="F41" s="1">
        <f t="shared" si="1"/>
        <v>11</v>
      </c>
      <c r="G41" s="18"/>
      <c r="I41" s="28" t="s">
        <v>138</v>
      </c>
    </row>
    <row r="42" spans="1:9" s="1" customFormat="1" ht="11.25" x14ac:dyDescent="0.2">
      <c r="A42" s="8"/>
      <c r="B42" s="1">
        <f>B39+1</f>
        <v>35</v>
      </c>
      <c r="C42" s="3" t="str">
        <f t="shared" si="0"/>
        <v>W</v>
      </c>
      <c r="D42" s="2">
        <f>D41+2</f>
        <v>43579</v>
      </c>
      <c r="E42" s="24" t="s">
        <v>191</v>
      </c>
      <c r="F42" s="1">
        <f t="shared" si="1"/>
        <v>11</v>
      </c>
      <c r="G42" s="18"/>
      <c r="I42" s="28"/>
    </row>
    <row r="43" spans="1:9" s="1" customFormat="1" ht="11.25" x14ac:dyDescent="0.2">
      <c r="A43" s="8"/>
      <c r="B43" s="1">
        <f t="shared" si="2"/>
        <v>36</v>
      </c>
      <c r="C43" s="3" t="str">
        <f t="shared" si="0"/>
        <v>F</v>
      </c>
      <c r="D43" s="2">
        <f>D42+2</f>
        <v>43581</v>
      </c>
      <c r="E43" s="24" t="s">
        <v>192</v>
      </c>
      <c r="F43" s="1">
        <f t="shared" si="1"/>
        <v>11</v>
      </c>
      <c r="G43" s="18"/>
      <c r="I43" s="28"/>
    </row>
    <row r="44" spans="1:9" s="1" customFormat="1" ht="11.25" x14ac:dyDescent="0.2">
      <c r="A44" s="8">
        <v>13</v>
      </c>
      <c r="B44" s="1">
        <f t="shared" si="2"/>
        <v>37</v>
      </c>
      <c r="C44" s="3" t="str">
        <f t="shared" si="0"/>
        <v>M</v>
      </c>
      <c r="D44" s="2">
        <f>D43+3</f>
        <v>43584</v>
      </c>
      <c r="E44" s="24" t="s">
        <v>189</v>
      </c>
      <c r="F44" s="1">
        <f t="shared" si="1"/>
        <v>11</v>
      </c>
      <c r="G44" s="18"/>
      <c r="I44" s="28"/>
    </row>
    <row r="45" spans="1:9" s="1" customFormat="1" ht="11.25" x14ac:dyDescent="0.2">
      <c r="A45" s="8"/>
      <c r="B45" s="1">
        <f t="shared" si="2"/>
        <v>38</v>
      </c>
      <c r="C45" s="3" t="str">
        <f t="shared" si="0"/>
        <v>W</v>
      </c>
      <c r="D45" s="2">
        <f>D44+2</f>
        <v>43586</v>
      </c>
      <c r="E45" s="24" t="s">
        <v>93</v>
      </c>
      <c r="F45" s="1">
        <f t="shared" si="1"/>
        <v>11</v>
      </c>
      <c r="G45" s="18"/>
      <c r="I45" s="28"/>
    </row>
    <row r="46" spans="1:9" s="1" customFormat="1" ht="11.25" x14ac:dyDescent="0.2">
      <c r="A46" s="8"/>
      <c r="B46" s="1">
        <f t="shared" si="2"/>
        <v>39</v>
      </c>
      <c r="C46" s="3" t="str">
        <f t="shared" si="0"/>
        <v>F</v>
      </c>
      <c r="D46" s="2">
        <f>D45+2</f>
        <v>43588</v>
      </c>
      <c r="E46" s="24" t="s">
        <v>194</v>
      </c>
      <c r="F46" s="1">
        <f t="shared" si="1"/>
        <v>11</v>
      </c>
      <c r="G46" s="18"/>
      <c r="I46" s="28" t="s">
        <v>143</v>
      </c>
    </row>
    <row r="47" spans="1:9" s="1" customFormat="1" ht="11.25" x14ac:dyDescent="0.2">
      <c r="A47" s="8">
        <v>14</v>
      </c>
      <c r="B47" s="1">
        <f t="shared" si="2"/>
        <v>40</v>
      </c>
      <c r="C47" s="3" t="str">
        <f t="shared" si="0"/>
        <v>M</v>
      </c>
      <c r="D47" s="2">
        <f>D46+3</f>
        <v>43591</v>
      </c>
      <c r="E47" s="24" t="s">
        <v>193</v>
      </c>
      <c r="F47" s="1">
        <f t="shared" si="1"/>
        <v>11</v>
      </c>
      <c r="G47" s="18"/>
      <c r="I47" s="28" t="s">
        <v>143</v>
      </c>
    </row>
    <row r="48" spans="1:9" s="1" customFormat="1" ht="11.25" x14ac:dyDescent="0.2">
      <c r="A48" s="8"/>
      <c r="C48" s="3" t="str">
        <f>IF(WEEKDAY(D48,"2")=1,"M",IF(WEEKDAY(D48,"2")=2,"T",IF(WEEKDAY(D48,"2")=3,"W",IF(WEEKDAY(D48,"2")=4,"Th",IF(WEEKDAY(D48,"2")=5,"F","S")))))</f>
        <v>Th</v>
      </c>
      <c r="D48" s="2">
        <v>42866</v>
      </c>
      <c r="E48" s="24" t="s">
        <v>1</v>
      </c>
      <c r="G48" s="18"/>
      <c r="I48" s="28"/>
    </row>
    <row r="49" spans="1:9" s="1" customFormat="1" ht="11.25" x14ac:dyDescent="0.2">
      <c r="A49" s="8"/>
      <c r="C49" s="3"/>
      <c r="E49" s="24"/>
      <c r="G49" s="4"/>
      <c r="I49" s="28"/>
    </row>
    <row r="50" spans="1:9" s="1" customFormat="1" ht="11.25" x14ac:dyDescent="0.2">
      <c r="A50" s="8"/>
      <c r="C50" s="3"/>
      <c r="D50" s="2"/>
      <c r="E50" s="24"/>
      <c r="G50" s="4"/>
      <c r="I50" s="28"/>
    </row>
    <row r="51" spans="1:9" x14ac:dyDescent="0.2">
      <c r="E51" s="31" t="s">
        <v>148</v>
      </c>
    </row>
    <row r="52" spans="1:9" x14ac:dyDescent="0.2">
      <c r="E52" s="1" t="s">
        <v>28</v>
      </c>
    </row>
    <row r="53" spans="1:9" x14ac:dyDescent="0.2">
      <c r="E53" s="27" t="s">
        <v>18</v>
      </c>
    </row>
    <row r="54" spans="1:9" x14ac:dyDescent="0.2">
      <c r="E54" s="27" t="s">
        <v>19</v>
      </c>
    </row>
    <row r="55" spans="1:9" x14ac:dyDescent="0.2">
      <c r="E55" s="27" t="s">
        <v>20</v>
      </c>
    </row>
    <row r="56" spans="1:9" x14ac:dyDescent="0.2">
      <c r="E56" s="27" t="s">
        <v>21</v>
      </c>
    </row>
    <row r="57" spans="1:9" x14ac:dyDescent="0.2">
      <c r="E57" s="32" t="s">
        <v>22</v>
      </c>
    </row>
    <row r="58" spans="1:9" x14ac:dyDescent="0.2">
      <c r="E58" s="1" t="s">
        <v>23</v>
      </c>
    </row>
    <row r="59" spans="1:9" x14ac:dyDescent="0.2">
      <c r="E59" s="1" t="s">
        <v>29</v>
      </c>
    </row>
    <row r="60" spans="1:9" x14ac:dyDescent="0.2">
      <c r="E60" s="27" t="s">
        <v>24</v>
      </c>
    </row>
    <row r="61" spans="1:9" x14ac:dyDescent="0.2">
      <c r="E61" s="27" t="s">
        <v>25</v>
      </c>
    </row>
    <row r="62" spans="1:9" x14ac:dyDescent="0.2">
      <c r="E62" s="1" t="s">
        <v>26</v>
      </c>
    </row>
    <row r="63" spans="1:9" x14ac:dyDescent="0.2">
      <c r="E63" s="27" t="s">
        <v>33</v>
      </c>
    </row>
    <row r="64" spans="1:9" x14ac:dyDescent="0.2">
      <c r="E64" s="27" t="s">
        <v>30</v>
      </c>
    </row>
    <row r="65" spans="5:5" x14ac:dyDescent="0.2">
      <c r="E65" s="27" t="s">
        <v>35</v>
      </c>
    </row>
    <row r="66" spans="5:5" x14ac:dyDescent="0.2">
      <c r="E66" s="27" t="s">
        <v>31</v>
      </c>
    </row>
    <row r="67" spans="5:5" x14ac:dyDescent="0.2">
      <c r="E67" s="1" t="s">
        <v>36</v>
      </c>
    </row>
    <row r="68" spans="5:5" x14ac:dyDescent="0.2">
      <c r="E68" s="1" t="s">
        <v>34</v>
      </c>
    </row>
    <row r="69" spans="5:5" x14ac:dyDescent="0.2">
      <c r="E69" s="1" t="s">
        <v>32</v>
      </c>
    </row>
  </sheetData>
  <mergeCells count="3">
    <mergeCell ref="F1:H1"/>
    <mergeCell ref="H3:I3"/>
    <mergeCell ref="I1:I2"/>
  </mergeCells>
  <printOptions gridLines="1"/>
  <pageMargins left="0.75" right="0.75" top="0.75" bottom="0.75" header="0.5" footer="0.5"/>
  <pageSetup orientation="landscape" horizontalDpi="4294967293" r:id="rId1"/>
  <headerFooter alignWithMargins="0">
    <oddHeader>&amp;A</oddHeader>
    <oddFooter>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Normal="10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E3" sqref="E3"/>
    </sheetView>
  </sheetViews>
  <sheetFormatPr defaultColWidth="8.85546875" defaultRowHeight="12.75" x14ac:dyDescent="0.2"/>
  <cols>
    <col min="1" max="1" width="3.42578125" style="8" bestFit="1" customWidth="1"/>
    <col min="2" max="2" width="2.7109375" style="1" bestFit="1" customWidth="1"/>
    <col min="3" max="3" width="5.7109375" style="3" bestFit="1" customWidth="1"/>
    <col min="4" max="4" width="7.85546875" style="1" bestFit="1" customWidth="1"/>
    <col min="5" max="5" width="48.42578125" style="24" bestFit="1" customWidth="1"/>
    <col min="6" max="6" width="2.85546875" style="1" bestFit="1" customWidth="1"/>
    <col min="7" max="7" width="8.28515625" style="1" bestFit="1" customWidth="1"/>
    <col min="8" max="8" width="21.7109375" style="1" customWidth="1"/>
    <col min="9" max="9" width="10.7109375" style="1" bestFit="1" customWidth="1"/>
    <col min="10" max="10" width="25.28515625" style="1" customWidth="1"/>
    <col min="11" max="11" width="4" style="7" bestFit="1" customWidth="1"/>
    <col min="12" max="12" width="6" style="7" bestFit="1" customWidth="1"/>
    <col min="13" max="13" width="4.42578125" style="7" bestFit="1" customWidth="1"/>
    <col min="14" max="14" width="6.28515625" style="7" bestFit="1" customWidth="1"/>
  </cols>
  <sheetData>
    <row r="1" spans="1:14" s="30" customFormat="1" x14ac:dyDescent="0.2">
      <c r="A1" s="26" t="s">
        <v>0</v>
      </c>
      <c r="B1" s="26"/>
      <c r="C1" s="26" t="s">
        <v>12</v>
      </c>
      <c r="D1" s="26"/>
      <c r="E1" s="23"/>
      <c r="F1" s="36" t="s">
        <v>14</v>
      </c>
      <c r="G1" s="37"/>
      <c r="H1" s="38"/>
      <c r="I1" s="26"/>
      <c r="J1" s="31" t="s">
        <v>27</v>
      </c>
      <c r="K1" s="6"/>
      <c r="L1" s="6"/>
      <c r="M1" s="6"/>
      <c r="N1" s="6"/>
    </row>
    <row r="2" spans="1:14" s="30" customFormat="1" x14ac:dyDescent="0.2">
      <c r="A2" s="26" t="s">
        <v>9</v>
      </c>
      <c r="B2" s="26" t="s">
        <v>9</v>
      </c>
      <c r="C2" s="26" t="s">
        <v>13</v>
      </c>
      <c r="D2" s="26" t="s">
        <v>11</v>
      </c>
      <c r="E2" s="23" t="s">
        <v>7</v>
      </c>
      <c r="F2" s="5" t="s">
        <v>9</v>
      </c>
      <c r="G2" s="5" t="s">
        <v>8</v>
      </c>
      <c r="H2" s="5" t="s">
        <v>10</v>
      </c>
      <c r="I2" s="26" t="s">
        <v>107</v>
      </c>
      <c r="J2" s="31" t="s">
        <v>2</v>
      </c>
      <c r="K2" s="6"/>
      <c r="L2" s="6"/>
      <c r="M2" s="6"/>
      <c r="N2" s="6"/>
    </row>
    <row r="3" spans="1:14" ht="22.5" x14ac:dyDescent="0.2">
      <c r="A3" s="8">
        <v>1</v>
      </c>
      <c r="B3" s="1">
        <v>1</v>
      </c>
      <c r="C3" s="3" t="str">
        <f t="shared" ref="C3:C48" si="0">IF(WEEKDAY(D3,"2")=1,"M",IF(WEEKDAY(D3,"2")=2,"T",IF(WEEKDAY(D3,"2")=3,"W",IF(WEEKDAY(D3,"2")=4,"Th",IF(WEEKDAY(D3,"2")=5,"F","S")))))</f>
        <v>M</v>
      </c>
      <c r="D3" s="2">
        <v>42758</v>
      </c>
      <c r="E3" s="24" t="s">
        <v>94</v>
      </c>
      <c r="F3" s="1">
        <v>0</v>
      </c>
      <c r="G3" s="18"/>
      <c r="J3" s="1" t="s">
        <v>28</v>
      </c>
      <c r="K3" s="1"/>
      <c r="L3" s="11"/>
      <c r="M3" s="1"/>
      <c r="N3" s="1"/>
    </row>
    <row r="4" spans="1:14" x14ac:dyDescent="0.2">
      <c r="B4" s="1">
        <f>B3+1</f>
        <v>2</v>
      </c>
      <c r="C4" s="3" t="str">
        <f t="shared" si="0"/>
        <v>W</v>
      </c>
      <c r="D4" s="2">
        <f>D3+2</f>
        <v>42760</v>
      </c>
      <c r="E4" s="24" t="s">
        <v>95</v>
      </c>
      <c r="F4" s="1">
        <f t="shared" ref="F4:F48" si="1">IF(G4="",F3,F3+1)</f>
        <v>0</v>
      </c>
      <c r="G4" s="18"/>
      <c r="I4" s="27"/>
      <c r="J4" s="27" t="s">
        <v>18</v>
      </c>
      <c r="K4" s="1"/>
      <c r="L4" s="11"/>
      <c r="M4" s="1"/>
      <c r="N4" s="1"/>
    </row>
    <row r="5" spans="1:14" x14ac:dyDescent="0.2">
      <c r="B5" s="1">
        <f>B4+1</f>
        <v>3</v>
      </c>
      <c r="C5" s="3" t="str">
        <f>IF(WEEKDAY(D5,"2")=1,"M",IF(WEEKDAY(D5,"2")=2,"T",IF(WEEKDAY(D5,"2")=3,"W",IF(WEEKDAY(D5,"2")=4,"Th",IF(WEEKDAY(D5,"2")=5,"F","S")))))</f>
        <v>F</v>
      </c>
      <c r="D5" s="2">
        <f>D4+2</f>
        <v>42762</v>
      </c>
      <c r="E5" s="24" t="s">
        <v>96</v>
      </c>
      <c r="F5" s="1">
        <f t="shared" si="1"/>
        <v>0</v>
      </c>
      <c r="G5" s="18"/>
      <c r="I5" s="27"/>
      <c r="J5" s="27" t="s">
        <v>19</v>
      </c>
      <c r="K5" s="1"/>
      <c r="L5" s="11"/>
      <c r="M5" s="1"/>
      <c r="N5" s="1"/>
    </row>
    <row r="6" spans="1:14" x14ac:dyDescent="0.2">
      <c r="A6" s="8">
        <v>2</v>
      </c>
      <c r="B6" s="1">
        <f t="shared" ref="B6:B48" si="2">B5+1</f>
        <v>4</v>
      </c>
      <c r="C6" s="3" t="str">
        <f t="shared" si="0"/>
        <v>M</v>
      </c>
      <c r="D6" s="2">
        <f>D5+3</f>
        <v>42765</v>
      </c>
      <c r="E6" s="24" t="s">
        <v>97</v>
      </c>
      <c r="F6" s="1">
        <f t="shared" si="1"/>
        <v>0</v>
      </c>
      <c r="G6" s="18"/>
      <c r="I6" s="27"/>
      <c r="J6" s="27" t="s">
        <v>20</v>
      </c>
      <c r="K6" s="1"/>
      <c r="L6" s="1"/>
      <c r="M6" s="19"/>
      <c r="N6" s="19"/>
    </row>
    <row r="7" spans="1:14" x14ac:dyDescent="0.2">
      <c r="B7" s="1">
        <f t="shared" si="2"/>
        <v>5</v>
      </c>
      <c r="C7" s="3" t="str">
        <f t="shared" si="0"/>
        <v>W</v>
      </c>
      <c r="D7" s="2">
        <f>D6+2</f>
        <v>42767</v>
      </c>
      <c r="E7" s="24" t="s">
        <v>98</v>
      </c>
      <c r="F7" s="1">
        <f t="shared" si="1"/>
        <v>1</v>
      </c>
      <c r="G7" s="18">
        <f>D8+1</f>
        <v>42770</v>
      </c>
      <c r="H7" s="1" t="s">
        <v>40</v>
      </c>
      <c r="I7" s="27"/>
      <c r="J7" s="27" t="s">
        <v>21</v>
      </c>
      <c r="K7" s="1"/>
      <c r="L7" s="1"/>
      <c r="M7" s="1"/>
      <c r="N7" s="20"/>
    </row>
    <row r="8" spans="1:14" ht="33.75" x14ac:dyDescent="0.2">
      <c r="B8" s="1">
        <f t="shared" si="2"/>
        <v>6</v>
      </c>
      <c r="C8" s="3" t="str">
        <f t="shared" si="0"/>
        <v>F</v>
      </c>
      <c r="D8" s="2">
        <f>D7+2</f>
        <v>42769</v>
      </c>
      <c r="E8" s="24" t="s">
        <v>99</v>
      </c>
      <c r="F8" s="1">
        <f t="shared" si="1"/>
        <v>1</v>
      </c>
      <c r="G8" s="18"/>
      <c r="I8" s="27"/>
      <c r="J8" s="32" t="s">
        <v>113</v>
      </c>
      <c r="K8" s="1"/>
      <c r="L8" s="1"/>
      <c r="M8" s="1"/>
      <c r="N8" s="20"/>
    </row>
    <row r="9" spans="1:14" x14ac:dyDescent="0.2">
      <c r="A9" s="8">
        <v>3</v>
      </c>
      <c r="B9" s="1">
        <f t="shared" si="2"/>
        <v>7</v>
      </c>
      <c r="C9" s="3" t="str">
        <f t="shared" si="0"/>
        <v>M</v>
      </c>
      <c r="D9" s="2">
        <f>D8+3</f>
        <v>42772</v>
      </c>
      <c r="E9" s="24" t="s">
        <v>100</v>
      </c>
      <c r="F9" s="1">
        <f t="shared" si="1"/>
        <v>2</v>
      </c>
      <c r="G9" s="18">
        <f>D10</f>
        <v>42774</v>
      </c>
      <c r="H9" s="1" t="s">
        <v>41</v>
      </c>
      <c r="I9" s="27"/>
      <c r="J9" s="27" t="s">
        <v>24</v>
      </c>
      <c r="K9" s="1"/>
      <c r="M9" s="1"/>
      <c r="N9" s="20"/>
    </row>
    <row r="10" spans="1:14" x14ac:dyDescent="0.2">
      <c r="B10" s="1">
        <f t="shared" si="2"/>
        <v>8</v>
      </c>
      <c r="C10" s="3" t="str">
        <f t="shared" si="0"/>
        <v>W</v>
      </c>
      <c r="D10" s="2">
        <f>D9+2</f>
        <v>42774</v>
      </c>
      <c r="E10" s="24" t="s">
        <v>49</v>
      </c>
      <c r="F10" s="1">
        <f t="shared" si="1"/>
        <v>2</v>
      </c>
      <c r="G10" s="18"/>
      <c r="I10" s="27"/>
      <c r="J10" s="27" t="s">
        <v>25</v>
      </c>
      <c r="K10" s="1"/>
      <c r="L10" s="1"/>
      <c r="M10" s="21"/>
      <c r="N10" s="20"/>
    </row>
    <row r="11" spans="1:14" x14ac:dyDescent="0.2">
      <c r="B11" s="1">
        <f t="shared" si="2"/>
        <v>9</v>
      </c>
      <c r="C11" s="3" t="str">
        <f t="shared" si="0"/>
        <v>F</v>
      </c>
      <c r="D11" s="2">
        <f>D10+2</f>
        <v>42776</v>
      </c>
      <c r="E11" s="24" t="s">
        <v>101</v>
      </c>
      <c r="F11" s="1">
        <f t="shared" si="1"/>
        <v>3</v>
      </c>
      <c r="G11" s="18">
        <f>D12</f>
        <v>42779</v>
      </c>
      <c r="H11" s="1" t="s">
        <v>42</v>
      </c>
      <c r="I11" s="27"/>
      <c r="J11" s="1" t="s">
        <v>26</v>
      </c>
      <c r="M11" s="10"/>
    </row>
    <row r="12" spans="1:14" x14ac:dyDescent="0.2">
      <c r="A12" s="8">
        <v>4</v>
      </c>
      <c r="B12" s="1">
        <f t="shared" si="2"/>
        <v>10</v>
      </c>
      <c r="C12" s="3" t="str">
        <f t="shared" si="0"/>
        <v>M</v>
      </c>
      <c r="D12" s="2">
        <f>D11+3</f>
        <v>42779</v>
      </c>
      <c r="E12" s="24" t="s">
        <v>103</v>
      </c>
      <c r="F12" s="1">
        <f t="shared" si="1"/>
        <v>3</v>
      </c>
      <c r="G12" s="18"/>
      <c r="I12" s="27"/>
      <c r="J12" s="27" t="s">
        <v>33</v>
      </c>
      <c r="M12" s="10"/>
    </row>
    <row r="13" spans="1:14" x14ac:dyDescent="0.2">
      <c r="B13" s="1">
        <f t="shared" si="2"/>
        <v>11</v>
      </c>
      <c r="C13" s="3" t="str">
        <f t="shared" si="0"/>
        <v>W</v>
      </c>
      <c r="D13" s="2">
        <f>D12+2</f>
        <v>42781</v>
      </c>
      <c r="E13" s="24" t="s">
        <v>102</v>
      </c>
      <c r="F13" s="1">
        <f t="shared" si="1"/>
        <v>3</v>
      </c>
      <c r="G13" s="18"/>
      <c r="J13" s="27" t="s">
        <v>30</v>
      </c>
      <c r="M13" s="10"/>
      <c r="N13" s="9"/>
    </row>
    <row r="14" spans="1:14" x14ac:dyDescent="0.2">
      <c r="B14" s="1">
        <f t="shared" si="2"/>
        <v>12</v>
      </c>
      <c r="C14" s="3" t="str">
        <f t="shared" si="0"/>
        <v>F</v>
      </c>
      <c r="D14" s="2">
        <f>D13+2</f>
        <v>42783</v>
      </c>
      <c r="E14" s="24" t="s">
        <v>91</v>
      </c>
      <c r="F14" s="1">
        <f t="shared" si="1"/>
        <v>3</v>
      </c>
      <c r="G14" s="18"/>
      <c r="I14" s="27"/>
      <c r="J14" s="27" t="s">
        <v>35</v>
      </c>
      <c r="M14" s="10"/>
      <c r="N14" s="9"/>
    </row>
    <row r="15" spans="1:14" x14ac:dyDescent="0.2">
      <c r="A15" s="8">
        <v>5</v>
      </c>
      <c r="B15" s="1">
        <f t="shared" si="2"/>
        <v>13</v>
      </c>
      <c r="C15" s="3" t="str">
        <f t="shared" si="0"/>
        <v>M</v>
      </c>
      <c r="D15" s="2">
        <f>D14+3</f>
        <v>42786</v>
      </c>
      <c r="E15" s="24" t="s">
        <v>104</v>
      </c>
      <c r="F15" s="1">
        <f t="shared" si="1"/>
        <v>3</v>
      </c>
      <c r="G15" s="18"/>
      <c r="I15" s="27"/>
      <c r="J15" s="27" t="s">
        <v>31</v>
      </c>
      <c r="M15" s="10"/>
      <c r="N15" s="9"/>
    </row>
    <row r="16" spans="1:14" x14ac:dyDescent="0.2">
      <c r="B16" s="1">
        <f t="shared" si="2"/>
        <v>14</v>
      </c>
      <c r="C16" s="3" t="str">
        <f t="shared" si="0"/>
        <v>W</v>
      </c>
      <c r="D16" s="2">
        <f>D15+2</f>
        <v>42788</v>
      </c>
      <c r="E16" s="24" t="s">
        <v>105</v>
      </c>
      <c r="F16" s="1">
        <f t="shared" si="1"/>
        <v>4</v>
      </c>
      <c r="G16" s="18">
        <f>D17+2</f>
        <v>42792</v>
      </c>
      <c r="H16" s="1" t="s">
        <v>56</v>
      </c>
      <c r="I16" s="27"/>
      <c r="J16" s="1" t="s">
        <v>36</v>
      </c>
    </row>
    <row r="17" spans="1:14" x14ac:dyDescent="0.2">
      <c r="B17" s="1">
        <f t="shared" si="2"/>
        <v>15</v>
      </c>
      <c r="C17" s="3" t="str">
        <f t="shared" si="0"/>
        <v>F</v>
      </c>
      <c r="D17" s="2">
        <f>D16+2</f>
        <v>42790</v>
      </c>
      <c r="E17" s="24" t="s">
        <v>108</v>
      </c>
      <c r="F17" s="1">
        <f t="shared" si="1"/>
        <v>4</v>
      </c>
      <c r="G17" s="18"/>
      <c r="I17" s="27"/>
      <c r="J17" s="1" t="s">
        <v>34</v>
      </c>
    </row>
    <row r="18" spans="1:14" x14ac:dyDescent="0.2">
      <c r="A18" s="8">
        <v>6</v>
      </c>
      <c r="B18" s="1">
        <f t="shared" si="2"/>
        <v>16</v>
      </c>
      <c r="C18" s="3" t="str">
        <f t="shared" si="0"/>
        <v>M</v>
      </c>
      <c r="D18" s="2">
        <f>D17+3</f>
        <v>42793</v>
      </c>
      <c r="E18" s="24" t="s">
        <v>109</v>
      </c>
      <c r="F18" s="1">
        <f t="shared" si="1"/>
        <v>5</v>
      </c>
      <c r="G18" s="18">
        <f>D20+2</f>
        <v>42799</v>
      </c>
      <c r="H18" s="1" t="s">
        <v>57</v>
      </c>
      <c r="J18" s="1" t="s">
        <v>32</v>
      </c>
      <c r="K18" s="1"/>
    </row>
    <row r="19" spans="1:14" ht="22.5" x14ac:dyDescent="0.2">
      <c r="B19" s="1">
        <f t="shared" si="2"/>
        <v>17</v>
      </c>
      <c r="C19" s="3" t="str">
        <f t="shared" si="0"/>
        <v>W</v>
      </c>
      <c r="D19" s="2">
        <f>D18+2</f>
        <v>42795</v>
      </c>
      <c r="E19" s="24" t="s">
        <v>110</v>
      </c>
      <c r="F19" s="1">
        <f t="shared" si="1"/>
        <v>5</v>
      </c>
      <c r="G19" s="18"/>
    </row>
    <row r="20" spans="1:14" x14ac:dyDescent="0.2">
      <c r="B20" s="1">
        <f t="shared" si="2"/>
        <v>18</v>
      </c>
      <c r="C20" s="3" t="str">
        <f t="shared" si="0"/>
        <v>F</v>
      </c>
      <c r="D20" s="2">
        <f>D19+2</f>
        <v>42797</v>
      </c>
      <c r="E20" s="24" t="s">
        <v>111</v>
      </c>
      <c r="F20" s="1">
        <f t="shared" si="1"/>
        <v>6</v>
      </c>
      <c r="G20" s="18">
        <f>D25+2</f>
        <v>42811</v>
      </c>
      <c r="H20" s="1" t="s">
        <v>106</v>
      </c>
      <c r="J20" s="1" t="s">
        <v>115</v>
      </c>
    </row>
    <row r="21" spans="1:14" x14ac:dyDescent="0.2">
      <c r="B21" s="22"/>
      <c r="C21" s="3" t="str">
        <f t="shared" si="0"/>
        <v>M</v>
      </c>
      <c r="D21" s="2">
        <f>D20+3</f>
        <v>42800</v>
      </c>
      <c r="E21" s="29" t="s">
        <v>16</v>
      </c>
      <c r="F21" s="1">
        <f t="shared" si="1"/>
        <v>6</v>
      </c>
      <c r="G21" s="18"/>
    </row>
    <row r="22" spans="1:14" x14ac:dyDescent="0.2">
      <c r="B22" s="22"/>
      <c r="C22" s="3" t="str">
        <f t="shared" si="0"/>
        <v>W</v>
      </c>
      <c r="D22" s="2">
        <f>D21+2</f>
        <v>42802</v>
      </c>
      <c r="E22" s="29" t="s">
        <v>16</v>
      </c>
      <c r="F22" s="1">
        <f t="shared" si="1"/>
        <v>6</v>
      </c>
      <c r="G22" s="18"/>
    </row>
    <row r="23" spans="1:14" x14ac:dyDescent="0.2">
      <c r="B23" s="22"/>
      <c r="C23" s="3" t="str">
        <f t="shared" si="0"/>
        <v>F</v>
      </c>
      <c r="D23" s="2">
        <f>D22+2</f>
        <v>42804</v>
      </c>
      <c r="E23" s="29" t="s">
        <v>16</v>
      </c>
      <c r="F23" s="1">
        <f t="shared" si="1"/>
        <v>6</v>
      </c>
      <c r="G23" s="18"/>
      <c r="M23" s="1"/>
    </row>
    <row r="24" spans="1:14" x14ac:dyDescent="0.2">
      <c r="A24" s="8">
        <v>7</v>
      </c>
      <c r="B24" s="1">
        <f>B20+1</f>
        <v>19</v>
      </c>
      <c r="C24" s="3" t="str">
        <f t="shared" si="0"/>
        <v>M</v>
      </c>
      <c r="D24" s="2">
        <f>D23+3</f>
        <v>42807</v>
      </c>
      <c r="E24" s="24" t="s">
        <v>112</v>
      </c>
      <c r="F24" s="1">
        <f t="shared" si="1"/>
        <v>6</v>
      </c>
      <c r="G24" s="18"/>
    </row>
    <row r="25" spans="1:14" x14ac:dyDescent="0.2">
      <c r="B25" s="1">
        <f t="shared" si="2"/>
        <v>20</v>
      </c>
      <c r="C25" s="3" t="str">
        <f t="shared" si="0"/>
        <v>W</v>
      </c>
      <c r="D25" s="2">
        <f>D24+2</f>
        <v>42809</v>
      </c>
      <c r="E25" s="25" t="s">
        <v>114</v>
      </c>
      <c r="F25" s="1">
        <f t="shared" si="1"/>
        <v>6</v>
      </c>
      <c r="G25" s="18"/>
    </row>
    <row r="26" spans="1:14" s="1" customFormat="1" ht="11.25" x14ac:dyDescent="0.2">
      <c r="A26" s="8"/>
      <c r="B26" s="1">
        <f t="shared" si="2"/>
        <v>21</v>
      </c>
      <c r="C26" s="3" t="str">
        <f t="shared" si="0"/>
        <v>F</v>
      </c>
      <c r="D26" s="2">
        <f>D25+2</f>
        <v>42811</v>
      </c>
      <c r="E26" s="24" t="s">
        <v>116</v>
      </c>
      <c r="F26" s="1">
        <f t="shared" si="1"/>
        <v>6</v>
      </c>
      <c r="G26" s="18"/>
      <c r="J26" s="1" t="s">
        <v>118</v>
      </c>
      <c r="K26" s="7"/>
      <c r="L26" s="7"/>
      <c r="M26" s="7"/>
      <c r="N26" s="7"/>
    </row>
    <row r="27" spans="1:14" s="1" customFormat="1" ht="22.5" x14ac:dyDescent="0.2">
      <c r="A27" s="8">
        <v>8</v>
      </c>
      <c r="B27" s="1">
        <f t="shared" si="2"/>
        <v>22</v>
      </c>
      <c r="C27" s="3" t="str">
        <f t="shared" si="0"/>
        <v>M</v>
      </c>
      <c r="D27" s="2">
        <f>D26+3</f>
        <v>42814</v>
      </c>
      <c r="E27" s="24" t="s">
        <v>119</v>
      </c>
      <c r="F27" s="1">
        <f t="shared" si="1"/>
        <v>7</v>
      </c>
      <c r="G27" s="18">
        <f>D29+1</f>
        <v>42819</v>
      </c>
      <c r="H27" s="1" t="s">
        <v>65</v>
      </c>
      <c r="J27" s="1" t="s">
        <v>117</v>
      </c>
      <c r="K27" s="7"/>
      <c r="L27" s="7"/>
      <c r="M27" s="7"/>
      <c r="N27" s="7"/>
    </row>
    <row r="28" spans="1:14" s="1" customFormat="1" ht="22.5" x14ac:dyDescent="0.2">
      <c r="A28" s="8"/>
      <c r="B28" s="1">
        <f t="shared" si="2"/>
        <v>23</v>
      </c>
      <c r="C28" s="3" t="str">
        <f t="shared" si="0"/>
        <v>W</v>
      </c>
      <c r="D28" s="2">
        <f>D27+2</f>
        <v>42816</v>
      </c>
      <c r="E28" s="24" t="s">
        <v>120</v>
      </c>
      <c r="F28" s="1">
        <f t="shared" si="1"/>
        <v>7</v>
      </c>
      <c r="G28" s="18"/>
      <c r="K28" s="7"/>
      <c r="L28" s="7"/>
      <c r="M28" s="7"/>
      <c r="N28" s="7"/>
    </row>
    <row r="29" spans="1:14" s="1" customFormat="1" ht="11.25" x14ac:dyDescent="0.2">
      <c r="A29" s="8"/>
      <c r="B29" s="1">
        <f t="shared" si="2"/>
        <v>24</v>
      </c>
      <c r="C29" s="3" t="str">
        <f t="shared" si="0"/>
        <v>F</v>
      </c>
      <c r="D29" s="2">
        <f>D28+2</f>
        <v>42818</v>
      </c>
      <c r="E29" s="24" t="s">
        <v>121</v>
      </c>
      <c r="F29" s="1">
        <f t="shared" si="1"/>
        <v>7</v>
      </c>
      <c r="G29" s="18"/>
      <c r="I29" s="1" t="s">
        <v>66</v>
      </c>
      <c r="K29" s="7"/>
      <c r="L29" s="7"/>
      <c r="M29" s="7"/>
      <c r="N29" s="7"/>
    </row>
    <row r="30" spans="1:14" s="1" customFormat="1" ht="11.25" x14ac:dyDescent="0.2">
      <c r="A30" s="8">
        <v>9</v>
      </c>
      <c r="B30" s="1">
        <f t="shared" si="2"/>
        <v>25</v>
      </c>
      <c r="C30" s="3" t="str">
        <f t="shared" si="0"/>
        <v>M</v>
      </c>
      <c r="D30" s="2">
        <f>D29+3</f>
        <v>42821</v>
      </c>
      <c r="E30" s="24" t="s">
        <v>124</v>
      </c>
      <c r="F30" s="1">
        <f t="shared" si="1"/>
        <v>7</v>
      </c>
      <c r="G30" s="18"/>
      <c r="I30" s="6" t="s">
        <v>123</v>
      </c>
      <c r="K30" s="7"/>
      <c r="L30" s="7"/>
      <c r="M30" s="7"/>
      <c r="N30" s="7"/>
    </row>
    <row r="31" spans="1:14" s="1" customFormat="1" ht="11.25" x14ac:dyDescent="0.2">
      <c r="A31" s="8"/>
      <c r="B31" s="1">
        <f t="shared" si="2"/>
        <v>26</v>
      </c>
      <c r="C31" s="3" t="str">
        <f t="shared" si="0"/>
        <v>W</v>
      </c>
      <c r="D31" s="2">
        <f>D30+2</f>
        <v>42823</v>
      </c>
      <c r="E31" s="24" t="s">
        <v>127</v>
      </c>
      <c r="F31" s="1">
        <f t="shared" si="1"/>
        <v>7</v>
      </c>
      <c r="G31" s="18"/>
      <c r="I31" s="28"/>
      <c r="K31" s="7"/>
      <c r="L31" s="7"/>
      <c r="M31" s="7"/>
      <c r="N31" s="7"/>
    </row>
    <row r="32" spans="1:14" s="1" customFormat="1" ht="11.25" x14ac:dyDescent="0.2">
      <c r="A32" s="8"/>
      <c r="B32" s="1">
        <f t="shared" si="2"/>
        <v>27</v>
      </c>
      <c r="C32" s="3" t="str">
        <f t="shared" si="0"/>
        <v>F</v>
      </c>
      <c r="D32" s="2">
        <f>D31+2</f>
        <v>42825</v>
      </c>
      <c r="E32" s="24" t="s">
        <v>92</v>
      </c>
      <c r="F32" s="1">
        <f t="shared" si="1"/>
        <v>7</v>
      </c>
      <c r="G32" s="18"/>
      <c r="H32" s="1" t="s">
        <v>122</v>
      </c>
      <c r="I32" s="28"/>
      <c r="K32" s="7"/>
      <c r="L32" s="7"/>
      <c r="M32" s="7"/>
      <c r="N32" s="7"/>
    </row>
    <row r="33" spans="1:14" s="1" customFormat="1" ht="22.5" x14ac:dyDescent="0.2">
      <c r="A33" s="8">
        <v>10</v>
      </c>
      <c r="B33" s="1">
        <f t="shared" si="2"/>
        <v>28</v>
      </c>
      <c r="C33" s="3" t="str">
        <f t="shared" si="0"/>
        <v>M</v>
      </c>
      <c r="D33" s="2">
        <f>D32+3</f>
        <v>42828</v>
      </c>
      <c r="E33" s="24" t="s">
        <v>128</v>
      </c>
      <c r="F33" s="1">
        <f t="shared" si="1"/>
        <v>8</v>
      </c>
      <c r="G33" s="18">
        <f>D37</f>
        <v>42837</v>
      </c>
      <c r="H33" s="1" t="s">
        <v>125</v>
      </c>
      <c r="J33" s="24"/>
      <c r="K33" s="7"/>
      <c r="L33" s="7"/>
      <c r="M33" s="7"/>
      <c r="N33" s="7"/>
    </row>
    <row r="34" spans="1:14" s="1" customFormat="1" ht="11.25" x14ac:dyDescent="0.2">
      <c r="A34" s="8"/>
      <c r="B34" s="1">
        <f t="shared" si="2"/>
        <v>29</v>
      </c>
      <c r="C34" s="3" t="str">
        <f t="shared" si="0"/>
        <v>W</v>
      </c>
      <c r="D34" s="2">
        <f>D33+2</f>
        <v>42830</v>
      </c>
      <c r="E34" s="24" t="s">
        <v>129</v>
      </c>
      <c r="F34" s="1">
        <f t="shared" si="1"/>
        <v>8</v>
      </c>
      <c r="G34" s="18"/>
      <c r="K34" s="7"/>
      <c r="L34" s="7"/>
      <c r="M34" s="7"/>
      <c r="N34" s="7"/>
    </row>
    <row r="35" spans="1:14" s="1" customFormat="1" ht="11.25" x14ac:dyDescent="0.2">
      <c r="A35" s="8"/>
      <c r="B35" s="1">
        <f t="shared" si="2"/>
        <v>30</v>
      </c>
      <c r="C35" s="3" t="str">
        <f t="shared" si="0"/>
        <v>F</v>
      </c>
      <c r="D35" s="2">
        <f>D34+2</f>
        <v>42832</v>
      </c>
      <c r="E35" s="24" t="s">
        <v>130</v>
      </c>
      <c r="F35" s="1">
        <f t="shared" si="1"/>
        <v>8</v>
      </c>
      <c r="G35" s="18"/>
      <c r="K35" s="7"/>
      <c r="L35" s="7"/>
      <c r="M35" s="7"/>
      <c r="N35" s="7"/>
    </row>
    <row r="36" spans="1:14" s="1" customFormat="1" ht="11.25" x14ac:dyDescent="0.2">
      <c r="A36" s="8">
        <v>11</v>
      </c>
      <c r="B36" s="1">
        <f t="shared" si="2"/>
        <v>31</v>
      </c>
      <c r="C36" s="3" t="str">
        <f t="shared" si="0"/>
        <v>M</v>
      </c>
      <c r="D36" s="2">
        <f>D35+3</f>
        <v>42835</v>
      </c>
      <c r="E36" s="24" t="s">
        <v>131</v>
      </c>
      <c r="F36" s="1">
        <f t="shared" si="1"/>
        <v>8</v>
      </c>
      <c r="G36" s="18"/>
      <c r="K36" s="7"/>
      <c r="L36" s="7"/>
      <c r="M36" s="7"/>
      <c r="N36" s="7"/>
    </row>
    <row r="37" spans="1:14" s="1" customFormat="1" ht="22.5" x14ac:dyDescent="0.2">
      <c r="A37" s="8"/>
      <c r="B37" s="1">
        <f t="shared" si="2"/>
        <v>32</v>
      </c>
      <c r="C37" s="3" t="str">
        <f t="shared" si="0"/>
        <v>W</v>
      </c>
      <c r="D37" s="2">
        <f>D36+2</f>
        <v>42837</v>
      </c>
      <c r="E37" s="24" t="s">
        <v>134</v>
      </c>
      <c r="F37" s="1">
        <f t="shared" si="1"/>
        <v>9</v>
      </c>
      <c r="G37" s="18">
        <f>D41+1</f>
        <v>42847</v>
      </c>
      <c r="H37" s="1" t="s">
        <v>126</v>
      </c>
      <c r="I37" s="2">
        <f>D41</f>
        <v>42846</v>
      </c>
      <c r="J37" s="1" t="s">
        <v>132</v>
      </c>
      <c r="K37" s="7"/>
      <c r="L37" s="7"/>
      <c r="M37" s="7"/>
      <c r="N37" s="7"/>
    </row>
    <row r="38" spans="1:14" s="1" customFormat="1" ht="11.25" x14ac:dyDescent="0.2">
      <c r="A38" s="8"/>
      <c r="B38" s="22"/>
      <c r="C38" s="3" t="str">
        <f t="shared" si="0"/>
        <v>F</v>
      </c>
      <c r="D38" s="2">
        <f>D37+2</f>
        <v>42839</v>
      </c>
      <c r="E38" s="29" t="s">
        <v>17</v>
      </c>
      <c r="F38" s="1">
        <f t="shared" si="1"/>
        <v>9</v>
      </c>
      <c r="G38" s="18"/>
      <c r="K38" s="7"/>
      <c r="L38" s="7"/>
      <c r="M38" s="7"/>
      <c r="N38" s="7"/>
    </row>
    <row r="39" spans="1:14" s="1" customFormat="1" ht="11.25" x14ac:dyDescent="0.2">
      <c r="A39" s="8">
        <v>12</v>
      </c>
      <c r="B39" s="22"/>
      <c r="C39" s="3" t="str">
        <f t="shared" si="0"/>
        <v>M</v>
      </c>
      <c r="D39" s="2">
        <f>D38+3</f>
        <v>42842</v>
      </c>
      <c r="E39" s="29" t="s">
        <v>17</v>
      </c>
      <c r="F39" s="1">
        <f t="shared" si="1"/>
        <v>9</v>
      </c>
      <c r="G39" s="18"/>
      <c r="J39" s="1" t="s">
        <v>133</v>
      </c>
      <c r="K39" s="7"/>
      <c r="L39" s="7"/>
      <c r="M39" s="7"/>
      <c r="N39" s="7"/>
    </row>
    <row r="40" spans="1:14" s="1" customFormat="1" ht="11.25" x14ac:dyDescent="0.2">
      <c r="A40" s="8"/>
      <c r="B40" s="1">
        <f>B37+1</f>
        <v>33</v>
      </c>
      <c r="C40" s="3" t="str">
        <f t="shared" si="0"/>
        <v>W</v>
      </c>
      <c r="D40" s="2">
        <f>D39+2</f>
        <v>42844</v>
      </c>
      <c r="E40" s="24" t="s">
        <v>135</v>
      </c>
      <c r="F40" s="1">
        <f t="shared" si="1"/>
        <v>9</v>
      </c>
      <c r="G40" s="18"/>
      <c r="J40" s="24" t="s">
        <v>136</v>
      </c>
      <c r="K40" s="7"/>
      <c r="L40" s="7"/>
      <c r="M40" s="7"/>
      <c r="N40" s="7"/>
    </row>
    <row r="41" spans="1:14" s="1" customFormat="1" ht="11.25" x14ac:dyDescent="0.2">
      <c r="A41" s="8"/>
      <c r="B41" s="1">
        <f t="shared" si="2"/>
        <v>34</v>
      </c>
      <c r="C41" s="3" t="str">
        <f t="shared" si="0"/>
        <v>F</v>
      </c>
      <c r="D41" s="2">
        <f>D40+2</f>
        <v>42846</v>
      </c>
      <c r="E41" s="24" t="s">
        <v>139</v>
      </c>
      <c r="F41" s="1">
        <f t="shared" si="1"/>
        <v>9</v>
      </c>
      <c r="G41" s="18"/>
      <c r="I41" s="1" t="s">
        <v>138</v>
      </c>
      <c r="K41" s="7"/>
      <c r="L41" s="7"/>
      <c r="M41" s="7"/>
      <c r="N41" s="7"/>
    </row>
    <row r="42" spans="1:14" s="1" customFormat="1" ht="11.25" x14ac:dyDescent="0.2">
      <c r="A42" s="8">
        <v>13</v>
      </c>
      <c r="B42" s="1">
        <f t="shared" si="2"/>
        <v>35</v>
      </c>
      <c r="C42" s="3" t="str">
        <f t="shared" si="0"/>
        <v>M</v>
      </c>
      <c r="D42" s="2">
        <f>D41+3</f>
        <v>42849</v>
      </c>
      <c r="E42" s="24" t="s">
        <v>137</v>
      </c>
      <c r="F42" s="1">
        <f t="shared" si="1"/>
        <v>9</v>
      </c>
      <c r="G42" s="18"/>
      <c r="K42" s="7"/>
      <c r="L42" s="7"/>
      <c r="M42" s="7"/>
      <c r="N42" s="7"/>
    </row>
    <row r="43" spans="1:14" s="1" customFormat="1" ht="11.25" x14ac:dyDescent="0.2">
      <c r="A43" s="8"/>
      <c r="B43" s="1">
        <f t="shared" si="2"/>
        <v>36</v>
      </c>
      <c r="C43" s="3" t="str">
        <f t="shared" si="0"/>
        <v>W</v>
      </c>
      <c r="D43" s="2">
        <f>D42+2</f>
        <v>42851</v>
      </c>
      <c r="E43" s="24" t="s">
        <v>93</v>
      </c>
      <c r="F43" s="1">
        <f t="shared" si="1"/>
        <v>9</v>
      </c>
      <c r="G43" s="18"/>
      <c r="K43" s="7"/>
      <c r="L43" s="7"/>
      <c r="M43" s="7"/>
      <c r="N43" s="7"/>
    </row>
    <row r="44" spans="1:14" s="1" customFormat="1" ht="11.25" x14ac:dyDescent="0.2">
      <c r="A44" s="8"/>
      <c r="B44" s="1">
        <f t="shared" si="2"/>
        <v>37</v>
      </c>
      <c r="C44" s="3" t="str">
        <f t="shared" si="0"/>
        <v>F</v>
      </c>
      <c r="D44" s="2">
        <f>D43+2</f>
        <v>42853</v>
      </c>
      <c r="E44" s="24" t="s">
        <v>140</v>
      </c>
      <c r="F44" s="1">
        <f t="shared" si="1"/>
        <v>9</v>
      </c>
      <c r="G44" s="18"/>
      <c r="K44" s="7"/>
      <c r="L44" s="7"/>
      <c r="M44" s="7"/>
      <c r="N44" s="7"/>
    </row>
    <row r="45" spans="1:14" s="1" customFormat="1" ht="11.25" x14ac:dyDescent="0.2">
      <c r="A45" s="8">
        <v>14</v>
      </c>
      <c r="B45" s="1">
        <f t="shared" si="2"/>
        <v>38</v>
      </c>
      <c r="C45" s="3" t="str">
        <f t="shared" si="0"/>
        <v>M</v>
      </c>
      <c r="D45" s="2">
        <f>D44+3</f>
        <v>42856</v>
      </c>
      <c r="E45" s="24" t="s">
        <v>141</v>
      </c>
      <c r="F45" s="1">
        <f t="shared" si="1"/>
        <v>9</v>
      </c>
      <c r="G45" s="18"/>
      <c r="I45" s="1" t="s">
        <v>143</v>
      </c>
      <c r="K45" s="7"/>
      <c r="L45" s="7"/>
      <c r="M45" s="7"/>
      <c r="N45" s="7"/>
    </row>
    <row r="46" spans="1:14" s="1" customFormat="1" ht="11.25" x14ac:dyDescent="0.2">
      <c r="A46" s="8"/>
      <c r="B46" s="1">
        <f t="shared" si="2"/>
        <v>39</v>
      </c>
      <c r="C46" s="3" t="str">
        <f t="shared" si="0"/>
        <v>W</v>
      </c>
      <c r="D46" s="2">
        <f>D45+2</f>
        <v>42858</v>
      </c>
      <c r="E46" s="24" t="s">
        <v>142</v>
      </c>
      <c r="F46" s="1">
        <f t="shared" si="1"/>
        <v>9</v>
      </c>
      <c r="G46" s="18"/>
      <c r="I46" s="1" t="s">
        <v>143</v>
      </c>
      <c r="K46" s="7"/>
      <c r="L46" s="7"/>
      <c r="M46" s="7"/>
      <c r="N46" s="7"/>
    </row>
    <row r="47" spans="1:14" s="1" customFormat="1" ht="11.25" x14ac:dyDescent="0.2">
      <c r="A47" s="8"/>
      <c r="B47" s="1">
        <f t="shared" si="2"/>
        <v>40</v>
      </c>
      <c r="C47" s="3" t="str">
        <f t="shared" si="0"/>
        <v>F</v>
      </c>
      <c r="D47" s="2">
        <f>D46+2</f>
        <v>42860</v>
      </c>
      <c r="E47" s="24" t="s">
        <v>144</v>
      </c>
      <c r="F47" s="1">
        <f t="shared" si="1"/>
        <v>9</v>
      </c>
      <c r="G47" s="18"/>
      <c r="I47" s="1" t="s">
        <v>143</v>
      </c>
      <c r="K47" s="7"/>
      <c r="L47" s="7"/>
      <c r="M47" s="7"/>
      <c r="N47" s="7"/>
    </row>
    <row r="48" spans="1:14" s="1" customFormat="1" ht="11.25" x14ac:dyDescent="0.2">
      <c r="A48" s="8">
        <v>15</v>
      </c>
      <c r="B48" s="1">
        <f t="shared" si="2"/>
        <v>41</v>
      </c>
      <c r="C48" s="3" t="str">
        <f t="shared" si="0"/>
        <v>M</v>
      </c>
      <c r="D48" s="2">
        <f>D47+3</f>
        <v>42863</v>
      </c>
      <c r="E48" s="24" t="s">
        <v>15</v>
      </c>
      <c r="F48" s="1">
        <f t="shared" si="1"/>
        <v>9</v>
      </c>
      <c r="G48" s="18"/>
      <c r="I48" s="1" t="s">
        <v>143</v>
      </c>
      <c r="K48" s="7"/>
      <c r="L48" s="7"/>
      <c r="M48" s="7"/>
      <c r="N48" s="7"/>
    </row>
    <row r="49" spans="1:14" s="1" customFormat="1" ht="11.25" x14ac:dyDescent="0.2">
      <c r="A49" s="8"/>
      <c r="C49" s="3" t="str">
        <f>IF(WEEKDAY(D49,"2")=1,"M",IF(WEEKDAY(D49,"2")=2,"T",IF(WEEKDAY(D49,"2")=3,"W",IF(WEEKDAY(D49,"2")=4,"Th",IF(WEEKDAY(D49,"2")=5,"F","S")))))</f>
        <v>Th</v>
      </c>
      <c r="D49" s="2">
        <v>42866</v>
      </c>
      <c r="E49" s="24" t="s">
        <v>1</v>
      </c>
      <c r="G49" s="18"/>
      <c r="K49" s="7"/>
      <c r="L49" s="7"/>
      <c r="M49" s="7"/>
      <c r="N49" s="7"/>
    </row>
    <row r="50" spans="1:14" s="1" customFormat="1" ht="11.25" x14ac:dyDescent="0.2">
      <c r="A50" s="8"/>
      <c r="C50" s="3"/>
      <c r="E50" s="24"/>
      <c r="G50" s="4"/>
      <c r="K50" s="7"/>
      <c r="L50" s="7"/>
      <c r="M50" s="7"/>
      <c r="N50" s="7"/>
    </row>
    <row r="51" spans="1:14" s="1" customFormat="1" ht="11.25" x14ac:dyDescent="0.2">
      <c r="A51" s="8"/>
      <c r="C51" s="3"/>
      <c r="D51" s="2"/>
      <c r="E51" s="24"/>
      <c r="G51" s="4"/>
      <c r="K51" s="7"/>
      <c r="L51" s="7"/>
      <c r="M51" s="7"/>
      <c r="N51" s="7"/>
    </row>
  </sheetData>
  <mergeCells count="1">
    <mergeCell ref="F1:H1"/>
  </mergeCells>
  <printOptions gridLines="1"/>
  <pageMargins left="0.75" right="0.75" top="0.75" bottom="0.75" header="0.5" footer="0.5"/>
  <pageSetup orientation="landscape" horizontalDpi="4294967293" r:id="rId1"/>
  <headerFooter alignWithMargins="0">
    <oddHeader>&amp;A</oddHeader>
    <oddFooter>&amp;C&amp;D&amp;RPage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Normal="100" workbookViewId="0">
      <pane xSplit="4" ySplit="2" topLeftCell="E6" activePane="bottomRight" state="frozen"/>
      <selection pane="topRight" activeCell="D1" sqref="D1"/>
      <selection pane="bottomLeft" activeCell="A3" sqref="A3"/>
      <selection pane="bottomRight" activeCell="H32" sqref="H32"/>
    </sheetView>
  </sheetViews>
  <sheetFormatPr defaultColWidth="8.85546875" defaultRowHeight="12.75" x14ac:dyDescent="0.2"/>
  <cols>
    <col min="1" max="1" width="3.42578125" style="8" bestFit="1" customWidth="1"/>
    <col min="2" max="2" width="2.7109375" style="1" bestFit="1" customWidth="1"/>
    <col min="3" max="3" width="5.7109375" style="3" bestFit="1" customWidth="1"/>
    <col min="4" max="4" width="7.85546875" style="1" bestFit="1" customWidth="1"/>
    <col min="5" max="5" width="48.42578125" style="24" bestFit="1" customWidth="1"/>
    <col min="6" max="6" width="2.85546875" style="1" bestFit="1" customWidth="1"/>
    <col min="7" max="7" width="8.28515625" style="1" bestFit="1" customWidth="1"/>
    <col min="8" max="8" width="21.7109375" style="1" customWidth="1"/>
    <col min="9" max="9" width="10.7109375" style="1" bestFit="1" customWidth="1"/>
    <col min="10" max="10" width="8.7109375" style="1" customWidth="1"/>
    <col min="11" max="11" width="4" style="7" bestFit="1" customWidth="1"/>
    <col min="12" max="12" width="6" style="7" bestFit="1" customWidth="1"/>
    <col min="13" max="13" width="4.42578125" style="7" bestFit="1" customWidth="1"/>
    <col min="14" max="14" width="6.28515625" style="7" bestFit="1" customWidth="1"/>
  </cols>
  <sheetData>
    <row r="1" spans="1:14" x14ac:dyDescent="0.2">
      <c r="A1" s="26" t="s">
        <v>0</v>
      </c>
      <c r="B1" s="26"/>
      <c r="C1" s="26" t="s">
        <v>12</v>
      </c>
      <c r="D1" s="26"/>
      <c r="E1" s="23"/>
      <c r="F1" s="36" t="s">
        <v>14</v>
      </c>
      <c r="G1" s="37"/>
      <c r="H1" s="38"/>
      <c r="I1" s="26" t="s">
        <v>27</v>
      </c>
    </row>
    <row r="2" spans="1:14" x14ac:dyDescent="0.2">
      <c r="A2" s="26" t="s">
        <v>9</v>
      </c>
      <c r="B2" s="26" t="s">
        <v>9</v>
      </c>
      <c r="C2" s="26" t="s">
        <v>13</v>
      </c>
      <c r="D2" s="26" t="s">
        <v>11</v>
      </c>
      <c r="E2" s="23" t="s">
        <v>7</v>
      </c>
      <c r="F2" s="5" t="s">
        <v>9</v>
      </c>
      <c r="G2" s="5" t="s">
        <v>8</v>
      </c>
      <c r="H2" s="5" t="s">
        <v>10</v>
      </c>
      <c r="I2" s="26" t="s">
        <v>2</v>
      </c>
      <c r="J2" s="6"/>
    </row>
    <row r="3" spans="1:14" ht="22.5" x14ac:dyDescent="0.2">
      <c r="A3" s="8">
        <v>1</v>
      </c>
      <c r="B3" s="1">
        <v>1</v>
      </c>
      <c r="C3" s="3" t="str">
        <f t="shared" ref="C3:C48" si="0">IF(WEEKDAY(D3,"2")=1,"M",IF(WEEKDAY(D3,"2")=2,"T",IF(WEEKDAY(D3,"2")=3,"W",IF(WEEKDAY(D3,"2")=4,"Th",IF(WEEKDAY(D3,"2")=5,"F","S")))))</f>
        <v>M</v>
      </c>
      <c r="D3" s="2">
        <v>42394</v>
      </c>
      <c r="E3" s="24" t="s">
        <v>90</v>
      </c>
      <c r="F3" s="1">
        <v>0</v>
      </c>
      <c r="G3" s="18"/>
      <c r="I3" s="1" t="s">
        <v>28</v>
      </c>
      <c r="J3" s="11"/>
      <c r="K3" s="1"/>
      <c r="L3" s="11"/>
      <c r="M3" s="1"/>
      <c r="N3" s="1"/>
    </row>
    <row r="4" spans="1:14" x14ac:dyDescent="0.2">
      <c r="B4" s="1">
        <f>B3+1</f>
        <v>2</v>
      </c>
      <c r="C4" s="3" t="str">
        <f t="shared" si="0"/>
        <v>W</v>
      </c>
      <c r="D4" s="2">
        <f>D3+2</f>
        <v>42396</v>
      </c>
      <c r="E4" s="24" t="s">
        <v>43</v>
      </c>
      <c r="F4" s="1">
        <f t="shared" ref="F4:F48" si="1">IF(G4="",F3,F3+1)</f>
        <v>0</v>
      </c>
      <c r="G4" s="18"/>
      <c r="I4" s="27" t="s">
        <v>18</v>
      </c>
      <c r="J4" s="11"/>
      <c r="K4" s="1"/>
      <c r="L4" s="11"/>
      <c r="M4" s="1"/>
      <c r="N4" s="1"/>
    </row>
    <row r="5" spans="1:14" x14ac:dyDescent="0.2">
      <c r="B5" s="1">
        <f>B4+1</f>
        <v>3</v>
      </c>
      <c r="C5" s="3" t="str">
        <f>IF(WEEKDAY(D5,"2")=1,"M",IF(WEEKDAY(D5,"2")=2,"T",IF(WEEKDAY(D5,"2")=3,"W",IF(WEEKDAY(D5,"2")=4,"Th",IF(WEEKDAY(D5,"2")=5,"F","S")))))</f>
        <v>F</v>
      </c>
      <c r="D5" s="2">
        <f>D4+2</f>
        <v>42398</v>
      </c>
      <c r="E5" s="24" t="s">
        <v>44</v>
      </c>
      <c r="F5" s="1">
        <f t="shared" si="1"/>
        <v>0</v>
      </c>
      <c r="G5" s="18"/>
      <c r="I5" s="27" t="s">
        <v>19</v>
      </c>
      <c r="K5" s="1"/>
      <c r="L5" s="11"/>
      <c r="M5" s="1"/>
      <c r="N5" s="1"/>
    </row>
    <row r="6" spans="1:14" x14ac:dyDescent="0.2">
      <c r="A6" s="8">
        <v>2</v>
      </c>
      <c r="B6" s="1">
        <f t="shared" ref="B6:B48" si="2">B5+1</f>
        <v>4</v>
      </c>
      <c r="C6" s="3" t="str">
        <f t="shared" si="0"/>
        <v>M</v>
      </c>
      <c r="D6" s="2">
        <f>D5+3</f>
        <v>42401</v>
      </c>
      <c r="E6" s="24" t="s">
        <v>45</v>
      </c>
      <c r="F6" s="1">
        <f t="shared" si="1"/>
        <v>0</v>
      </c>
      <c r="G6" s="18"/>
      <c r="I6" s="27" t="s">
        <v>20</v>
      </c>
      <c r="K6" s="1"/>
      <c r="L6" s="1"/>
      <c r="M6" s="19"/>
      <c r="N6" s="19"/>
    </row>
    <row r="7" spans="1:14" x14ac:dyDescent="0.2">
      <c r="B7" s="1">
        <f t="shared" si="2"/>
        <v>5</v>
      </c>
      <c r="C7" s="3" t="str">
        <f t="shared" si="0"/>
        <v>W</v>
      </c>
      <c r="D7" s="2">
        <f>D6+2</f>
        <v>42403</v>
      </c>
      <c r="E7" s="24" t="s">
        <v>46</v>
      </c>
      <c r="F7" s="1">
        <f t="shared" si="1"/>
        <v>1</v>
      </c>
      <c r="G7" s="18">
        <f>D8</f>
        <v>42405</v>
      </c>
      <c r="H7" s="1" t="s">
        <v>40</v>
      </c>
      <c r="I7" s="27" t="s">
        <v>21</v>
      </c>
      <c r="J7" s="11"/>
      <c r="K7" s="1"/>
      <c r="L7" s="1"/>
      <c r="M7" s="1"/>
      <c r="N7" s="20"/>
    </row>
    <row r="8" spans="1:14" x14ac:dyDescent="0.2">
      <c r="B8" s="1">
        <f t="shared" si="2"/>
        <v>6</v>
      </c>
      <c r="C8" s="3" t="str">
        <f t="shared" si="0"/>
        <v>F</v>
      </c>
      <c r="D8" s="2">
        <f>D7+2</f>
        <v>42405</v>
      </c>
      <c r="E8" s="24" t="s">
        <v>47</v>
      </c>
      <c r="F8" s="1">
        <f t="shared" si="1"/>
        <v>1</v>
      </c>
      <c r="G8" s="18"/>
      <c r="I8" s="27" t="s">
        <v>22</v>
      </c>
      <c r="K8" s="1"/>
      <c r="L8" s="1"/>
      <c r="M8" s="1"/>
      <c r="N8" s="20"/>
    </row>
    <row r="9" spans="1:14" x14ac:dyDescent="0.2">
      <c r="A9" s="8">
        <v>3</v>
      </c>
      <c r="B9" s="1">
        <f t="shared" si="2"/>
        <v>7</v>
      </c>
      <c r="C9" s="3" t="str">
        <f t="shared" si="0"/>
        <v>M</v>
      </c>
      <c r="D9" s="2">
        <f>D8+3</f>
        <v>42408</v>
      </c>
      <c r="E9" s="24" t="s">
        <v>48</v>
      </c>
      <c r="F9" s="1">
        <f t="shared" si="1"/>
        <v>2</v>
      </c>
      <c r="G9" s="18">
        <f>D10</f>
        <v>42410</v>
      </c>
      <c r="H9" s="1" t="s">
        <v>41</v>
      </c>
      <c r="I9" s="27" t="s">
        <v>23</v>
      </c>
      <c r="K9" s="1"/>
      <c r="M9" s="1"/>
      <c r="N9" s="20"/>
    </row>
    <row r="10" spans="1:14" x14ac:dyDescent="0.2">
      <c r="B10" s="1">
        <f t="shared" si="2"/>
        <v>8</v>
      </c>
      <c r="C10" s="3" t="str">
        <f t="shared" si="0"/>
        <v>W</v>
      </c>
      <c r="D10" s="2">
        <f>D9+2</f>
        <v>42410</v>
      </c>
      <c r="E10" s="24" t="s">
        <v>49</v>
      </c>
      <c r="F10" s="1">
        <f t="shared" si="1"/>
        <v>2</v>
      </c>
      <c r="G10" s="18"/>
      <c r="I10" s="27" t="s">
        <v>29</v>
      </c>
      <c r="J10" s="11"/>
      <c r="K10" s="1"/>
      <c r="L10" s="1"/>
      <c r="M10" s="21"/>
      <c r="N10" s="20"/>
    </row>
    <row r="11" spans="1:14" x14ac:dyDescent="0.2">
      <c r="B11" s="1">
        <f t="shared" si="2"/>
        <v>9</v>
      </c>
      <c r="C11" s="3" t="str">
        <f t="shared" si="0"/>
        <v>F</v>
      </c>
      <c r="D11" s="2">
        <f>D10+2</f>
        <v>42412</v>
      </c>
      <c r="E11" s="24" t="s">
        <v>50</v>
      </c>
      <c r="F11" s="1">
        <f t="shared" si="1"/>
        <v>3</v>
      </c>
      <c r="G11" s="18">
        <f>D12</f>
        <v>42415</v>
      </c>
      <c r="H11" s="1" t="s">
        <v>42</v>
      </c>
      <c r="I11" s="27" t="s">
        <v>24</v>
      </c>
      <c r="M11" s="10"/>
    </row>
    <row r="12" spans="1:14" x14ac:dyDescent="0.2">
      <c r="A12" s="8">
        <v>4</v>
      </c>
      <c r="B12" s="1">
        <f t="shared" si="2"/>
        <v>10</v>
      </c>
      <c r="C12" s="3" t="str">
        <f t="shared" si="0"/>
        <v>M</v>
      </c>
      <c r="D12" s="2">
        <f>D11+3</f>
        <v>42415</v>
      </c>
      <c r="E12" s="24" t="s">
        <v>53</v>
      </c>
      <c r="F12" s="1">
        <f t="shared" si="1"/>
        <v>3</v>
      </c>
      <c r="G12" s="18"/>
      <c r="I12" s="27" t="s">
        <v>25</v>
      </c>
      <c r="M12" s="10"/>
    </row>
    <row r="13" spans="1:14" x14ac:dyDescent="0.2">
      <c r="B13" s="1">
        <f t="shared" si="2"/>
        <v>11</v>
      </c>
      <c r="C13" s="3" t="str">
        <f t="shared" si="0"/>
        <v>W</v>
      </c>
      <c r="D13" s="2">
        <f>D12+2</f>
        <v>42417</v>
      </c>
      <c r="E13" s="24" t="s">
        <v>52</v>
      </c>
      <c r="F13" s="1">
        <f t="shared" si="1"/>
        <v>3</v>
      </c>
      <c r="G13" s="18"/>
      <c r="I13" s="1" t="s">
        <v>26</v>
      </c>
      <c r="M13" s="10"/>
      <c r="N13" s="9"/>
    </row>
    <row r="14" spans="1:14" x14ac:dyDescent="0.2">
      <c r="B14" s="1">
        <f t="shared" si="2"/>
        <v>12</v>
      </c>
      <c r="C14" s="3" t="str">
        <f t="shared" si="0"/>
        <v>F</v>
      </c>
      <c r="D14" s="2">
        <f>D13+2</f>
        <v>42419</v>
      </c>
      <c r="E14" s="24" t="s">
        <v>39</v>
      </c>
      <c r="F14" s="1">
        <f t="shared" si="1"/>
        <v>3</v>
      </c>
      <c r="G14" s="18"/>
      <c r="I14" s="27" t="s">
        <v>33</v>
      </c>
      <c r="M14" s="10"/>
      <c r="N14" s="9"/>
    </row>
    <row r="15" spans="1:14" x14ac:dyDescent="0.2">
      <c r="A15" s="8">
        <v>5</v>
      </c>
      <c r="B15" s="1">
        <f t="shared" si="2"/>
        <v>13</v>
      </c>
      <c r="C15" s="3" t="str">
        <f t="shared" si="0"/>
        <v>M</v>
      </c>
      <c r="D15" s="2">
        <f>D14+3</f>
        <v>42422</v>
      </c>
      <c r="E15" s="24" t="s">
        <v>51</v>
      </c>
      <c r="F15" s="1">
        <f t="shared" si="1"/>
        <v>3</v>
      </c>
      <c r="G15" s="18"/>
      <c r="I15" s="27" t="s">
        <v>30</v>
      </c>
      <c r="M15" s="10"/>
      <c r="N15" s="9"/>
    </row>
    <row r="16" spans="1:14" x14ac:dyDescent="0.2">
      <c r="B16" s="1">
        <f t="shared" si="2"/>
        <v>14</v>
      </c>
      <c r="C16" s="3" t="str">
        <f t="shared" si="0"/>
        <v>W</v>
      </c>
      <c r="D16" s="2">
        <f>D15+2</f>
        <v>42424</v>
      </c>
      <c r="E16" s="24" t="s">
        <v>55</v>
      </c>
      <c r="F16" s="1">
        <f t="shared" si="1"/>
        <v>3</v>
      </c>
      <c r="G16" s="18"/>
      <c r="I16" s="27" t="s">
        <v>35</v>
      </c>
    </row>
    <row r="17" spans="1:14" x14ac:dyDescent="0.2">
      <c r="B17" s="1">
        <f t="shared" si="2"/>
        <v>15</v>
      </c>
      <c r="C17" s="3" t="str">
        <f t="shared" si="0"/>
        <v>F</v>
      </c>
      <c r="D17" s="2">
        <f>D16+2</f>
        <v>42426</v>
      </c>
      <c r="E17" s="24" t="s">
        <v>54</v>
      </c>
      <c r="F17" s="1">
        <f t="shared" si="1"/>
        <v>3</v>
      </c>
      <c r="G17" s="18"/>
      <c r="I17" s="27" t="s">
        <v>31</v>
      </c>
    </row>
    <row r="18" spans="1:14" x14ac:dyDescent="0.2">
      <c r="A18" s="8">
        <v>6</v>
      </c>
      <c r="B18" s="1">
        <f t="shared" si="2"/>
        <v>16</v>
      </c>
      <c r="C18" s="3" t="str">
        <f t="shared" si="0"/>
        <v>M</v>
      </c>
      <c r="D18" s="2">
        <f>D17+3</f>
        <v>42429</v>
      </c>
      <c r="E18" s="24" t="s">
        <v>59</v>
      </c>
      <c r="F18" s="1">
        <f t="shared" si="1"/>
        <v>4</v>
      </c>
      <c r="G18" s="18">
        <f>D19</f>
        <v>42431</v>
      </c>
      <c r="H18" s="1" t="s">
        <v>56</v>
      </c>
      <c r="I18" s="1" t="s">
        <v>36</v>
      </c>
      <c r="K18" s="1"/>
    </row>
    <row r="19" spans="1:14" x14ac:dyDescent="0.2">
      <c r="B19" s="1">
        <f t="shared" si="2"/>
        <v>17</v>
      </c>
      <c r="C19" s="3" t="str">
        <f t="shared" si="0"/>
        <v>W</v>
      </c>
      <c r="D19" s="2">
        <f>D18+2</f>
        <v>42431</v>
      </c>
      <c r="E19" s="24" t="s">
        <v>60</v>
      </c>
      <c r="F19" s="1">
        <f t="shared" si="1"/>
        <v>5</v>
      </c>
      <c r="G19" s="18">
        <f>D22</f>
        <v>42438</v>
      </c>
      <c r="H19" s="1" t="s">
        <v>57</v>
      </c>
      <c r="I19" s="1" t="s">
        <v>34</v>
      </c>
    </row>
    <row r="20" spans="1:14" x14ac:dyDescent="0.2">
      <c r="B20" s="1">
        <f t="shared" si="2"/>
        <v>18</v>
      </c>
      <c r="C20" s="3" t="str">
        <f t="shared" si="0"/>
        <v>F</v>
      </c>
      <c r="D20" s="2">
        <f>D19+2</f>
        <v>42433</v>
      </c>
      <c r="E20" s="24" t="s">
        <v>61</v>
      </c>
      <c r="F20" s="1">
        <f t="shared" si="1"/>
        <v>5</v>
      </c>
      <c r="G20" s="18"/>
      <c r="I20" s="1" t="s">
        <v>32</v>
      </c>
    </row>
    <row r="21" spans="1:14" x14ac:dyDescent="0.2">
      <c r="B21" s="22"/>
      <c r="C21" s="3" t="str">
        <f t="shared" si="0"/>
        <v>M</v>
      </c>
      <c r="D21" s="2">
        <f>D20+3</f>
        <v>42436</v>
      </c>
      <c r="E21" s="29" t="s">
        <v>16</v>
      </c>
      <c r="F21" s="1">
        <f t="shared" si="1"/>
        <v>5</v>
      </c>
      <c r="G21" s="18"/>
    </row>
    <row r="22" spans="1:14" x14ac:dyDescent="0.2">
      <c r="B22" s="22"/>
      <c r="C22" s="3" t="str">
        <f t="shared" si="0"/>
        <v>W</v>
      </c>
      <c r="D22" s="2">
        <f>D21+2</f>
        <v>42438</v>
      </c>
      <c r="E22" s="29" t="s">
        <v>16</v>
      </c>
      <c r="F22" s="1">
        <f t="shared" si="1"/>
        <v>6</v>
      </c>
      <c r="G22" s="18">
        <f>D25</f>
        <v>42445</v>
      </c>
      <c r="H22" s="1" t="s">
        <v>58</v>
      </c>
    </row>
    <row r="23" spans="1:14" x14ac:dyDescent="0.2">
      <c r="B23" s="22"/>
      <c r="C23" s="3" t="str">
        <f t="shared" si="0"/>
        <v>F</v>
      </c>
      <c r="D23" s="2">
        <f>D22+2</f>
        <v>42440</v>
      </c>
      <c r="E23" s="29" t="s">
        <v>16</v>
      </c>
      <c r="F23" s="1">
        <f t="shared" si="1"/>
        <v>6</v>
      </c>
      <c r="G23" s="18"/>
      <c r="M23" s="1"/>
    </row>
    <row r="24" spans="1:14" x14ac:dyDescent="0.2">
      <c r="A24" s="8">
        <v>7</v>
      </c>
      <c r="B24" s="1">
        <f>B20+1</f>
        <v>19</v>
      </c>
      <c r="C24" s="3" t="str">
        <f t="shared" si="0"/>
        <v>M</v>
      </c>
      <c r="D24" s="2">
        <f>D23+3</f>
        <v>42443</v>
      </c>
      <c r="E24" s="24" t="s">
        <v>62</v>
      </c>
      <c r="F24" s="1">
        <f t="shared" si="1"/>
        <v>6</v>
      </c>
      <c r="G24" s="18"/>
    </row>
    <row r="25" spans="1:14" x14ac:dyDescent="0.2">
      <c r="B25" s="1">
        <f t="shared" si="2"/>
        <v>20</v>
      </c>
      <c r="C25" s="3" t="str">
        <f t="shared" si="0"/>
        <v>W</v>
      </c>
      <c r="D25" s="2">
        <f>D24+2</f>
        <v>42445</v>
      </c>
      <c r="E25" s="24" t="s">
        <v>63</v>
      </c>
      <c r="F25" s="1">
        <f t="shared" si="1"/>
        <v>6</v>
      </c>
      <c r="G25" s="18"/>
    </row>
    <row r="26" spans="1:14" s="1" customFormat="1" ht="11.25" x14ac:dyDescent="0.2">
      <c r="A26" s="8"/>
      <c r="B26" s="1">
        <f t="shared" si="2"/>
        <v>21</v>
      </c>
      <c r="C26" s="3" t="str">
        <f t="shared" si="0"/>
        <v>F</v>
      </c>
      <c r="D26" s="2">
        <f>D25+2</f>
        <v>42447</v>
      </c>
      <c r="E26" s="24" t="s">
        <v>64</v>
      </c>
      <c r="F26" s="1">
        <f t="shared" si="1"/>
        <v>7</v>
      </c>
      <c r="G26" s="18">
        <f>D28</f>
        <v>42452</v>
      </c>
      <c r="H26" s="1" t="s">
        <v>65</v>
      </c>
      <c r="K26" s="7"/>
      <c r="L26" s="7"/>
      <c r="M26" s="7"/>
      <c r="N26" s="7"/>
    </row>
    <row r="27" spans="1:14" s="1" customFormat="1" ht="11.25" x14ac:dyDescent="0.2">
      <c r="A27" s="8">
        <v>8</v>
      </c>
      <c r="B27" s="1">
        <f t="shared" si="2"/>
        <v>22</v>
      </c>
      <c r="C27" s="3" t="str">
        <f t="shared" si="0"/>
        <v>M</v>
      </c>
      <c r="D27" s="2">
        <f>D26+3</f>
        <v>42450</v>
      </c>
      <c r="E27" s="24" t="s">
        <v>67</v>
      </c>
      <c r="F27" s="1">
        <f t="shared" si="1"/>
        <v>7</v>
      </c>
      <c r="G27" s="18"/>
      <c r="K27" s="7"/>
      <c r="L27" s="7"/>
      <c r="M27" s="7"/>
      <c r="N27" s="7"/>
    </row>
    <row r="28" spans="1:14" s="1" customFormat="1" ht="22.5" x14ac:dyDescent="0.2">
      <c r="A28" s="8"/>
      <c r="B28" s="1">
        <f t="shared" si="2"/>
        <v>23</v>
      </c>
      <c r="C28" s="3" t="str">
        <f t="shared" si="0"/>
        <v>W</v>
      </c>
      <c r="D28" s="2">
        <f>D27+2</f>
        <v>42452</v>
      </c>
      <c r="E28" s="24" t="s">
        <v>68</v>
      </c>
      <c r="F28" s="1">
        <f t="shared" si="1"/>
        <v>8</v>
      </c>
      <c r="G28" s="18">
        <f>D30</f>
        <v>42457</v>
      </c>
      <c r="H28" s="1" t="s">
        <v>66</v>
      </c>
      <c r="I28" s="1" t="s">
        <v>69</v>
      </c>
      <c r="K28" s="7"/>
      <c r="L28" s="7"/>
      <c r="M28" s="7"/>
      <c r="N28" s="7"/>
    </row>
    <row r="29" spans="1:14" s="1" customFormat="1" ht="11.25" x14ac:dyDescent="0.2">
      <c r="A29" s="8"/>
      <c r="B29" s="22"/>
      <c r="C29" s="3" t="str">
        <f t="shared" si="0"/>
        <v>F</v>
      </c>
      <c r="D29" s="2">
        <f>D28+2</f>
        <v>42454</v>
      </c>
      <c r="E29" s="29" t="s">
        <v>17</v>
      </c>
      <c r="F29" s="1">
        <f t="shared" si="1"/>
        <v>8</v>
      </c>
      <c r="G29" s="18"/>
      <c r="K29" s="7"/>
      <c r="L29" s="7"/>
      <c r="M29" s="7"/>
      <c r="N29" s="7"/>
    </row>
    <row r="30" spans="1:14" s="1" customFormat="1" ht="11.25" x14ac:dyDescent="0.2">
      <c r="A30" s="8">
        <v>9</v>
      </c>
      <c r="B30" s="22"/>
      <c r="C30" s="3" t="str">
        <f t="shared" si="0"/>
        <v>M</v>
      </c>
      <c r="D30" s="2">
        <f>D29+3</f>
        <v>42457</v>
      </c>
      <c r="E30" s="29" t="s">
        <v>17</v>
      </c>
      <c r="F30" s="1">
        <f t="shared" si="1"/>
        <v>8</v>
      </c>
      <c r="G30" s="18"/>
      <c r="K30" s="7"/>
      <c r="L30" s="7"/>
      <c r="M30" s="7"/>
      <c r="N30" s="7"/>
    </row>
    <row r="31" spans="1:14" s="1" customFormat="1" ht="11.25" x14ac:dyDescent="0.2">
      <c r="A31" s="8"/>
      <c r="B31" s="1">
        <f>B28+1</f>
        <v>24</v>
      </c>
      <c r="C31" s="3" t="str">
        <f t="shared" si="0"/>
        <v>W</v>
      </c>
      <c r="D31" s="2">
        <f>D30+2</f>
        <v>42459</v>
      </c>
      <c r="E31" s="24" t="s">
        <v>70</v>
      </c>
      <c r="F31" s="1">
        <f t="shared" si="1"/>
        <v>8</v>
      </c>
      <c r="G31" s="18"/>
      <c r="K31" s="7"/>
      <c r="L31" s="7"/>
      <c r="M31" s="7"/>
      <c r="N31" s="7"/>
    </row>
    <row r="32" spans="1:14" s="1" customFormat="1" ht="11.25" x14ac:dyDescent="0.2">
      <c r="A32" s="8"/>
      <c r="B32" s="1">
        <f t="shared" si="2"/>
        <v>25</v>
      </c>
      <c r="C32" s="3" t="str">
        <f t="shared" si="0"/>
        <v>F</v>
      </c>
      <c r="D32" s="2">
        <f>D31+2</f>
        <v>42461</v>
      </c>
      <c r="E32" s="24" t="s">
        <v>37</v>
      </c>
      <c r="F32" s="1">
        <f t="shared" si="1"/>
        <v>8</v>
      </c>
      <c r="G32" s="18"/>
      <c r="H32" s="1" t="s">
        <v>87</v>
      </c>
      <c r="K32" s="7"/>
      <c r="L32" s="7"/>
      <c r="M32" s="7"/>
      <c r="N32" s="7"/>
    </row>
    <row r="33" spans="1:14" s="1" customFormat="1" ht="11.25" x14ac:dyDescent="0.2">
      <c r="A33" s="8">
        <v>10</v>
      </c>
      <c r="B33" s="1">
        <f t="shared" si="2"/>
        <v>26</v>
      </c>
      <c r="C33" s="3" t="str">
        <f t="shared" si="0"/>
        <v>M</v>
      </c>
      <c r="D33" s="2">
        <f>D32+3</f>
        <v>42464</v>
      </c>
      <c r="E33" s="24" t="s">
        <v>71</v>
      </c>
      <c r="F33" s="1">
        <f t="shared" si="1"/>
        <v>8</v>
      </c>
      <c r="G33" s="18"/>
      <c r="K33" s="7"/>
      <c r="L33" s="7"/>
      <c r="M33" s="7"/>
      <c r="N33" s="7"/>
    </row>
    <row r="34" spans="1:14" s="1" customFormat="1" ht="11.25" x14ac:dyDescent="0.2">
      <c r="A34" s="8"/>
      <c r="B34" s="1">
        <f t="shared" si="2"/>
        <v>27</v>
      </c>
      <c r="C34" s="3" t="str">
        <f t="shared" si="0"/>
        <v>W</v>
      </c>
      <c r="D34" s="2">
        <f>D33+2</f>
        <v>42466</v>
      </c>
      <c r="E34" s="24" t="s">
        <v>72</v>
      </c>
      <c r="F34" s="1">
        <f t="shared" si="1"/>
        <v>8</v>
      </c>
      <c r="G34" s="18"/>
      <c r="K34" s="7"/>
      <c r="L34" s="7"/>
      <c r="M34" s="7"/>
      <c r="N34" s="7"/>
    </row>
    <row r="35" spans="1:14" s="1" customFormat="1" ht="11.25" x14ac:dyDescent="0.2">
      <c r="A35" s="8"/>
      <c r="B35" s="1">
        <f t="shared" si="2"/>
        <v>28</v>
      </c>
      <c r="C35" s="3" t="str">
        <f t="shared" si="0"/>
        <v>F</v>
      </c>
      <c r="D35" s="2">
        <f>D34+2</f>
        <v>42468</v>
      </c>
      <c r="E35" s="24" t="s">
        <v>73</v>
      </c>
      <c r="F35" s="1">
        <f t="shared" si="1"/>
        <v>8</v>
      </c>
      <c r="G35" s="18"/>
      <c r="K35" s="7"/>
      <c r="L35" s="7"/>
      <c r="M35" s="7"/>
      <c r="N35" s="7"/>
    </row>
    <row r="36" spans="1:14" s="1" customFormat="1" ht="11.25" x14ac:dyDescent="0.2">
      <c r="A36" s="8">
        <v>11</v>
      </c>
      <c r="B36" s="1">
        <f t="shared" si="2"/>
        <v>29</v>
      </c>
      <c r="C36" s="3" t="str">
        <f t="shared" si="0"/>
        <v>M</v>
      </c>
      <c r="D36" s="2">
        <f>D35+3</f>
        <v>42471</v>
      </c>
      <c r="E36" s="1" t="s">
        <v>75</v>
      </c>
      <c r="F36" s="1">
        <f t="shared" si="1"/>
        <v>9</v>
      </c>
      <c r="G36" s="18">
        <f>D39</f>
        <v>42478</v>
      </c>
      <c r="H36" s="1" t="s">
        <v>74</v>
      </c>
      <c r="K36" s="7"/>
      <c r="L36" s="7"/>
      <c r="M36" s="7"/>
      <c r="N36" s="7"/>
    </row>
    <row r="37" spans="1:14" s="1" customFormat="1" ht="11.25" x14ac:dyDescent="0.2">
      <c r="A37" s="8"/>
      <c r="B37" s="1">
        <f t="shared" si="2"/>
        <v>30</v>
      </c>
      <c r="C37" s="3" t="str">
        <f t="shared" si="0"/>
        <v>W</v>
      </c>
      <c r="D37" s="2">
        <f>D36+2</f>
        <v>42473</v>
      </c>
      <c r="E37" s="24" t="s">
        <v>77</v>
      </c>
      <c r="F37" s="1">
        <f t="shared" si="1"/>
        <v>9</v>
      </c>
      <c r="G37" s="18"/>
      <c r="J37" s="28"/>
      <c r="K37" s="7"/>
      <c r="L37" s="7"/>
      <c r="M37" s="7"/>
      <c r="N37" s="7"/>
    </row>
    <row r="38" spans="1:14" s="1" customFormat="1" ht="11.25" x14ac:dyDescent="0.2">
      <c r="A38" s="8"/>
      <c r="B38" s="1">
        <f t="shared" si="2"/>
        <v>31</v>
      </c>
      <c r="C38" s="3" t="str">
        <f t="shared" si="0"/>
        <v>F</v>
      </c>
      <c r="D38" s="2">
        <f>D37+2</f>
        <v>42475</v>
      </c>
      <c r="E38" s="28" t="s">
        <v>78</v>
      </c>
      <c r="F38" s="1">
        <f t="shared" si="1"/>
        <v>9</v>
      </c>
      <c r="G38" s="18"/>
      <c r="H38" s="1" t="s">
        <v>76</v>
      </c>
      <c r="K38" s="7"/>
      <c r="L38" s="7"/>
      <c r="M38" s="7"/>
      <c r="N38" s="7"/>
    </row>
    <row r="39" spans="1:14" s="1" customFormat="1" ht="11.25" x14ac:dyDescent="0.2">
      <c r="A39" s="8">
        <v>12</v>
      </c>
      <c r="B39" s="1">
        <f t="shared" si="2"/>
        <v>32</v>
      </c>
      <c r="C39" s="3" t="str">
        <f t="shared" si="0"/>
        <v>M</v>
      </c>
      <c r="D39" s="2">
        <f>D38+3</f>
        <v>42478</v>
      </c>
      <c r="E39" s="24" t="s">
        <v>79</v>
      </c>
      <c r="F39" s="1">
        <f t="shared" si="1"/>
        <v>10</v>
      </c>
      <c r="G39" s="18">
        <f>D43</f>
        <v>42487</v>
      </c>
      <c r="H39" s="1" t="s">
        <v>80</v>
      </c>
      <c r="J39" s="1" t="s">
        <v>82</v>
      </c>
      <c r="K39" s="7"/>
      <c r="L39" s="7"/>
      <c r="M39" s="7"/>
      <c r="N39" s="7"/>
    </row>
    <row r="40" spans="1:14" s="1" customFormat="1" ht="11.25" x14ac:dyDescent="0.2">
      <c r="A40" s="8"/>
      <c r="B40" s="1">
        <f t="shared" si="2"/>
        <v>33</v>
      </c>
      <c r="C40" s="3" t="str">
        <f t="shared" si="0"/>
        <v>W</v>
      </c>
      <c r="D40" s="2">
        <f>D39+2</f>
        <v>42480</v>
      </c>
      <c r="E40" s="29" t="s">
        <v>81</v>
      </c>
      <c r="F40" s="1">
        <f t="shared" si="1"/>
        <v>10</v>
      </c>
      <c r="G40" s="18"/>
      <c r="K40" s="7"/>
      <c r="L40" s="7"/>
      <c r="M40" s="7"/>
      <c r="N40" s="7"/>
    </row>
    <row r="41" spans="1:14" s="1" customFormat="1" ht="22.5" x14ac:dyDescent="0.2">
      <c r="A41" s="8"/>
      <c r="B41" s="1">
        <f t="shared" si="2"/>
        <v>34</v>
      </c>
      <c r="C41" s="3" t="str">
        <f t="shared" si="0"/>
        <v>F</v>
      </c>
      <c r="D41" s="2">
        <f>D40+2</f>
        <v>42482</v>
      </c>
      <c r="E41" s="24" t="s">
        <v>86</v>
      </c>
      <c r="F41" s="1">
        <f t="shared" si="1"/>
        <v>10</v>
      </c>
      <c r="G41" s="18"/>
      <c r="K41" s="7"/>
      <c r="L41" s="7"/>
      <c r="M41" s="7"/>
      <c r="N41" s="7"/>
    </row>
    <row r="42" spans="1:14" s="1" customFormat="1" ht="11.25" x14ac:dyDescent="0.2">
      <c r="A42" s="8">
        <v>13</v>
      </c>
      <c r="B42" s="1">
        <f t="shared" si="2"/>
        <v>35</v>
      </c>
      <c r="C42" s="3" t="str">
        <f t="shared" si="0"/>
        <v>M</v>
      </c>
      <c r="D42" s="2">
        <f>D41+3</f>
        <v>42485</v>
      </c>
      <c r="E42" s="24" t="s">
        <v>84</v>
      </c>
      <c r="F42" s="1">
        <f t="shared" si="1"/>
        <v>10</v>
      </c>
      <c r="G42" s="18"/>
      <c r="K42" s="7"/>
      <c r="L42" s="7"/>
      <c r="M42" s="7"/>
      <c r="N42" s="7"/>
    </row>
    <row r="43" spans="1:14" s="1" customFormat="1" ht="11.25" x14ac:dyDescent="0.2">
      <c r="A43" s="8"/>
      <c r="B43" s="1">
        <f t="shared" si="2"/>
        <v>36</v>
      </c>
      <c r="C43" s="3" t="str">
        <f t="shared" si="0"/>
        <v>W</v>
      </c>
      <c r="D43" s="2">
        <f>D42+2</f>
        <v>42487</v>
      </c>
      <c r="E43" s="24" t="s">
        <v>83</v>
      </c>
      <c r="F43" s="1">
        <f t="shared" si="1"/>
        <v>10</v>
      </c>
      <c r="G43" s="18"/>
      <c r="K43" s="7"/>
      <c r="L43" s="7"/>
      <c r="M43" s="7"/>
      <c r="N43" s="7"/>
    </row>
    <row r="44" spans="1:14" s="1" customFormat="1" ht="11.25" x14ac:dyDescent="0.2">
      <c r="A44" s="8"/>
      <c r="B44" s="1">
        <f t="shared" si="2"/>
        <v>37</v>
      </c>
      <c r="C44" s="3" t="str">
        <f t="shared" si="0"/>
        <v>F</v>
      </c>
      <c r="D44" s="2">
        <f>D43+2</f>
        <v>42489</v>
      </c>
      <c r="E44" s="24" t="s">
        <v>38</v>
      </c>
      <c r="F44" s="1">
        <f t="shared" si="1"/>
        <v>10</v>
      </c>
      <c r="G44" s="18"/>
      <c r="K44" s="7"/>
      <c r="L44" s="7"/>
      <c r="M44" s="7"/>
      <c r="N44" s="7"/>
    </row>
    <row r="45" spans="1:14" s="1" customFormat="1" ht="11.25" x14ac:dyDescent="0.2">
      <c r="A45" s="8">
        <v>14</v>
      </c>
      <c r="B45" s="1">
        <f t="shared" si="2"/>
        <v>38</v>
      </c>
      <c r="C45" s="3" t="str">
        <f t="shared" si="0"/>
        <v>M</v>
      </c>
      <c r="D45" s="2">
        <f>D44+3</f>
        <v>42492</v>
      </c>
      <c r="E45" s="1" t="s">
        <v>85</v>
      </c>
      <c r="F45" s="1">
        <f t="shared" si="1"/>
        <v>10</v>
      </c>
      <c r="G45" s="18"/>
      <c r="K45" s="7"/>
      <c r="L45" s="7"/>
      <c r="M45" s="7"/>
      <c r="N45" s="7"/>
    </row>
    <row r="46" spans="1:14" s="1" customFormat="1" ht="11.25" x14ac:dyDescent="0.2">
      <c r="A46" s="8"/>
      <c r="B46" s="1">
        <f t="shared" si="2"/>
        <v>39</v>
      </c>
      <c r="C46" s="3" t="str">
        <f t="shared" si="0"/>
        <v>W</v>
      </c>
      <c r="D46" s="2">
        <f>D45+2</f>
        <v>42494</v>
      </c>
      <c r="E46" s="24" t="s">
        <v>89</v>
      </c>
      <c r="F46" s="1">
        <f t="shared" si="1"/>
        <v>10</v>
      </c>
      <c r="G46" s="18"/>
      <c r="K46" s="7"/>
      <c r="L46" s="7"/>
      <c r="M46" s="7"/>
      <c r="N46" s="7"/>
    </row>
    <row r="47" spans="1:14" s="1" customFormat="1" ht="11.25" x14ac:dyDescent="0.2">
      <c r="A47" s="8"/>
      <c r="B47" s="1">
        <f t="shared" si="2"/>
        <v>40</v>
      </c>
      <c r="C47" s="3" t="str">
        <f t="shared" si="0"/>
        <v>F</v>
      </c>
      <c r="D47" s="2">
        <f>D46+2</f>
        <v>42496</v>
      </c>
      <c r="E47" s="24" t="s">
        <v>88</v>
      </c>
      <c r="F47" s="1">
        <f t="shared" si="1"/>
        <v>10</v>
      </c>
      <c r="G47" s="18"/>
      <c r="K47" s="7"/>
      <c r="L47" s="7"/>
      <c r="M47" s="7"/>
      <c r="N47" s="7"/>
    </row>
    <row r="48" spans="1:14" s="1" customFormat="1" ht="11.25" x14ac:dyDescent="0.2">
      <c r="A48" s="8">
        <v>15</v>
      </c>
      <c r="B48" s="1">
        <f t="shared" si="2"/>
        <v>41</v>
      </c>
      <c r="C48" s="3" t="str">
        <f t="shared" si="0"/>
        <v>M</v>
      </c>
      <c r="D48" s="2">
        <f>D47+3</f>
        <v>42499</v>
      </c>
      <c r="E48" s="24" t="s">
        <v>15</v>
      </c>
      <c r="F48" s="1">
        <f t="shared" si="1"/>
        <v>10</v>
      </c>
      <c r="G48" s="18"/>
      <c r="K48" s="7"/>
      <c r="L48" s="7"/>
      <c r="M48" s="7"/>
      <c r="N48" s="7"/>
    </row>
    <row r="49" spans="1:14" s="1" customFormat="1" ht="11.25" x14ac:dyDescent="0.2">
      <c r="A49" s="8"/>
      <c r="C49" s="3" t="str">
        <f>IF(WEEKDAY(D49,"2")=1,"M",IF(WEEKDAY(D49,"2")=2,"T",IF(WEEKDAY(D49,"2")=3,"W",IF(WEEKDAY(D49,"2")=4,"Th",IF(WEEKDAY(D49,"2")=5,"F","S")))))</f>
        <v>F</v>
      </c>
      <c r="D49" s="2">
        <v>42503</v>
      </c>
      <c r="E49" s="24" t="s">
        <v>1</v>
      </c>
      <c r="G49" s="18"/>
      <c r="K49" s="7"/>
      <c r="L49" s="7"/>
      <c r="M49" s="7"/>
      <c r="N49" s="7"/>
    </row>
    <row r="50" spans="1:14" s="1" customFormat="1" ht="11.25" x14ac:dyDescent="0.2">
      <c r="A50" s="8"/>
      <c r="C50" s="3"/>
      <c r="E50" s="24"/>
      <c r="G50" s="4"/>
      <c r="K50" s="7"/>
      <c r="L50" s="7"/>
      <c r="M50" s="7"/>
      <c r="N50" s="7"/>
    </row>
    <row r="51" spans="1:14" s="1" customFormat="1" ht="11.25" x14ac:dyDescent="0.2">
      <c r="A51" s="8"/>
      <c r="C51" s="3"/>
      <c r="D51" s="2"/>
      <c r="E51" s="24"/>
      <c r="G51" s="4"/>
      <c r="K51" s="7"/>
      <c r="L51" s="7"/>
      <c r="M51" s="7"/>
      <c r="N51" s="7"/>
    </row>
  </sheetData>
  <mergeCells count="1">
    <mergeCell ref="F1:H1"/>
  </mergeCells>
  <printOptions gridLines="1"/>
  <pageMargins left="0.75" right="0.75" top="0.75" bottom="0.75" header="0.5" footer="0.5"/>
  <pageSetup orientation="landscape" horizontalDpi="4294967293" r:id="rId1"/>
  <headerFooter alignWithMargins="0">
    <oddHeader>&amp;A</oddHeader>
    <oddFooter>&amp;C&amp;D&amp;RPage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ColWidth="8.85546875" defaultRowHeight="12.75" x14ac:dyDescent="0.2"/>
  <cols>
    <col min="1" max="1" width="10.28515625" bestFit="1" customWidth="1"/>
    <col min="2" max="2" width="5.42578125" bestFit="1" customWidth="1"/>
    <col min="3" max="3" width="14" bestFit="1" customWidth="1"/>
    <col min="4" max="4" width="20.28515625" bestFit="1" customWidth="1"/>
  </cols>
  <sheetData>
    <row r="1" spans="1:4" x14ac:dyDescent="0.2">
      <c r="A1" s="15" t="s">
        <v>3</v>
      </c>
      <c r="B1" s="15" t="s">
        <v>4</v>
      </c>
      <c r="C1" s="15" t="s">
        <v>5</v>
      </c>
      <c r="D1" s="15" t="s">
        <v>6</v>
      </c>
    </row>
    <row r="2" spans="1:4" x14ac:dyDescent="0.2">
      <c r="A2" s="17">
        <v>1</v>
      </c>
      <c r="B2" s="12">
        <f>LN(A2)</f>
        <v>0</v>
      </c>
      <c r="C2" s="12">
        <f>A2*LN(A2)</f>
        <v>0</v>
      </c>
      <c r="D2" s="12">
        <f>A2*A2</f>
        <v>1</v>
      </c>
    </row>
    <row r="3" spans="1:4" x14ac:dyDescent="0.2">
      <c r="A3" s="17">
        <v>2</v>
      </c>
      <c r="B3" s="12">
        <f t="shared" ref="B3:B16" si="0">LN(A3)</f>
        <v>0.69314718055994529</v>
      </c>
      <c r="C3" s="12">
        <f t="shared" ref="C3:C8" si="1">A3*LN(A3)</f>
        <v>1.3862943611198906</v>
      </c>
      <c r="D3" s="12">
        <f t="shared" ref="D3:D8" si="2">A3*A3</f>
        <v>4</v>
      </c>
    </row>
    <row r="4" spans="1:4" x14ac:dyDescent="0.2">
      <c r="A4" s="17">
        <v>4</v>
      </c>
      <c r="B4" s="12">
        <f t="shared" si="0"/>
        <v>1.3862943611198906</v>
      </c>
      <c r="C4" s="12">
        <f t="shared" si="1"/>
        <v>5.5451774444795623</v>
      </c>
      <c r="D4" s="12">
        <f t="shared" si="2"/>
        <v>16</v>
      </c>
    </row>
    <row r="5" spans="1:4" x14ac:dyDescent="0.2">
      <c r="A5" s="17">
        <v>8</v>
      </c>
      <c r="B5" s="12">
        <f t="shared" si="0"/>
        <v>2.0794415416798357</v>
      </c>
      <c r="C5" s="12">
        <f t="shared" si="1"/>
        <v>16.635532333438686</v>
      </c>
      <c r="D5" s="12">
        <f t="shared" si="2"/>
        <v>64</v>
      </c>
    </row>
    <row r="6" spans="1:4" x14ac:dyDescent="0.2">
      <c r="A6" s="17">
        <v>16</v>
      </c>
      <c r="B6" s="12">
        <f t="shared" si="0"/>
        <v>2.7725887222397811</v>
      </c>
      <c r="C6" s="12">
        <f t="shared" si="1"/>
        <v>44.361419555836498</v>
      </c>
      <c r="D6" s="12">
        <f t="shared" si="2"/>
        <v>256</v>
      </c>
    </row>
    <row r="7" spans="1:4" x14ac:dyDescent="0.2">
      <c r="A7" s="17">
        <v>32</v>
      </c>
      <c r="B7" s="12">
        <f t="shared" si="0"/>
        <v>3.4657359027997265</v>
      </c>
      <c r="C7" s="12">
        <f t="shared" si="1"/>
        <v>110.90354888959125</v>
      </c>
      <c r="D7" s="12">
        <f t="shared" si="2"/>
        <v>1024</v>
      </c>
    </row>
    <row r="8" spans="1:4" x14ac:dyDescent="0.2">
      <c r="A8" s="17">
        <v>64</v>
      </c>
      <c r="B8" s="12">
        <f t="shared" si="0"/>
        <v>4.1588830833596715</v>
      </c>
      <c r="C8" s="12">
        <f t="shared" si="1"/>
        <v>266.16851733501898</v>
      </c>
      <c r="D8" s="12">
        <f t="shared" si="2"/>
        <v>4096</v>
      </c>
    </row>
    <row r="9" spans="1:4" x14ac:dyDescent="0.2">
      <c r="A9" s="17"/>
      <c r="B9" s="13"/>
      <c r="C9" s="14"/>
    </row>
    <row r="10" spans="1:4" x14ac:dyDescent="0.2">
      <c r="A10" s="17">
        <v>1</v>
      </c>
      <c r="B10" s="12">
        <f t="shared" si="0"/>
        <v>0</v>
      </c>
      <c r="C10" s="16">
        <f>A10*LN(A10)</f>
        <v>0</v>
      </c>
      <c r="D10" s="16">
        <f>A10*A10</f>
        <v>1</v>
      </c>
    </row>
    <row r="11" spans="1:4" x14ac:dyDescent="0.2">
      <c r="A11" s="17">
        <f t="shared" ref="A11:A16" si="3">A10*10</f>
        <v>10</v>
      </c>
      <c r="B11" s="12">
        <f t="shared" si="0"/>
        <v>2.3025850929940459</v>
      </c>
      <c r="C11" s="16">
        <f t="shared" ref="C11:C16" si="4">A11*LN(A11)</f>
        <v>23.025850929940461</v>
      </c>
      <c r="D11" s="16">
        <f t="shared" ref="D11:D16" si="5">A11*A11</f>
        <v>100</v>
      </c>
    </row>
    <row r="12" spans="1:4" x14ac:dyDescent="0.2">
      <c r="A12" s="17">
        <f t="shared" si="3"/>
        <v>100</v>
      </c>
      <c r="B12" s="12">
        <f t="shared" si="0"/>
        <v>4.6051701859880918</v>
      </c>
      <c r="C12" s="16">
        <f t="shared" si="4"/>
        <v>460.51701859880916</v>
      </c>
      <c r="D12" s="16">
        <f t="shared" si="5"/>
        <v>10000</v>
      </c>
    </row>
    <row r="13" spans="1:4" x14ac:dyDescent="0.2">
      <c r="A13" s="17">
        <f t="shared" si="3"/>
        <v>1000</v>
      </c>
      <c r="B13" s="12">
        <f t="shared" si="0"/>
        <v>6.9077552789821368</v>
      </c>
      <c r="C13" s="16">
        <f t="shared" si="4"/>
        <v>6907.7552789821366</v>
      </c>
      <c r="D13" s="16">
        <f t="shared" si="5"/>
        <v>1000000</v>
      </c>
    </row>
    <row r="14" spans="1:4" x14ac:dyDescent="0.2">
      <c r="A14" s="17">
        <f t="shared" si="3"/>
        <v>10000</v>
      </c>
      <c r="B14" s="12">
        <f t="shared" si="0"/>
        <v>9.2103403719761836</v>
      </c>
      <c r="C14" s="16">
        <f t="shared" si="4"/>
        <v>92103.403719761831</v>
      </c>
      <c r="D14" s="16">
        <f t="shared" si="5"/>
        <v>100000000</v>
      </c>
    </row>
    <row r="15" spans="1:4" x14ac:dyDescent="0.2">
      <c r="A15" s="17">
        <f t="shared" si="3"/>
        <v>100000</v>
      </c>
      <c r="B15" s="12">
        <f t="shared" si="0"/>
        <v>11.512925464970229</v>
      </c>
      <c r="C15" s="16">
        <f t="shared" si="4"/>
        <v>1151292.546497023</v>
      </c>
      <c r="D15" s="16">
        <f t="shared" si="5"/>
        <v>10000000000</v>
      </c>
    </row>
    <row r="16" spans="1:4" x14ac:dyDescent="0.2">
      <c r="A16" s="17">
        <f t="shared" si="3"/>
        <v>1000000</v>
      </c>
      <c r="B16" s="12">
        <f t="shared" si="0"/>
        <v>13.815510557964274</v>
      </c>
      <c r="C16" s="16">
        <f t="shared" si="4"/>
        <v>13815510.557964273</v>
      </c>
      <c r="D16" s="16">
        <f t="shared" si="5"/>
        <v>1000000000000</v>
      </c>
    </row>
    <row r="17" spans="1:1" x14ac:dyDescent="0.2">
      <c r="A17" s="17"/>
    </row>
  </sheetData>
  <phoneticPr fontId="4" type="noConversion"/>
  <pageMargins left="0.75" right="0.75" top="1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176-19sp</vt:lpstr>
      <vt:lpstr>176-17sp</vt:lpstr>
      <vt:lpstr>176-16sp</vt:lpstr>
      <vt:lpstr>Order of Magnitude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&amp; Cathy Voorhees</dc:creator>
  <cp:lastModifiedBy>David P Voorhees</cp:lastModifiedBy>
  <cp:lastPrinted>2012-01-19T19:33:24Z</cp:lastPrinted>
  <dcterms:created xsi:type="dcterms:W3CDTF">2001-12-22T01:33:33Z</dcterms:created>
  <dcterms:modified xsi:type="dcterms:W3CDTF">2019-05-03T12:48:54Z</dcterms:modified>
</cp:coreProperties>
</file>