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ngzhang/Documents/实验/epinsky research/investment_strategy pure data sceinec version/mar 22/"/>
    </mc:Choice>
  </mc:AlternateContent>
  <xr:revisionPtr revIDLastSave="0" documentId="13_ncr:1_{B1540876-B945-1947-BE1F-8E69131A4D23}" xr6:coauthVersionLast="47" xr6:coauthVersionMax="47" xr10:uidLastSave="{00000000-0000-0000-0000-000000000000}"/>
  <bookViews>
    <workbookView xWindow="0" yWindow="0" windowWidth="38400" windowHeight="21600" activeTab="1" xr2:uid="{00000000-000D-0000-FFFF-FFFF00000000}"/>
  </bookViews>
  <sheets>
    <sheet name="final_drawdow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2" l="1"/>
  <c r="J29" i="2"/>
  <c r="I29" i="2"/>
  <c r="H29" i="2"/>
  <c r="G29" i="2"/>
  <c r="F29" i="2"/>
  <c r="E29" i="2"/>
  <c r="D29" i="2"/>
  <c r="C29" i="2"/>
  <c r="B29" i="2"/>
  <c r="K28" i="2"/>
  <c r="J28" i="2"/>
  <c r="I28" i="2"/>
  <c r="H28" i="2"/>
  <c r="G28" i="2"/>
  <c r="F28" i="2"/>
  <c r="E28" i="2"/>
  <c r="D28" i="2"/>
  <c r="C28" i="2"/>
  <c r="B28" i="2"/>
  <c r="K27" i="2"/>
  <c r="J27" i="2"/>
  <c r="I27" i="2"/>
  <c r="H27" i="2"/>
  <c r="G27" i="2"/>
  <c r="F27" i="2"/>
  <c r="E27" i="2"/>
  <c r="D27" i="2"/>
  <c r="C27" i="2"/>
  <c r="B27" i="2"/>
  <c r="K26" i="2"/>
  <c r="J26" i="2"/>
  <c r="I26" i="2"/>
  <c r="H26" i="2"/>
  <c r="G26" i="2"/>
  <c r="F26" i="2"/>
  <c r="E26" i="2"/>
  <c r="D26" i="2"/>
  <c r="C26" i="2"/>
  <c r="B26" i="2"/>
  <c r="K25" i="2"/>
  <c r="J25" i="2"/>
  <c r="I25" i="2"/>
  <c r="H25" i="2"/>
  <c r="G25" i="2"/>
  <c r="F25" i="2"/>
  <c r="E25" i="2"/>
  <c r="D25" i="2"/>
  <c r="C25" i="2"/>
  <c r="B25" i="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<sst xmlns="http://schemas.openxmlformats.org/spreadsheetml/2006/main" count="38" uniqueCount="22">
  <si>
    <t>S&amp;P500</t>
  </si>
  <si>
    <t>Buy-Hold Growth</t>
  </si>
  <si>
    <t>Buy-Hold Value</t>
  </si>
  <si>
    <t>1-WS</t>
  </si>
  <si>
    <t>1-LS</t>
  </si>
  <si>
    <t>3-WS</t>
  </si>
  <si>
    <t>3-LS</t>
  </si>
  <si>
    <t>5-WS</t>
  </si>
  <si>
    <t>5-LS</t>
  </si>
  <si>
    <t>7-WS</t>
  </si>
  <si>
    <t>7-LS</t>
  </si>
  <si>
    <t>9-WS</t>
  </si>
  <si>
    <t>9-LS</t>
  </si>
  <si>
    <t>SC 1-WS</t>
  </si>
  <si>
    <t>SC 1-LS</t>
  </si>
  <si>
    <t>EW</t>
  </si>
  <si>
    <t>$\max$</t>
  </si>
  <si>
    <t>$\min$</t>
  </si>
  <si>
    <t>$M$</t>
  </si>
  <si>
    <t xml:space="preserve">$\mu$ </t>
  </si>
  <si>
    <t>$\sigma$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</si>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</sst>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opLeftCell="D1" workbookViewId="0">
      <selection activeCell="I23" sqref="A1:Q29"/>
    </sheetView>
  </sheetViews>
  <sheetFormatPr baseColWidth="10" defaultRowHeight="16" x14ac:dyDescent="0.2"/>
  <sheetData>
    <row r="1" spans="1:17" x14ac:dyDescent="0.2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>
        <v>2001</v>
      </c>
      <c r="B2">
        <v>-0.28814378600000001</v>
      </c>
      <c r="C2">
        <v>-0.48562114200000001</v>
      </c>
      <c r="D2">
        <v>-0.18139860199999999</v>
      </c>
      <c r="E2">
        <v>-0.53716971099999999</v>
      </c>
      <c r="F2">
        <v>-0.31950858399999998</v>
      </c>
      <c r="G2">
        <v>-0.35463465700000002</v>
      </c>
      <c r="H2">
        <v>-0.368858611</v>
      </c>
      <c r="I2">
        <v>-0.336462918</v>
      </c>
      <c r="J2">
        <v>-0.397847279</v>
      </c>
      <c r="K2">
        <v>-0.282714986</v>
      </c>
      <c r="L2">
        <v>-0.41839006299999998</v>
      </c>
      <c r="M2">
        <v>-0.36723646199999999</v>
      </c>
      <c r="N2">
        <v>-0.33408998400000001</v>
      </c>
      <c r="O2">
        <v>-0.1571245</v>
      </c>
      <c r="P2">
        <v>-0.19746279999999999</v>
      </c>
      <c r="Q2">
        <v>-0.33668949999999997</v>
      </c>
    </row>
    <row r="3" spans="1:17" x14ac:dyDescent="0.2">
      <c r="A3">
        <v>2002</v>
      </c>
      <c r="B3">
        <v>-0.32971745000000002</v>
      </c>
      <c r="C3">
        <v>-0.40145836000000001</v>
      </c>
      <c r="D3">
        <v>-0.312050881</v>
      </c>
      <c r="E3">
        <v>-0.58930567</v>
      </c>
      <c r="F3">
        <v>-0.26375301000000001</v>
      </c>
      <c r="G3">
        <v>-0.55306466499999996</v>
      </c>
      <c r="H3">
        <v>-0.17927662699999999</v>
      </c>
      <c r="I3">
        <v>-0.50913593000000001</v>
      </c>
      <c r="J3">
        <v>-0.258490679</v>
      </c>
      <c r="K3">
        <v>-0.55208105500000004</v>
      </c>
      <c r="L3">
        <v>-0.16388935700000001</v>
      </c>
      <c r="M3">
        <v>-0.48117992100000001</v>
      </c>
      <c r="N3">
        <v>-0.27823451500000002</v>
      </c>
      <c r="O3">
        <v>-0.29371770000000003</v>
      </c>
      <c r="P3">
        <v>-0.1796922</v>
      </c>
      <c r="Q3">
        <v>-0.34277590000000002</v>
      </c>
    </row>
    <row r="4" spans="1:17" x14ac:dyDescent="0.2">
      <c r="A4">
        <v>2003</v>
      </c>
      <c r="B4">
        <v>-0.137255615</v>
      </c>
      <c r="C4">
        <v>-0.12804770200000001</v>
      </c>
      <c r="D4">
        <v>-0.152703916</v>
      </c>
      <c r="E4">
        <v>-0.191002122</v>
      </c>
      <c r="F4">
        <v>-0.13935989400000001</v>
      </c>
      <c r="G4">
        <v>-0.14631939999999999</v>
      </c>
      <c r="H4">
        <v>-0.13456886900000001</v>
      </c>
      <c r="I4">
        <v>-0.15995331700000001</v>
      </c>
      <c r="J4">
        <v>-0.122910691</v>
      </c>
      <c r="K4">
        <v>-0.159521777</v>
      </c>
      <c r="L4">
        <v>-0.122318207</v>
      </c>
      <c r="M4">
        <v>-0.17123255300000001</v>
      </c>
      <c r="N4">
        <v>-0.110621043</v>
      </c>
      <c r="O4">
        <v>-9.6213199999999999E-2</v>
      </c>
      <c r="P4">
        <v>-6.5042299999999997E-2</v>
      </c>
      <c r="Q4">
        <v>-0.13652300000000001</v>
      </c>
    </row>
    <row r="5" spans="1:17" x14ac:dyDescent="0.2">
      <c r="A5">
        <v>2004</v>
      </c>
      <c r="B5">
        <v>-7.5305573000000001E-2</v>
      </c>
      <c r="C5">
        <v>-0.108197267</v>
      </c>
      <c r="D5">
        <v>-7.4829863999999996E-2</v>
      </c>
      <c r="E5">
        <v>-0.13675924</v>
      </c>
      <c r="F5">
        <v>-6.4803870999999999E-2</v>
      </c>
      <c r="G5">
        <v>-0.105376702</v>
      </c>
      <c r="H5">
        <v>-7.8902114999999995E-2</v>
      </c>
      <c r="I5">
        <v>-9.2545188E-2</v>
      </c>
      <c r="J5">
        <v>-8.9286799E-2</v>
      </c>
      <c r="K5">
        <v>-8.3395796999999994E-2</v>
      </c>
      <c r="L5">
        <v>-9.4170213000000003E-2</v>
      </c>
      <c r="M5">
        <v>-9.7029347000000002E-2</v>
      </c>
      <c r="N5">
        <v>-9.7657908000000002E-2</v>
      </c>
      <c r="O5">
        <v>-6.3816499999999998E-2</v>
      </c>
      <c r="P5">
        <v>-6.6424499999999997E-2</v>
      </c>
      <c r="Q5">
        <v>-7.8426599999999999E-2</v>
      </c>
    </row>
    <row r="6" spans="1:17" x14ac:dyDescent="0.2">
      <c r="A6">
        <v>2005</v>
      </c>
      <c r="B6">
        <v>-6.9574209999999997E-2</v>
      </c>
      <c r="C6">
        <v>-8.0363407999999997E-2</v>
      </c>
      <c r="D6">
        <v>-6.1600166999999997E-2</v>
      </c>
      <c r="E6">
        <v>-7.9819396000000001E-2</v>
      </c>
      <c r="F6">
        <v>-5.6333072999999997E-2</v>
      </c>
      <c r="G6">
        <v>-8.4466693999999995E-2</v>
      </c>
      <c r="H6">
        <v>-6.3549564000000003E-2</v>
      </c>
      <c r="I6">
        <v>-9.1429073E-2</v>
      </c>
      <c r="J6">
        <v>-6.2303914000000002E-2</v>
      </c>
      <c r="K6">
        <v>-8.0002826999999999E-2</v>
      </c>
      <c r="L6">
        <v>-6.9203249999999994E-2</v>
      </c>
      <c r="M6">
        <v>-8.8177474000000006E-2</v>
      </c>
      <c r="N6">
        <v>-6.5062951999999993E-2</v>
      </c>
      <c r="O6">
        <v>-0.109056</v>
      </c>
      <c r="P6">
        <v>-4.9291399999999999E-2</v>
      </c>
      <c r="Q6">
        <v>-6.5760100000000002E-2</v>
      </c>
    </row>
    <row r="7" spans="1:17" x14ac:dyDescent="0.2">
      <c r="A7">
        <v>2006</v>
      </c>
      <c r="B7">
        <v>-7.5931159999999998E-2</v>
      </c>
      <c r="C7">
        <v>-8.9521851E-2</v>
      </c>
      <c r="D7">
        <v>-7.3645503000000001E-2</v>
      </c>
      <c r="E7">
        <v>-8.0246090000000006E-2</v>
      </c>
      <c r="F7">
        <v>-7.6920968000000006E-2</v>
      </c>
      <c r="G7">
        <v>-8.8907501E-2</v>
      </c>
      <c r="H7">
        <v>-6.9071017999999998E-2</v>
      </c>
      <c r="I7">
        <v>-7.4987700000000004E-2</v>
      </c>
      <c r="J7">
        <v>-8.7846925000000006E-2</v>
      </c>
      <c r="K7">
        <v>-8.4321862999999997E-2</v>
      </c>
      <c r="L7">
        <v>-7.8548695000000002E-2</v>
      </c>
      <c r="M7">
        <v>-8.5516309999999998E-2</v>
      </c>
      <c r="N7">
        <v>-7.7345147000000003E-2</v>
      </c>
      <c r="O7">
        <v>-4.2140400000000001E-2</v>
      </c>
      <c r="P7">
        <v>-6.7960800000000002E-2</v>
      </c>
      <c r="Q7">
        <v>-7.6843900000000007E-2</v>
      </c>
    </row>
    <row r="8" spans="1:17" x14ac:dyDescent="0.2">
      <c r="A8">
        <v>2007</v>
      </c>
      <c r="B8">
        <v>-9.9245923999999999E-2</v>
      </c>
      <c r="C8">
        <v>-9.0007940999999994E-2</v>
      </c>
      <c r="D8">
        <v>-0.11974275400000001</v>
      </c>
      <c r="E8">
        <v>-0.110761124</v>
      </c>
      <c r="F8">
        <v>-0.101133321</v>
      </c>
      <c r="G8">
        <v>-0.12632546</v>
      </c>
      <c r="H8">
        <v>-8.8643748999999994E-2</v>
      </c>
      <c r="I8">
        <v>-0.107950723</v>
      </c>
      <c r="J8">
        <v>-0.102812314</v>
      </c>
      <c r="K8">
        <v>-0.120300753</v>
      </c>
      <c r="L8">
        <v>-9.1586615999999996E-2</v>
      </c>
      <c r="M8">
        <v>-0.107638575</v>
      </c>
      <c r="N8">
        <v>-9.1431891000000001E-2</v>
      </c>
      <c r="O8">
        <v>-0.1973028</v>
      </c>
      <c r="P8">
        <v>-5.6645000000000001E-2</v>
      </c>
      <c r="Q8">
        <v>-9.7308599999999995E-2</v>
      </c>
    </row>
    <row r="9" spans="1:17" x14ac:dyDescent="0.2">
      <c r="A9">
        <v>2008</v>
      </c>
      <c r="B9">
        <v>-0.47116609399999998</v>
      </c>
      <c r="C9">
        <v>-0.48023450000000001</v>
      </c>
      <c r="D9">
        <v>-0.47008893099999999</v>
      </c>
      <c r="E9">
        <v>-0.53641850599999996</v>
      </c>
      <c r="F9">
        <v>-0.41798619300000001</v>
      </c>
      <c r="G9">
        <v>-0.56760014000000003</v>
      </c>
      <c r="H9">
        <v>-0.39632274099999998</v>
      </c>
      <c r="I9">
        <v>-0.58560683499999999</v>
      </c>
      <c r="J9">
        <v>-0.34091807600000001</v>
      </c>
      <c r="K9">
        <v>-0.55334314399999995</v>
      </c>
      <c r="L9">
        <v>-0.38895772299999998</v>
      </c>
      <c r="M9">
        <v>-0.56638463900000002</v>
      </c>
      <c r="N9">
        <v>-0.37678701599999997</v>
      </c>
      <c r="O9">
        <v>-0.44270910000000002</v>
      </c>
      <c r="P9">
        <v>-0.20876169999999999</v>
      </c>
      <c r="Q9">
        <v>-0.46948970000000001</v>
      </c>
    </row>
    <row r="10" spans="1:17" x14ac:dyDescent="0.2">
      <c r="A10">
        <v>2009</v>
      </c>
      <c r="B10">
        <v>-0.27131708900000001</v>
      </c>
      <c r="C10">
        <v>-0.22994263100000001</v>
      </c>
      <c r="D10">
        <v>-0.30609856099999999</v>
      </c>
      <c r="E10">
        <v>-0.25410619600000001</v>
      </c>
      <c r="F10">
        <v>-0.28361931200000001</v>
      </c>
      <c r="G10">
        <v>-0.255281219</v>
      </c>
      <c r="H10">
        <v>-0.28193276</v>
      </c>
      <c r="I10">
        <v>-0.26399813599999999</v>
      </c>
      <c r="J10">
        <v>-0.273991082</v>
      </c>
      <c r="K10">
        <v>-0.26626514800000001</v>
      </c>
      <c r="L10">
        <v>-0.27118337300000001</v>
      </c>
      <c r="M10">
        <v>-0.246627543</v>
      </c>
      <c r="N10">
        <v>-0.29073075100000001</v>
      </c>
      <c r="O10">
        <v>-0.20061480000000001</v>
      </c>
      <c r="P10">
        <v>-0.1466162</v>
      </c>
      <c r="Q10">
        <v>-0.2660555</v>
      </c>
    </row>
    <row r="11" spans="1:17" x14ac:dyDescent="0.2">
      <c r="A11">
        <v>2010</v>
      </c>
      <c r="B11">
        <v>-0.156996575</v>
      </c>
      <c r="C11">
        <v>-0.16317189100000001</v>
      </c>
      <c r="D11">
        <v>-0.14486647599999999</v>
      </c>
      <c r="E11">
        <v>-0.165156256</v>
      </c>
      <c r="F11">
        <v>-0.14283388399999999</v>
      </c>
      <c r="G11">
        <v>-0.16904777000000001</v>
      </c>
      <c r="H11">
        <v>-0.13881960500000001</v>
      </c>
      <c r="I11">
        <v>-0.16369552000000001</v>
      </c>
      <c r="J11">
        <v>-0.14433105700000001</v>
      </c>
      <c r="K11">
        <v>-0.14940511000000001</v>
      </c>
      <c r="L11">
        <v>-0.158706714</v>
      </c>
      <c r="M11">
        <v>-0.17003323100000001</v>
      </c>
      <c r="N11">
        <v>-0.13779708199999999</v>
      </c>
      <c r="O11">
        <v>-0.13172</v>
      </c>
      <c r="P11">
        <v>-7.9766900000000002E-2</v>
      </c>
      <c r="Q11">
        <v>-0.15393490000000001</v>
      </c>
    </row>
    <row r="12" spans="1:17" x14ac:dyDescent="0.2">
      <c r="A12">
        <v>2011</v>
      </c>
      <c r="B12">
        <v>-0.18605485399999999</v>
      </c>
      <c r="C12">
        <v>-0.16517467999999999</v>
      </c>
      <c r="D12">
        <v>-0.21919305</v>
      </c>
      <c r="E12">
        <v>-0.22696245600000001</v>
      </c>
      <c r="F12">
        <v>-0.167739425</v>
      </c>
      <c r="G12">
        <v>-0.22071149300000001</v>
      </c>
      <c r="H12">
        <v>-0.178772819</v>
      </c>
      <c r="I12">
        <v>-0.191959133</v>
      </c>
      <c r="J12">
        <v>-0.19226235799999999</v>
      </c>
      <c r="K12">
        <v>-0.18927066000000001</v>
      </c>
      <c r="L12">
        <v>-0.19113824500000001</v>
      </c>
      <c r="M12">
        <v>-0.186869651</v>
      </c>
      <c r="N12">
        <v>-0.18907509</v>
      </c>
      <c r="O12">
        <v>-0.13580400000000001</v>
      </c>
      <c r="P12">
        <v>-0.16077920000000001</v>
      </c>
      <c r="Q12">
        <v>-0.1861244</v>
      </c>
    </row>
    <row r="13" spans="1:17" x14ac:dyDescent="0.2">
      <c r="A13">
        <v>2012</v>
      </c>
      <c r="B13">
        <v>-9.6869896999999996E-2</v>
      </c>
      <c r="C13">
        <v>-8.3143313999999996E-2</v>
      </c>
      <c r="D13">
        <v>-0.112188699</v>
      </c>
      <c r="E13">
        <v>-0.146956119</v>
      </c>
      <c r="F13">
        <v>-6.3121169000000005E-2</v>
      </c>
      <c r="G13">
        <v>-0.12834890900000001</v>
      </c>
      <c r="H13">
        <v>-7.0314074000000004E-2</v>
      </c>
      <c r="I13">
        <v>-0.126647917</v>
      </c>
      <c r="J13">
        <v>-7.2124784999999997E-2</v>
      </c>
      <c r="K13">
        <v>-0.119173404</v>
      </c>
      <c r="L13">
        <v>-7.9998543000000005E-2</v>
      </c>
      <c r="M13">
        <v>-0.116253332</v>
      </c>
      <c r="N13">
        <v>-8.2532839999999996E-2</v>
      </c>
      <c r="O13">
        <v>-4.29364E-2</v>
      </c>
      <c r="P13">
        <v>-9.2439400000000005E-2</v>
      </c>
      <c r="Q13">
        <v>-9.7116599999999997E-2</v>
      </c>
    </row>
    <row r="14" spans="1:17" x14ac:dyDescent="0.2">
      <c r="A14">
        <v>2013</v>
      </c>
      <c r="B14">
        <v>-5.5505711999999999E-2</v>
      </c>
      <c r="C14">
        <v>-5.8498686000000001E-2</v>
      </c>
      <c r="D14">
        <v>-5.1486206999999999E-2</v>
      </c>
      <c r="E14">
        <v>-7.0574413000000003E-2</v>
      </c>
      <c r="F14">
        <v>-4.3405947E-2</v>
      </c>
      <c r="G14">
        <v>-6.9412626000000005E-2</v>
      </c>
      <c r="H14">
        <v>-4.9044076999999998E-2</v>
      </c>
      <c r="I14">
        <v>-6.5176406000000006E-2</v>
      </c>
      <c r="J14">
        <v>-4.7351948999999997E-2</v>
      </c>
      <c r="K14">
        <v>-5.8801775000000001E-2</v>
      </c>
      <c r="L14">
        <v>-5.1180761999999998E-2</v>
      </c>
      <c r="M14">
        <v>-5.2149415999999997E-2</v>
      </c>
      <c r="N14">
        <v>-5.7839920000000003E-2</v>
      </c>
      <c r="O14">
        <v>-4.9158800000000002E-2</v>
      </c>
      <c r="P14">
        <v>-4.7059900000000002E-2</v>
      </c>
      <c r="Q14">
        <v>-5.4971199999999998E-2</v>
      </c>
    </row>
    <row r="15" spans="1:17" x14ac:dyDescent="0.2">
      <c r="A15">
        <v>2014</v>
      </c>
      <c r="B15">
        <v>-7.2735006000000005E-2</v>
      </c>
      <c r="C15">
        <v>-7.3896551000000005E-2</v>
      </c>
      <c r="D15">
        <v>-7.3912749999999999E-2</v>
      </c>
      <c r="E15">
        <v>-8.2205860000000006E-2</v>
      </c>
      <c r="F15">
        <v>-7.4208718000000007E-2</v>
      </c>
      <c r="G15">
        <v>-8.1596048000000004E-2</v>
      </c>
      <c r="H15">
        <v>-6.8679450000000003E-2</v>
      </c>
      <c r="I15">
        <v>-8.3514476000000004E-2</v>
      </c>
      <c r="J15">
        <v>-6.4194061999999996E-2</v>
      </c>
      <c r="K15">
        <v>-6.7893983000000005E-2</v>
      </c>
      <c r="L15">
        <v>-7.9876559E-2</v>
      </c>
      <c r="M15">
        <v>-7.6840167000000001E-2</v>
      </c>
      <c r="N15">
        <v>-7.0959799000000004E-2</v>
      </c>
      <c r="O15">
        <v>-7.7936900000000003E-2</v>
      </c>
      <c r="P15">
        <v>-4.1502299999999999E-2</v>
      </c>
      <c r="Q15">
        <v>-7.38568E-2</v>
      </c>
    </row>
    <row r="16" spans="1:17" x14ac:dyDescent="0.2">
      <c r="A16">
        <v>2015</v>
      </c>
      <c r="B16">
        <v>-0.11910238500000001</v>
      </c>
      <c r="C16">
        <v>-0.117903756</v>
      </c>
      <c r="D16">
        <v>-0.13593962200000001</v>
      </c>
      <c r="E16">
        <v>-0.124791501</v>
      </c>
      <c r="F16">
        <v>-0.13181538500000001</v>
      </c>
      <c r="G16">
        <v>-0.130939323</v>
      </c>
      <c r="H16">
        <v>-0.125914055</v>
      </c>
      <c r="I16">
        <v>-0.12701973999999999</v>
      </c>
      <c r="J16">
        <v>-0.11864294</v>
      </c>
      <c r="K16">
        <v>-0.128028738</v>
      </c>
      <c r="L16">
        <v>-0.12597340900000001</v>
      </c>
      <c r="M16">
        <v>-0.12877237499999999</v>
      </c>
      <c r="N16">
        <v>-0.130144125</v>
      </c>
      <c r="O16">
        <v>-6.0932399999999998E-2</v>
      </c>
      <c r="P16">
        <v>-0.1166644</v>
      </c>
      <c r="Q16">
        <v>-0.1203573</v>
      </c>
    </row>
    <row r="17" spans="1:17" x14ac:dyDescent="0.2">
      <c r="A17">
        <v>2016</v>
      </c>
      <c r="B17">
        <v>-9.1875057999999996E-2</v>
      </c>
      <c r="C17">
        <v>-9.4701435E-2</v>
      </c>
      <c r="D17">
        <v>-8.5912653000000005E-2</v>
      </c>
      <c r="E17">
        <v>-7.3449108999999999E-2</v>
      </c>
      <c r="F17">
        <v>-0.10811915</v>
      </c>
      <c r="G17">
        <v>-9.5489535E-2</v>
      </c>
      <c r="H17">
        <v>-8.5116207999999999E-2</v>
      </c>
      <c r="I17">
        <v>-0.101258062</v>
      </c>
      <c r="J17">
        <v>-8.1254054000000006E-2</v>
      </c>
      <c r="K17">
        <v>-8.5216192999999996E-2</v>
      </c>
      <c r="L17">
        <v>-9.5390673999999995E-2</v>
      </c>
      <c r="M17">
        <v>-9.1947110999999998E-2</v>
      </c>
      <c r="N17">
        <v>-8.8685281000000005E-2</v>
      </c>
      <c r="O17">
        <v>-8.2863000000000006E-2</v>
      </c>
      <c r="P17">
        <v>-3.8058399999999999E-2</v>
      </c>
      <c r="Q17">
        <v>-9.0207399999999993E-2</v>
      </c>
    </row>
    <row r="18" spans="1:17" x14ac:dyDescent="0.2">
      <c r="A18">
        <v>2017</v>
      </c>
      <c r="B18">
        <v>-2.6100801E-2</v>
      </c>
      <c r="C18">
        <v>-2.4298808000000002E-2</v>
      </c>
      <c r="D18">
        <v>-4.4358274000000003E-2</v>
      </c>
      <c r="E18">
        <v>-3.7233949000000002E-2</v>
      </c>
      <c r="F18">
        <v>-3.3074356999999999E-2</v>
      </c>
      <c r="G18">
        <v>-2.6351895E-2</v>
      </c>
      <c r="H18">
        <v>-3.2697341999999997E-2</v>
      </c>
      <c r="I18">
        <v>-2.2857450000000001E-2</v>
      </c>
      <c r="J18">
        <v>-4.0740569999999997E-2</v>
      </c>
      <c r="K18">
        <v>-2.9604093000000001E-2</v>
      </c>
      <c r="L18">
        <v>-3.9430263E-2</v>
      </c>
      <c r="M18">
        <v>-4.0101075E-2</v>
      </c>
      <c r="N18">
        <v>-4.1603343000000001E-2</v>
      </c>
      <c r="O18">
        <v>-2.7814200000000001E-2</v>
      </c>
      <c r="P18">
        <v>-1.77444E-2</v>
      </c>
      <c r="Q18">
        <v>-2.5493700000000001E-2</v>
      </c>
    </row>
    <row r="19" spans="1:17" x14ac:dyDescent="0.2">
      <c r="A19">
        <v>2018</v>
      </c>
      <c r="B19">
        <v>-0.193489096</v>
      </c>
      <c r="C19">
        <v>-0.20608380500000001</v>
      </c>
      <c r="D19">
        <v>-0.19174998100000001</v>
      </c>
      <c r="E19">
        <v>-0.19478738500000001</v>
      </c>
      <c r="F19">
        <v>-0.19455091899999999</v>
      </c>
      <c r="G19">
        <v>-0.18262207699999999</v>
      </c>
      <c r="H19">
        <v>-0.21107684500000001</v>
      </c>
      <c r="I19">
        <v>-0.180890105</v>
      </c>
      <c r="J19">
        <v>-0.20591253300000001</v>
      </c>
      <c r="K19">
        <v>-0.18540105600000001</v>
      </c>
      <c r="L19">
        <v>-0.20043202399999999</v>
      </c>
      <c r="M19">
        <v>-0.22922100400000001</v>
      </c>
      <c r="N19">
        <v>-0.154975379</v>
      </c>
      <c r="O19">
        <v>-6.6513799999999998E-2</v>
      </c>
      <c r="P19">
        <v>-0.1990864</v>
      </c>
      <c r="Q19">
        <v>-0.1921146</v>
      </c>
    </row>
    <row r="20" spans="1:17" x14ac:dyDescent="0.2">
      <c r="A20">
        <v>2019</v>
      </c>
      <c r="B20">
        <v>-6.6183776999999999E-2</v>
      </c>
      <c r="C20">
        <v>-6.3598576000000004E-2</v>
      </c>
      <c r="D20">
        <v>-7.7020508000000001E-2</v>
      </c>
      <c r="E20">
        <v>-7.3295777000000006E-2</v>
      </c>
      <c r="F20">
        <v>-7.2659386000000006E-2</v>
      </c>
      <c r="G20">
        <v>-6.1348086000000003E-2</v>
      </c>
      <c r="H20">
        <v>-7.9818503999999998E-2</v>
      </c>
      <c r="I20">
        <v>-6.3575241000000005E-2</v>
      </c>
      <c r="J20">
        <v>-7.7043507999999997E-2</v>
      </c>
      <c r="K20">
        <v>-8.3789330999999995E-2</v>
      </c>
      <c r="L20">
        <v>-6.0965660999999997E-2</v>
      </c>
      <c r="M20">
        <v>-6.9921486000000005E-2</v>
      </c>
      <c r="N20">
        <v>-7.0745859999999994E-2</v>
      </c>
      <c r="O20">
        <v>-5.3211099999999997E-2</v>
      </c>
      <c r="P20">
        <v>-6.6109000000000001E-2</v>
      </c>
      <c r="Q20">
        <v>-6.6756499999999996E-2</v>
      </c>
    </row>
    <row r="21" spans="1:17" x14ac:dyDescent="0.2">
      <c r="A21">
        <v>2020</v>
      </c>
      <c r="B21">
        <v>-0.33717270999999999</v>
      </c>
      <c r="C21">
        <v>-0.31265322499999998</v>
      </c>
      <c r="D21">
        <v>-0.368873057</v>
      </c>
      <c r="E21">
        <v>-0.32253762699999999</v>
      </c>
      <c r="F21">
        <v>-0.359664704</v>
      </c>
      <c r="G21">
        <v>-0.33878374999999999</v>
      </c>
      <c r="H21">
        <v>-0.34393162799999999</v>
      </c>
      <c r="I21">
        <v>-0.32898675399999999</v>
      </c>
      <c r="J21">
        <v>-0.35351042399999999</v>
      </c>
      <c r="K21">
        <v>-0.32451148000000002</v>
      </c>
      <c r="L21">
        <v>-0.35779357299999998</v>
      </c>
      <c r="M21">
        <v>-0.31336482399999999</v>
      </c>
      <c r="N21">
        <v>-0.36821898400000003</v>
      </c>
      <c r="O21">
        <v>-0.28286749999999999</v>
      </c>
      <c r="P21">
        <v>-0.1757068</v>
      </c>
      <c r="Q21">
        <v>-0.34007779999999999</v>
      </c>
    </row>
    <row r="22" spans="1:17" x14ac:dyDescent="0.2">
      <c r="A22">
        <v>2021</v>
      </c>
      <c r="B22">
        <v>-5.1141324000000002E-2</v>
      </c>
      <c r="C22">
        <v>-8.6964192999999995E-2</v>
      </c>
      <c r="D22">
        <v>-5.7775717999999997E-2</v>
      </c>
      <c r="E22">
        <v>-5.7172196000000002E-2</v>
      </c>
      <c r="F22">
        <v>-7.9352199999999998E-2</v>
      </c>
      <c r="G22">
        <v>-5.7071621000000003E-2</v>
      </c>
      <c r="H22">
        <v>-7.052303E-2</v>
      </c>
      <c r="I22">
        <v>-4.6470047E-2</v>
      </c>
      <c r="J22">
        <v>-8.6964192999999995E-2</v>
      </c>
      <c r="K22">
        <v>-6.0681679000000002E-2</v>
      </c>
      <c r="L22">
        <v>-0.10077931</v>
      </c>
      <c r="M22">
        <v>-6.6301826999999994E-2</v>
      </c>
      <c r="N22">
        <v>-8.9248746000000004E-2</v>
      </c>
      <c r="O22">
        <v>-5.2484500000000003E-2</v>
      </c>
      <c r="P22">
        <v>-4.3387099999999998E-2</v>
      </c>
      <c r="Q22">
        <v>-4.9357499999999999E-2</v>
      </c>
    </row>
    <row r="23" spans="1:17" x14ac:dyDescent="0.2">
      <c r="A23">
        <v>2022</v>
      </c>
      <c r="B23">
        <v>-0.24496385200000001</v>
      </c>
      <c r="C23">
        <v>-0.322514737</v>
      </c>
      <c r="D23">
        <v>-0.17893551599999999</v>
      </c>
      <c r="E23">
        <v>-0.31150093600000001</v>
      </c>
      <c r="F23">
        <v>-0.19458958300000001</v>
      </c>
      <c r="G23">
        <v>-0.32401573900000002</v>
      </c>
      <c r="H23">
        <v>-0.203465809</v>
      </c>
      <c r="I23">
        <v>-0.27860200400000001</v>
      </c>
      <c r="J23">
        <v>-0.25269271399999998</v>
      </c>
      <c r="K23">
        <v>-0.23775713600000001</v>
      </c>
      <c r="L23">
        <v>-0.28087549299999998</v>
      </c>
      <c r="M23">
        <v>-0.19130696999999999</v>
      </c>
      <c r="N23">
        <v>-0.30454575699999997</v>
      </c>
      <c r="O23">
        <v>-0.13213050000000001</v>
      </c>
      <c r="P23">
        <v>-0.17032439999999999</v>
      </c>
      <c r="Q23">
        <v>-0.24271690000000001</v>
      </c>
    </row>
    <row r="24" spans="1:17" x14ac:dyDescent="0.2">
      <c r="A24">
        <v>2023</v>
      </c>
      <c r="B24">
        <v>-9.9743080999999997E-2</v>
      </c>
      <c r="C24">
        <v>-9.0687458999999998E-2</v>
      </c>
      <c r="D24">
        <v>-0.109080148</v>
      </c>
      <c r="E24">
        <v>-0.10630031199999999</v>
      </c>
      <c r="F24">
        <v>-9.7521541000000003E-2</v>
      </c>
      <c r="G24">
        <v>-7.6834683000000001E-2</v>
      </c>
      <c r="H24">
        <v>-0.122449057</v>
      </c>
      <c r="I24">
        <v>-8.4798360000000003E-2</v>
      </c>
      <c r="J24">
        <v>-0.11879503900000001</v>
      </c>
      <c r="K24">
        <v>-8.2643800000000003E-2</v>
      </c>
      <c r="L24">
        <v>-0.117571641</v>
      </c>
      <c r="M24">
        <v>-8.9529545000000002E-2</v>
      </c>
      <c r="N24">
        <v>-0.111201543</v>
      </c>
      <c r="O24">
        <v>-7.8866199999999997E-2</v>
      </c>
      <c r="P24">
        <v>-7.0413100000000006E-2</v>
      </c>
      <c r="Q24">
        <v>-9.9829699999999993E-2</v>
      </c>
    </row>
    <row r="25" spans="1:17" x14ac:dyDescent="0.2">
      <c r="A25" t="s">
        <v>16</v>
      </c>
      <c r="B25">
        <f>MAX(B2:B24)</f>
        <v>-2.6100801E-2</v>
      </c>
      <c r="C25">
        <f t="shared" ref="C25:Q25" si="0">MAX(C2:C24)</f>
        <v>-2.4298808000000002E-2</v>
      </c>
      <c r="D25">
        <f t="shared" si="0"/>
        <v>-4.4358274000000003E-2</v>
      </c>
      <c r="E25">
        <f t="shared" si="0"/>
        <v>-3.7233949000000002E-2</v>
      </c>
      <c r="F25">
        <f t="shared" si="0"/>
        <v>-3.3074356999999999E-2</v>
      </c>
      <c r="G25">
        <f t="shared" si="0"/>
        <v>-2.6351895E-2</v>
      </c>
      <c r="H25">
        <f t="shared" si="0"/>
        <v>-3.2697341999999997E-2</v>
      </c>
      <c r="I25">
        <f t="shared" si="0"/>
        <v>-2.2857450000000001E-2</v>
      </c>
      <c r="J25">
        <f t="shared" si="0"/>
        <v>-4.0740569999999997E-2</v>
      </c>
      <c r="K25">
        <f t="shared" si="0"/>
        <v>-2.9604093000000001E-2</v>
      </c>
      <c r="L25">
        <f t="shared" si="0"/>
        <v>-3.9430263E-2</v>
      </c>
      <c r="M25">
        <f t="shared" si="0"/>
        <v>-4.0101075E-2</v>
      </c>
      <c r="N25">
        <f t="shared" si="0"/>
        <v>-4.1603343000000001E-2</v>
      </c>
      <c r="O25">
        <f t="shared" si="0"/>
        <v>-2.7814200000000001E-2</v>
      </c>
      <c r="P25">
        <f t="shared" si="0"/>
        <v>-1.77444E-2</v>
      </c>
      <c r="Q25">
        <f t="shared" si="0"/>
        <v>-2.5493700000000001E-2</v>
      </c>
    </row>
    <row r="26" spans="1:17" x14ac:dyDescent="0.2">
      <c r="A26" t="s">
        <v>17</v>
      </c>
      <c r="B26">
        <f>MIN(B2:B24)</f>
        <v>-0.47116609399999998</v>
      </c>
      <c r="C26">
        <f t="shared" ref="C26:Q26" si="1">MIN(C2:C24)</f>
        <v>-0.48562114200000001</v>
      </c>
      <c r="D26">
        <f t="shared" si="1"/>
        <v>-0.47008893099999999</v>
      </c>
      <c r="E26">
        <f t="shared" si="1"/>
        <v>-0.58930567</v>
      </c>
      <c r="F26">
        <f t="shared" si="1"/>
        <v>-0.41798619300000001</v>
      </c>
      <c r="G26">
        <f t="shared" si="1"/>
        <v>-0.56760014000000003</v>
      </c>
      <c r="H26">
        <f t="shared" si="1"/>
        <v>-0.39632274099999998</v>
      </c>
      <c r="I26">
        <f t="shared" si="1"/>
        <v>-0.58560683499999999</v>
      </c>
      <c r="J26">
        <f t="shared" si="1"/>
        <v>-0.397847279</v>
      </c>
      <c r="K26">
        <f t="shared" si="1"/>
        <v>-0.55334314399999995</v>
      </c>
      <c r="L26">
        <f t="shared" si="1"/>
        <v>-0.41839006299999998</v>
      </c>
      <c r="M26">
        <f t="shared" si="1"/>
        <v>-0.56638463900000002</v>
      </c>
      <c r="N26">
        <f t="shared" si="1"/>
        <v>-0.37678701599999997</v>
      </c>
      <c r="O26">
        <f t="shared" si="1"/>
        <v>-0.44270910000000002</v>
      </c>
      <c r="P26">
        <f t="shared" si="1"/>
        <v>-0.20876169999999999</v>
      </c>
      <c r="Q26">
        <f t="shared" si="1"/>
        <v>-0.46948970000000001</v>
      </c>
    </row>
    <row r="27" spans="1:17" x14ac:dyDescent="0.2">
      <c r="A27" t="s">
        <v>18</v>
      </c>
      <c r="B27">
        <f>MEDIAN(B2:B24)</f>
        <v>-9.9743080999999997E-2</v>
      </c>
      <c r="C27">
        <f t="shared" ref="C27:Q27" si="2">MEDIAN(C2:C24)</f>
        <v>-0.108197267</v>
      </c>
      <c r="D27">
        <f t="shared" si="2"/>
        <v>-0.11974275400000001</v>
      </c>
      <c r="E27">
        <f t="shared" si="2"/>
        <v>-0.13675924</v>
      </c>
      <c r="F27">
        <f t="shared" si="2"/>
        <v>-0.10811915</v>
      </c>
      <c r="G27">
        <f t="shared" si="2"/>
        <v>-0.12834890900000001</v>
      </c>
      <c r="H27">
        <f t="shared" si="2"/>
        <v>-0.122449057</v>
      </c>
      <c r="I27">
        <f t="shared" si="2"/>
        <v>-0.126647917</v>
      </c>
      <c r="J27">
        <f t="shared" si="2"/>
        <v>-0.11864294</v>
      </c>
      <c r="K27">
        <f t="shared" si="2"/>
        <v>-0.120300753</v>
      </c>
      <c r="L27">
        <f t="shared" si="2"/>
        <v>-0.117571641</v>
      </c>
      <c r="M27">
        <f t="shared" si="2"/>
        <v>-0.116253332</v>
      </c>
      <c r="N27">
        <f t="shared" si="2"/>
        <v>-0.110621043</v>
      </c>
      <c r="O27">
        <f t="shared" si="2"/>
        <v>-8.2863000000000006E-2</v>
      </c>
      <c r="P27">
        <f t="shared" si="2"/>
        <v>-7.0413100000000006E-2</v>
      </c>
      <c r="Q27">
        <f t="shared" si="2"/>
        <v>-9.9829699999999993E-2</v>
      </c>
    </row>
    <row r="28" spans="1:17" x14ac:dyDescent="0.2">
      <c r="A28" t="s">
        <v>19</v>
      </c>
      <c r="B28">
        <f>AVERAGE(B2:B24)</f>
        <v>-0.15719960995652174</v>
      </c>
      <c r="C28">
        <f t="shared" ref="C28:Q28" si="3">AVERAGE(C2:C24)</f>
        <v>-0.17202982252173915</v>
      </c>
      <c r="D28">
        <f t="shared" si="3"/>
        <v>-0.15667181904347824</v>
      </c>
      <c r="E28">
        <f t="shared" si="3"/>
        <v>-0.1960222587391304</v>
      </c>
      <c r="F28">
        <f t="shared" si="3"/>
        <v>-0.15156846060869567</v>
      </c>
      <c r="G28">
        <f t="shared" si="3"/>
        <v>-0.18454565186956523</v>
      </c>
      <c r="H28">
        <f t="shared" si="3"/>
        <v>-0.14964124160869563</v>
      </c>
      <c r="I28">
        <f t="shared" si="3"/>
        <v>-0.17771830586956525</v>
      </c>
      <c r="J28">
        <f t="shared" si="3"/>
        <v>-0.15618382369565217</v>
      </c>
      <c r="K28">
        <f t="shared" si="3"/>
        <v>-0.17322286034782608</v>
      </c>
      <c r="L28">
        <f t="shared" si="3"/>
        <v>-0.1581895812173913</v>
      </c>
      <c r="M28">
        <f t="shared" si="3"/>
        <v>-0.17537542773913045</v>
      </c>
      <c r="N28">
        <f t="shared" si="3"/>
        <v>-0.1573710850434783</v>
      </c>
      <c r="O28">
        <f t="shared" si="3"/>
        <v>-0.12512757826086959</v>
      </c>
      <c r="P28">
        <f t="shared" si="3"/>
        <v>-0.10247559130434784</v>
      </c>
      <c r="Q28">
        <f t="shared" si="3"/>
        <v>-0.15925165652173914</v>
      </c>
    </row>
    <row r="29" spans="1:17" x14ac:dyDescent="0.2">
      <c r="A29" t="s">
        <v>20</v>
      </c>
      <c r="B29">
        <f>_xlfn.STDEV.S(B2:B24)</f>
        <v>0.11527624618698089</v>
      </c>
      <c r="C29">
        <f t="shared" ref="C29:Q29" si="4">_xlfn.STDEV.S(C2:C24)</f>
        <v>0.13613792868686619</v>
      </c>
      <c r="D29">
        <f t="shared" si="4"/>
        <v>0.11209952174756035</v>
      </c>
      <c r="E29">
        <f t="shared" si="4"/>
        <v>0.16209781930271366</v>
      </c>
      <c r="F29">
        <f t="shared" si="4"/>
        <v>0.10820781289551312</v>
      </c>
      <c r="G29">
        <f t="shared" si="4"/>
        <v>0.15036562732229505</v>
      </c>
      <c r="H29">
        <f t="shared" si="4"/>
        <v>0.10633834008042947</v>
      </c>
      <c r="I29">
        <f t="shared" si="4"/>
        <v>0.1458823284911368</v>
      </c>
      <c r="J29">
        <f t="shared" si="4"/>
        <v>0.10684101944620415</v>
      </c>
      <c r="K29">
        <f t="shared" si="4"/>
        <v>0.14313650588304591</v>
      </c>
      <c r="L29">
        <f t="shared" si="4"/>
        <v>0.1113524080319859</v>
      </c>
      <c r="M29">
        <f t="shared" si="4"/>
        <v>0.13870772860374966</v>
      </c>
      <c r="N29">
        <f t="shared" si="4"/>
        <v>0.10879769312960443</v>
      </c>
      <c r="O29">
        <f t="shared" si="4"/>
        <v>0.10094916952430678</v>
      </c>
      <c r="P29">
        <f t="shared" si="4"/>
        <v>6.1985278253967185E-2</v>
      </c>
      <c r="Q29">
        <f t="shared" si="4"/>
        <v>0.11891449958776273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303E-49B4-0047-BF1C-3496490C3273}">
  <dimension ref="A1:K29"/>
  <sheetViews>
    <sheetView tabSelected="1" workbookViewId="0">
      <selection activeCell="N20" sqref="N20"/>
    </sheetView>
  </sheetViews>
  <sheetFormatPr baseColWidth="10" defaultRowHeight="16" x14ac:dyDescent="0.2"/>
  <sheetData>
    <row r="1" spans="1:11" x14ac:dyDescent="0.2">
      <c r="A1" t="s">
        <v>21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">
      <c r="A2">
        <v>2001</v>
      </c>
      <c r="B2">
        <v>-0.53716971099999999</v>
      </c>
      <c r="C2">
        <v>-0.31950858399999998</v>
      </c>
      <c r="D2">
        <v>-0.35463465700000002</v>
      </c>
      <c r="E2">
        <v>-0.368858611</v>
      </c>
      <c r="F2">
        <v>-0.336462918</v>
      </c>
      <c r="G2">
        <v>-0.397847279</v>
      </c>
      <c r="H2">
        <v>-0.282714986</v>
      </c>
      <c r="I2">
        <v>-0.41839006299999998</v>
      </c>
      <c r="J2">
        <v>-0.36723646199999999</v>
      </c>
      <c r="K2">
        <v>-0.33408998400000001</v>
      </c>
    </row>
    <row r="3" spans="1:11" x14ac:dyDescent="0.2">
      <c r="A3">
        <v>2002</v>
      </c>
      <c r="B3">
        <v>-0.58930567</v>
      </c>
      <c r="C3">
        <v>-0.26375301000000001</v>
      </c>
      <c r="D3">
        <v>-0.55306466499999996</v>
      </c>
      <c r="E3">
        <v>-0.17927662699999999</v>
      </c>
      <c r="F3">
        <v>-0.50913593000000001</v>
      </c>
      <c r="G3">
        <v>-0.258490679</v>
      </c>
      <c r="H3">
        <v>-0.55208105500000004</v>
      </c>
      <c r="I3">
        <v>-0.16388935700000001</v>
      </c>
      <c r="J3">
        <v>-0.48117992100000001</v>
      </c>
      <c r="K3">
        <v>-0.27823451500000002</v>
      </c>
    </row>
    <row r="4" spans="1:11" x14ac:dyDescent="0.2">
      <c r="A4">
        <v>2003</v>
      </c>
      <c r="B4">
        <v>-0.191002122</v>
      </c>
      <c r="C4">
        <v>-0.13935989400000001</v>
      </c>
      <c r="D4">
        <v>-0.14631939999999999</v>
      </c>
      <c r="E4">
        <v>-0.13456886900000001</v>
      </c>
      <c r="F4">
        <v>-0.15995331700000001</v>
      </c>
      <c r="G4">
        <v>-0.122910691</v>
      </c>
      <c r="H4">
        <v>-0.159521777</v>
      </c>
      <c r="I4">
        <v>-0.122318207</v>
      </c>
      <c r="J4">
        <v>-0.17123255300000001</v>
      </c>
      <c r="K4">
        <v>-0.110621043</v>
      </c>
    </row>
    <row r="5" spans="1:11" x14ac:dyDescent="0.2">
      <c r="A5">
        <v>2004</v>
      </c>
      <c r="B5">
        <v>-0.13675924</v>
      </c>
      <c r="C5">
        <v>-6.4803870999999999E-2</v>
      </c>
      <c r="D5">
        <v>-0.105376702</v>
      </c>
      <c r="E5">
        <v>-7.8902114999999995E-2</v>
      </c>
      <c r="F5">
        <v>-9.2545188E-2</v>
      </c>
      <c r="G5">
        <v>-8.9286799E-2</v>
      </c>
      <c r="H5">
        <v>-8.3395796999999994E-2</v>
      </c>
      <c r="I5">
        <v>-9.4170213000000003E-2</v>
      </c>
      <c r="J5">
        <v>-9.7029347000000002E-2</v>
      </c>
      <c r="K5">
        <v>-9.7657908000000002E-2</v>
      </c>
    </row>
    <row r="6" spans="1:11" x14ac:dyDescent="0.2">
      <c r="A6">
        <v>2005</v>
      </c>
      <c r="B6">
        <v>-7.9819396000000001E-2</v>
      </c>
      <c r="C6">
        <v>-5.6333072999999997E-2</v>
      </c>
      <c r="D6">
        <v>-8.4466693999999995E-2</v>
      </c>
      <c r="E6">
        <v>-6.3549564000000003E-2</v>
      </c>
      <c r="F6">
        <v>-9.1429073E-2</v>
      </c>
      <c r="G6">
        <v>-6.2303914000000002E-2</v>
      </c>
      <c r="H6">
        <v>-8.0002826999999999E-2</v>
      </c>
      <c r="I6">
        <v>-6.9203249999999994E-2</v>
      </c>
      <c r="J6">
        <v>-8.8177474000000006E-2</v>
      </c>
      <c r="K6">
        <v>-6.5062951999999993E-2</v>
      </c>
    </row>
    <row r="7" spans="1:11" x14ac:dyDescent="0.2">
      <c r="A7">
        <v>2006</v>
      </c>
      <c r="B7">
        <v>-8.0246090000000006E-2</v>
      </c>
      <c r="C7">
        <v>-7.6920968000000006E-2</v>
      </c>
      <c r="D7">
        <v>-8.8907501E-2</v>
      </c>
      <c r="E7">
        <v>-6.9071017999999998E-2</v>
      </c>
      <c r="F7">
        <v>-7.4987700000000004E-2</v>
      </c>
      <c r="G7">
        <v>-8.7846925000000006E-2</v>
      </c>
      <c r="H7">
        <v>-8.4321862999999997E-2</v>
      </c>
      <c r="I7">
        <v>-7.8548695000000002E-2</v>
      </c>
      <c r="J7">
        <v>-8.5516309999999998E-2</v>
      </c>
      <c r="K7">
        <v>-7.7345147000000003E-2</v>
      </c>
    </row>
    <row r="8" spans="1:11" x14ac:dyDescent="0.2">
      <c r="A8">
        <v>2007</v>
      </c>
      <c r="B8">
        <v>-0.110761124</v>
      </c>
      <c r="C8">
        <v>-0.101133321</v>
      </c>
      <c r="D8">
        <v>-0.12632546</v>
      </c>
      <c r="E8">
        <v>-8.8643748999999994E-2</v>
      </c>
      <c r="F8">
        <v>-0.107950723</v>
      </c>
      <c r="G8">
        <v>-0.102812314</v>
      </c>
      <c r="H8">
        <v>-0.120300753</v>
      </c>
      <c r="I8">
        <v>-9.1586615999999996E-2</v>
      </c>
      <c r="J8">
        <v>-0.107638575</v>
      </c>
      <c r="K8">
        <v>-9.1431891000000001E-2</v>
      </c>
    </row>
    <row r="9" spans="1:11" x14ac:dyDescent="0.2">
      <c r="A9">
        <v>2008</v>
      </c>
      <c r="B9">
        <v>-0.53641850599999996</v>
      </c>
      <c r="C9">
        <v>-0.41798619300000001</v>
      </c>
      <c r="D9">
        <v>-0.56760014000000003</v>
      </c>
      <c r="E9">
        <v>-0.39632274099999998</v>
      </c>
      <c r="F9">
        <v>-0.58560683499999999</v>
      </c>
      <c r="G9">
        <v>-0.34091807600000001</v>
      </c>
      <c r="H9">
        <v>-0.55334314399999995</v>
      </c>
      <c r="I9">
        <v>-0.38895772299999998</v>
      </c>
      <c r="J9">
        <v>-0.56638463900000002</v>
      </c>
      <c r="K9">
        <v>-0.37678701599999997</v>
      </c>
    </row>
    <row r="10" spans="1:11" x14ac:dyDescent="0.2">
      <c r="A10">
        <v>2009</v>
      </c>
      <c r="B10">
        <v>-0.25410619600000001</v>
      </c>
      <c r="C10">
        <v>-0.28361931200000001</v>
      </c>
      <c r="D10">
        <v>-0.255281219</v>
      </c>
      <c r="E10">
        <v>-0.28193276</v>
      </c>
      <c r="F10">
        <v>-0.26399813599999999</v>
      </c>
      <c r="G10">
        <v>-0.273991082</v>
      </c>
      <c r="H10">
        <v>-0.26626514800000001</v>
      </c>
      <c r="I10">
        <v>-0.27118337300000001</v>
      </c>
      <c r="J10">
        <v>-0.246627543</v>
      </c>
      <c r="K10">
        <v>-0.29073075100000001</v>
      </c>
    </row>
    <row r="11" spans="1:11" x14ac:dyDescent="0.2">
      <c r="A11">
        <v>2010</v>
      </c>
      <c r="B11">
        <v>-0.165156256</v>
      </c>
      <c r="C11">
        <v>-0.14283388399999999</v>
      </c>
      <c r="D11">
        <v>-0.16904777000000001</v>
      </c>
      <c r="E11">
        <v>-0.13881960500000001</v>
      </c>
      <c r="F11">
        <v>-0.16369552000000001</v>
      </c>
      <c r="G11">
        <v>-0.14433105700000001</v>
      </c>
      <c r="H11">
        <v>-0.14940511000000001</v>
      </c>
      <c r="I11">
        <v>-0.158706714</v>
      </c>
      <c r="J11">
        <v>-0.17003323100000001</v>
      </c>
      <c r="K11">
        <v>-0.13779708199999999</v>
      </c>
    </row>
    <row r="12" spans="1:11" x14ac:dyDescent="0.2">
      <c r="A12">
        <v>2011</v>
      </c>
      <c r="B12">
        <v>-0.22696245600000001</v>
      </c>
      <c r="C12">
        <v>-0.167739425</v>
      </c>
      <c r="D12">
        <v>-0.22071149300000001</v>
      </c>
      <c r="E12">
        <v>-0.178772819</v>
      </c>
      <c r="F12">
        <v>-0.191959133</v>
      </c>
      <c r="G12">
        <v>-0.19226235799999999</v>
      </c>
      <c r="H12">
        <v>-0.18927066000000001</v>
      </c>
      <c r="I12">
        <v>-0.19113824500000001</v>
      </c>
      <c r="J12">
        <v>-0.186869651</v>
      </c>
      <c r="K12">
        <v>-0.18907509</v>
      </c>
    </row>
    <row r="13" spans="1:11" x14ac:dyDescent="0.2">
      <c r="A13">
        <v>2012</v>
      </c>
      <c r="B13">
        <v>-0.146956119</v>
      </c>
      <c r="C13">
        <v>-6.3121169000000005E-2</v>
      </c>
      <c r="D13">
        <v>-0.12834890900000001</v>
      </c>
      <c r="E13">
        <v>-7.0314074000000004E-2</v>
      </c>
      <c r="F13">
        <v>-0.126647917</v>
      </c>
      <c r="G13">
        <v>-7.2124784999999997E-2</v>
      </c>
      <c r="H13">
        <v>-0.119173404</v>
      </c>
      <c r="I13">
        <v>-7.9998543000000005E-2</v>
      </c>
      <c r="J13">
        <v>-0.116253332</v>
      </c>
      <c r="K13">
        <v>-8.2532839999999996E-2</v>
      </c>
    </row>
    <row r="14" spans="1:11" x14ac:dyDescent="0.2">
      <c r="A14">
        <v>2013</v>
      </c>
      <c r="B14">
        <v>-7.0574413000000003E-2</v>
      </c>
      <c r="C14">
        <v>-4.3405947E-2</v>
      </c>
      <c r="D14">
        <v>-6.9412626000000005E-2</v>
      </c>
      <c r="E14">
        <v>-4.9044076999999998E-2</v>
      </c>
      <c r="F14">
        <v>-6.5176406000000006E-2</v>
      </c>
      <c r="G14">
        <v>-4.7351948999999997E-2</v>
      </c>
      <c r="H14">
        <v>-5.8801775000000001E-2</v>
      </c>
      <c r="I14">
        <v>-5.1180761999999998E-2</v>
      </c>
      <c r="J14">
        <v>-5.2149415999999997E-2</v>
      </c>
      <c r="K14">
        <v>-5.7839920000000003E-2</v>
      </c>
    </row>
    <row r="15" spans="1:11" x14ac:dyDescent="0.2">
      <c r="A15">
        <v>2014</v>
      </c>
      <c r="B15">
        <v>-8.2205860000000006E-2</v>
      </c>
      <c r="C15">
        <v>-7.4208718000000007E-2</v>
      </c>
      <c r="D15">
        <v>-8.1596048000000004E-2</v>
      </c>
      <c r="E15">
        <v>-6.8679450000000003E-2</v>
      </c>
      <c r="F15">
        <v>-8.3514476000000004E-2</v>
      </c>
      <c r="G15">
        <v>-6.4194061999999996E-2</v>
      </c>
      <c r="H15">
        <v>-6.7893983000000005E-2</v>
      </c>
      <c r="I15">
        <v>-7.9876559E-2</v>
      </c>
      <c r="J15">
        <v>-7.6840167000000001E-2</v>
      </c>
      <c r="K15">
        <v>-7.0959799000000004E-2</v>
      </c>
    </row>
    <row r="16" spans="1:11" x14ac:dyDescent="0.2">
      <c r="A16">
        <v>2015</v>
      </c>
      <c r="B16">
        <v>-0.124791501</v>
      </c>
      <c r="C16">
        <v>-0.13181538500000001</v>
      </c>
      <c r="D16">
        <v>-0.130939323</v>
      </c>
      <c r="E16">
        <v>-0.125914055</v>
      </c>
      <c r="F16">
        <v>-0.12701973999999999</v>
      </c>
      <c r="G16">
        <v>-0.11864294</v>
      </c>
      <c r="H16">
        <v>-0.128028738</v>
      </c>
      <c r="I16">
        <v>-0.12597340900000001</v>
      </c>
      <c r="J16">
        <v>-0.12877237499999999</v>
      </c>
      <c r="K16">
        <v>-0.130144125</v>
      </c>
    </row>
    <row r="17" spans="1:11" x14ac:dyDescent="0.2">
      <c r="A17">
        <v>2016</v>
      </c>
      <c r="B17">
        <v>-7.3449108999999999E-2</v>
      </c>
      <c r="C17">
        <v>-0.10811915</v>
      </c>
      <c r="D17">
        <v>-9.5489535E-2</v>
      </c>
      <c r="E17">
        <v>-8.5116207999999999E-2</v>
      </c>
      <c r="F17">
        <v>-0.101258062</v>
      </c>
      <c r="G17">
        <v>-8.1254054000000006E-2</v>
      </c>
      <c r="H17">
        <v>-8.5216192999999996E-2</v>
      </c>
      <c r="I17">
        <v>-9.5390673999999995E-2</v>
      </c>
      <c r="J17">
        <v>-9.1947110999999998E-2</v>
      </c>
      <c r="K17">
        <v>-8.8685281000000005E-2</v>
      </c>
    </row>
    <row r="18" spans="1:11" x14ac:dyDescent="0.2">
      <c r="A18">
        <v>2017</v>
      </c>
      <c r="B18">
        <v>-3.7233949000000002E-2</v>
      </c>
      <c r="C18">
        <v>-3.3074356999999999E-2</v>
      </c>
      <c r="D18">
        <v>-2.6351895E-2</v>
      </c>
      <c r="E18">
        <v>-3.2697341999999997E-2</v>
      </c>
      <c r="F18">
        <v>-2.2857450000000001E-2</v>
      </c>
      <c r="G18">
        <v>-4.0740569999999997E-2</v>
      </c>
      <c r="H18">
        <v>-2.9604093000000001E-2</v>
      </c>
      <c r="I18">
        <v>-3.9430263E-2</v>
      </c>
      <c r="J18">
        <v>-4.0101075E-2</v>
      </c>
      <c r="K18">
        <v>-4.1603343000000001E-2</v>
      </c>
    </row>
    <row r="19" spans="1:11" x14ac:dyDescent="0.2">
      <c r="A19">
        <v>2018</v>
      </c>
      <c r="B19">
        <v>-0.19478738500000001</v>
      </c>
      <c r="C19">
        <v>-0.19455091899999999</v>
      </c>
      <c r="D19">
        <v>-0.18262207699999999</v>
      </c>
      <c r="E19">
        <v>-0.21107684500000001</v>
      </c>
      <c r="F19">
        <v>-0.180890105</v>
      </c>
      <c r="G19">
        <v>-0.20591253300000001</v>
      </c>
      <c r="H19">
        <v>-0.18540105600000001</v>
      </c>
      <c r="I19">
        <v>-0.20043202399999999</v>
      </c>
      <c r="J19">
        <v>-0.22922100400000001</v>
      </c>
      <c r="K19">
        <v>-0.154975379</v>
      </c>
    </row>
    <row r="20" spans="1:11" x14ac:dyDescent="0.2">
      <c r="A20">
        <v>2019</v>
      </c>
      <c r="B20">
        <v>-7.3295777000000006E-2</v>
      </c>
      <c r="C20">
        <v>-7.2659386000000006E-2</v>
      </c>
      <c r="D20">
        <v>-6.1348086000000003E-2</v>
      </c>
      <c r="E20">
        <v>-7.9818503999999998E-2</v>
      </c>
      <c r="F20">
        <v>-6.3575241000000005E-2</v>
      </c>
      <c r="G20">
        <v>-7.7043507999999997E-2</v>
      </c>
      <c r="H20">
        <v>-8.3789330999999995E-2</v>
      </c>
      <c r="I20">
        <v>-6.0965660999999997E-2</v>
      </c>
      <c r="J20">
        <v>-6.9921486000000005E-2</v>
      </c>
      <c r="K20">
        <v>-7.0745859999999994E-2</v>
      </c>
    </row>
    <row r="21" spans="1:11" x14ac:dyDescent="0.2">
      <c r="A21">
        <v>2020</v>
      </c>
      <c r="B21">
        <v>-0.32253762699999999</v>
      </c>
      <c r="C21">
        <v>-0.359664704</v>
      </c>
      <c r="D21">
        <v>-0.33878374999999999</v>
      </c>
      <c r="E21">
        <v>-0.34393162799999999</v>
      </c>
      <c r="F21">
        <v>-0.32898675399999999</v>
      </c>
      <c r="G21">
        <v>-0.35351042399999999</v>
      </c>
      <c r="H21">
        <v>-0.32451148000000002</v>
      </c>
      <c r="I21">
        <v>-0.35779357299999998</v>
      </c>
      <c r="J21">
        <v>-0.31336482399999999</v>
      </c>
      <c r="K21">
        <v>-0.36821898400000003</v>
      </c>
    </row>
    <row r="22" spans="1:11" x14ac:dyDescent="0.2">
      <c r="A22">
        <v>2021</v>
      </c>
      <c r="B22">
        <v>-5.7172196000000002E-2</v>
      </c>
      <c r="C22">
        <v>-7.9352199999999998E-2</v>
      </c>
      <c r="D22">
        <v>-5.7071621000000003E-2</v>
      </c>
      <c r="E22">
        <v>-7.052303E-2</v>
      </c>
      <c r="F22">
        <v>-4.6470047E-2</v>
      </c>
      <c r="G22">
        <v>-8.6964192999999995E-2</v>
      </c>
      <c r="H22">
        <v>-6.0681679000000002E-2</v>
      </c>
      <c r="I22">
        <v>-0.10077931</v>
      </c>
      <c r="J22">
        <v>-6.6301826999999994E-2</v>
      </c>
      <c r="K22">
        <v>-8.9248746000000004E-2</v>
      </c>
    </row>
    <row r="23" spans="1:11" x14ac:dyDescent="0.2">
      <c r="A23">
        <v>2022</v>
      </c>
      <c r="B23">
        <v>-0.31150093600000001</v>
      </c>
      <c r="C23">
        <v>-0.19458958300000001</v>
      </c>
      <c r="D23">
        <v>-0.32401573900000002</v>
      </c>
      <c r="E23">
        <v>-0.203465809</v>
      </c>
      <c r="F23">
        <v>-0.27860200400000001</v>
      </c>
      <c r="G23">
        <v>-0.25269271399999998</v>
      </c>
      <c r="H23">
        <v>-0.23775713600000001</v>
      </c>
      <c r="I23">
        <v>-0.28087549299999998</v>
      </c>
      <c r="J23">
        <v>-0.19130696999999999</v>
      </c>
      <c r="K23">
        <v>-0.30454575699999997</v>
      </c>
    </row>
    <row r="24" spans="1:11" x14ac:dyDescent="0.2">
      <c r="A24">
        <v>2023</v>
      </c>
      <c r="B24">
        <v>-0.10630031199999999</v>
      </c>
      <c r="C24">
        <v>-9.7521541000000003E-2</v>
      </c>
      <c r="D24">
        <v>-7.6834683000000001E-2</v>
      </c>
      <c r="E24">
        <v>-0.122449057</v>
      </c>
      <c r="F24">
        <v>-8.4798360000000003E-2</v>
      </c>
      <c r="G24">
        <v>-0.11879503900000001</v>
      </c>
      <c r="H24">
        <v>-8.2643800000000003E-2</v>
      </c>
      <c r="I24">
        <v>-0.117571641</v>
      </c>
      <c r="J24">
        <v>-8.9529545000000002E-2</v>
      </c>
      <c r="K24">
        <v>-0.111201543</v>
      </c>
    </row>
    <row r="25" spans="1:11" x14ac:dyDescent="0.2">
      <c r="A25" t="s">
        <v>16</v>
      </c>
      <c r="B25">
        <f>MAX(B2:B24)</f>
        <v>-3.7233949000000002E-2</v>
      </c>
      <c r="C25">
        <f>MAX(C2:C24)</f>
        <v>-3.3074356999999999E-2</v>
      </c>
      <c r="D25">
        <f>MAX(D2:D24)</f>
        <v>-2.6351895E-2</v>
      </c>
      <c r="E25">
        <f>MAX(E2:E24)</f>
        <v>-3.2697341999999997E-2</v>
      </c>
      <c r="F25">
        <f>MAX(F2:F24)</f>
        <v>-2.2857450000000001E-2</v>
      </c>
      <c r="G25">
        <f>MAX(G2:G24)</f>
        <v>-4.0740569999999997E-2</v>
      </c>
      <c r="H25">
        <f>MAX(H2:H24)</f>
        <v>-2.9604093000000001E-2</v>
      </c>
      <c r="I25">
        <f>MAX(I2:I24)</f>
        <v>-3.9430263E-2</v>
      </c>
      <c r="J25">
        <f>MAX(J2:J24)</f>
        <v>-4.0101075E-2</v>
      </c>
      <c r="K25">
        <f>MAX(K2:K24)</f>
        <v>-4.1603343000000001E-2</v>
      </c>
    </row>
    <row r="26" spans="1:11" x14ac:dyDescent="0.2">
      <c r="A26" t="s">
        <v>17</v>
      </c>
      <c r="B26">
        <f>MIN(B2:B24)</f>
        <v>-0.58930567</v>
      </c>
      <c r="C26">
        <f>MIN(C2:C24)</f>
        <v>-0.41798619300000001</v>
      </c>
      <c r="D26">
        <f>MIN(D2:D24)</f>
        <v>-0.56760014000000003</v>
      </c>
      <c r="E26">
        <f>MIN(E2:E24)</f>
        <v>-0.39632274099999998</v>
      </c>
      <c r="F26">
        <f>MIN(F2:F24)</f>
        <v>-0.58560683499999999</v>
      </c>
      <c r="G26">
        <f>MIN(G2:G24)</f>
        <v>-0.397847279</v>
      </c>
      <c r="H26">
        <f>MIN(H2:H24)</f>
        <v>-0.55334314399999995</v>
      </c>
      <c r="I26">
        <f>MIN(I2:I24)</f>
        <v>-0.41839006299999998</v>
      </c>
      <c r="J26">
        <f>MIN(J2:J24)</f>
        <v>-0.56638463900000002</v>
      </c>
      <c r="K26">
        <f>MIN(K2:K24)</f>
        <v>-0.37678701599999997</v>
      </c>
    </row>
    <row r="27" spans="1:11" x14ac:dyDescent="0.2">
      <c r="A27" t="s">
        <v>18</v>
      </c>
      <c r="B27">
        <f>MEDIAN(B2:B24)</f>
        <v>-0.13675924</v>
      </c>
      <c r="C27">
        <f>MEDIAN(C2:C24)</f>
        <v>-0.10811915</v>
      </c>
      <c r="D27">
        <f>MEDIAN(D2:D24)</f>
        <v>-0.12834890900000001</v>
      </c>
      <c r="E27">
        <f>MEDIAN(E2:E24)</f>
        <v>-0.122449057</v>
      </c>
      <c r="F27">
        <f>MEDIAN(F2:F24)</f>
        <v>-0.126647917</v>
      </c>
      <c r="G27">
        <f>MEDIAN(G2:G24)</f>
        <v>-0.11864294</v>
      </c>
      <c r="H27">
        <f>MEDIAN(H2:H24)</f>
        <v>-0.120300753</v>
      </c>
      <c r="I27">
        <f>MEDIAN(I2:I24)</f>
        <v>-0.117571641</v>
      </c>
      <c r="J27">
        <f>MEDIAN(J2:J24)</f>
        <v>-0.116253332</v>
      </c>
      <c r="K27">
        <f>MEDIAN(K2:K24)</f>
        <v>-0.110621043</v>
      </c>
    </row>
    <row r="28" spans="1:11" x14ac:dyDescent="0.2">
      <c r="A28" t="s">
        <v>19</v>
      </c>
      <c r="B28">
        <f>AVERAGE(B2:B24)</f>
        <v>-0.1960222587391304</v>
      </c>
      <c r="C28">
        <f>AVERAGE(C2:C24)</f>
        <v>-0.15156846060869567</v>
      </c>
      <c r="D28">
        <f>AVERAGE(D2:D24)</f>
        <v>-0.18454565186956523</v>
      </c>
      <c r="E28">
        <f>AVERAGE(E2:E24)</f>
        <v>-0.14964124160869563</v>
      </c>
      <c r="F28">
        <f>AVERAGE(F2:F24)</f>
        <v>-0.17771830586956525</v>
      </c>
      <c r="G28">
        <f>AVERAGE(G2:G24)</f>
        <v>-0.15618382369565217</v>
      </c>
      <c r="H28">
        <f>AVERAGE(H2:H24)</f>
        <v>-0.17322286034782608</v>
      </c>
      <c r="I28">
        <f>AVERAGE(I2:I24)</f>
        <v>-0.1581895812173913</v>
      </c>
      <c r="J28">
        <f>AVERAGE(J2:J24)</f>
        <v>-0.17537542773913045</v>
      </c>
      <c r="K28">
        <f>AVERAGE(K2:K24)</f>
        <v>-0.1573710850434783</v>
      </c>
    </row>
    <row r="29" spans="1:11" x14ac:dyDescent="0.2">
      <c r="A29" t="s">
        <v>20</v>
      </c>
      <c r="B29">
        <f>_xlfn.STDEV.S(B2:B24)</f>
        <v>0.16209781930271366</v>
      </c>
      <c r="C29">
        <f>_xlfn.STDEV.S(C2:C24)</f>
        <v>0.10820781289551312</v>
      </c>
      <c r="D29">
        <f>_xlfn.STDEV.S(D2:D24)</f>
        <v>0.15036562732229505</v>
      </c>
      <c r="E29">
        <f>_xlfn.STDEV.S(E2:E24)</f>
        <v>0.10633834008042947</v>
      </c>
      <c r="F29">
        <f>_xlfn.STDEV.S(F2:F24)</f>
        <v>0.1458823284911368</v>
      </c>
      <c r="G29">
        <f>_xlfn.STDEV.S(G2:G24)</f>
        <v>0.10684101944620415</v>
      </c>
      <c r="H29">
        <f>_xlfn.STDEV.S(H2:H24)</f>
        <v>0.14313650588304591</v>
      </c>
      <c r="I29">
        <f>_xlfn.STDEV.S(I2:I24)</f>
        <v>0.1113524080319859</v>
      </c>
      <c r="J29">
        <f>_xlfn.STDEV.S(J2:J24)</f>
        <v>0.13870772860374966</v>
      </c>
      <c r="K29">
        <f>_xlfn.STDEV.S(K2:K24)</f>
        <v>0.10879769312960443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final_drawdown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 章</cp:lastModifiedBy>
  <dcterms:created xsi:type="dcterms:W3CDTF">2024-03-22T23:34:58Z</dcterms:created>
  <dcterms:modified xsi:type="dcterms:W3CDTF">2024-04-09T02:05:39Z</dcterms:modified>
</cp:coreProperties>
</file>