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1058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calcPr calcId="144525"/>
</workbook>
</file>

<file path=xl/sharedStrings.xml><?xml version="1.0" encoding="utf-8"?>
<sst xmlns="http://schemas.openxmlformats.org/spreadsheetml/2006/main" count="2112" uniqueCount="144">
  <si>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</si>
  <si>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</si>
  <si>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</si>
  <si>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</si>
  <si>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</si>
  <si>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</si>
  <si>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</si>
  <si>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</si>
  <si>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</si>
  <si>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</si>
  <si>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</si>
  <si>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</si>
  <si>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</si>
  <si>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</si>
  <si>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</si>
  <si>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</si>
  <si>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</si>
  <si>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</si>
  <si>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</si>
  <si>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</si>
  <si>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</si>
  <si>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 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</si>
  <si>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</si>
  <si>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</si>
  <si>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</si>
  <si>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</si>
  <si>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</si>
  <si>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</si>
  <si>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</si>
  <si>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</si>
  <si>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</si>
  <si>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</si>
  <si>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阳光园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</si>
  <si>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</si>
  <si>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</si>
  <si>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</si>
  <si>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山水郡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</si>
  <si>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</si>
  <si>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 美郡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</si>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</sst>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_ * #,##0_ ;_ * \-#,##0_ ;_ * &quot;-&quot;??_ ;_ @_ "/>
    <numFmt numFmtId="178" formatCode="@\(&quot;幼&quot;&quot;儿&quot;\)"/>
    <numFmt numFmtId="179" formatCode="@\(&quot;老&quot;&quot;师&quot;\)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8" fontId="5" fillId="0" borderId="0" xfId="0" applyNumberFormat="1" applyFont="1" applyFill="1" applyAlignment="1">
      <alignment horizontal="center"/>
    </xf>
    <xf numFmtId="178" fontId="6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8" fontId="5" fillId="0" borderId="0" xfId="0" applyNumberFormat="1" applyFont="1" applyFill="1"/>
    <xf numFmtId="0" fontId="7" fillId="0" borderId="1" xfId="0" applyFont="1" applyFill="1" applyBorder="1"/>
    <xf numFmtId="178" fontId="5" fillId="4" borderId="0" xfId="0" applyNumberFormat="1" applyFont="1" applyFill="1" applyAlignment="1">
      <alignment horizontal="center"/>
    </xf>
    <xf numFmtId="179" fontId="5" fillId="0" borderId="0" xfId="0" applyNumberFormat="1" applyFont="1" applyFill="1"/>
    <xf numFmtId="177" fontId="2" fillId="0" borderId="1" xfId="0" applyNumberFormat="1" applyFont="1" applyFill="1" applyBorder="1"/>
    <xf numFmtId="43" fontId="2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2 4 3 2" xfId="3"/>
    <cellStyle name="差_2017.02.19（天） 27 2 2 2" xfId="4"/>
    <cellStyle name="差_2017.02.19（天） 32 2 2 2" xfId="5"/>
    <cellStyle name="常规 10 6 2 3" xfId="6"/>
    <cellStyle name="差_2017.04.23（天）_1 44 2" xfId="7"/>
    <cellStyle name="常规 7 28 3" xfId="8"/>
    <cellStyle name="常规 7 33 3" xfId="9"/>
    <cellStyle name="差_2017.04.23（天）_1 39 2" xfId="10"/>
    <cellStyle name="常规 11 3 5 2" xfId="11"/>
    <cellStyle name="差_2017.02.19（天） 15 3 2" xfId="12"/>
    <cellStyle name="差_2017.02.19（天） 20 3 2" xfId="13"/>
    <cellStyle name="20% - 强调文字颜色 1 2" xfId="14"/>
    <cellStyle name="20% - 强调文字颜色 3" xfId="15" builtinId="38"/>
    <cellStyle name="常规 15 2 8 2 2" xfId="16"/>
    <cellStyle name="常规 20 2 8 2 2" xfId="17"/>
    <cellStyle name="差_2017.02.19（天） 27 2 4" xfId="18"/>
    <cellStyle name="差_2017.02.19（天） 32 2 4" xfId="19"/>
    <cellStyle name="差_2017.02.19（天） 7 2 2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常规 4 4 6 2 3 2 2" xfId="125"/>
    <cellStyle name="常规 10 48 2" xfId="126"/>
    <cellStyle name="解释性文本" xfId="127" builtinId="53"/>
    <cellStyle name="常规 18 16 3" xfId="128"/>
    <cellStyle name="常规 18 21 3" xfId="129"/>
    <cellStyle name="常规 23 16 3" xfId="130"/>
    <cellStyle name="常规 23 21 3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常规 2 29 3" xfId="137"/>
    <cellStyle name="常规 2 34 3" xfId="138"/>
    <cellStyle name="常规 10 3 6 2" xfId="139"/>
    <cellStyle name="标题 1" xfId="140" builtinId="16"/>
    <cellStyle name="常规 2 4 3 3 2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差_康桥2015.2.23-3.1日蔬菜肉类请购表格(2)(5)(2) 49" xfId="2042"/>
    <cellStyle name="常规 9 45 3" xfId="2043"/>
    <cellStyle name="常规 9 50 3" xfId="2044"/>
    <cellStyle name="常规 14 26 4" xfId="2045"/>
    <cellStyle name="常规 14 31 4" xfId="2046"/>
    <cellStyle name="差_2017.02.19（天） 7 3 2" xfId="2047"/>
    <cellStyle name="常规 9 3 6 3 2 2" xfId="2048"/>
    <cellStyle name="差_2017.04.23（天）_1 4 3 2 2" xfId="2049"/>
    <cellStyle name="常规 10 4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21 34 3 3 2" xfId="4094"/>
    <cellStyle name="常规 16 34 3 3 2" xfId="4095"/>
    <cellStyle name="常规 14 2 5 2" xfId="4096"/>
    <cellStyle name="常规 13 47 3 2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10 3 5 2 2 2" xfId="8190"/>
    <cellStyle name="常规 5 20 3 3 2" xfId="8191"/>
    <cellStyle name="常规 5 15 3 3 2" xfId="8192"/>
    <cellStyle name="常规 2 33 3 2 2" xfId="8193"/>
    <cellStyle name="常规 2 28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20 46 2 3 2 2" xfId="16382"/>
    <cellStyle name="常规 15 46 2 3 2 2" xfId="16383"/>
    <cellStyle name="常规 23 33 2 4 2 2" xfId="16384"/>
    <cellStyle name="常规 18 28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workbookViewId="0">
      <selection activeCell="I10" sqref="I10"/>
    </sheetView>
  </sheetViews>
  <sheetFormatPr defaultColWidth="9" defaultRowHeight="16.3"/>
  <cols>
    <col min="1" max="1" width="3.87704918032787" style="19" customWidth="1"/>
    <col min="2" max="2" width="15.6229508196721" style="19" customWidth="1"/>
    <col min="3" max="3" width="5" style="19" customWidth="1"/>
    <col min="4" max="4" width="4.5" style="19" customWidth="1"/>
    <col min="5" max="5" width="5.37704918032787" style="19" customWidth="1"/>
    <col min="6" max="6" width="10.6229508196721" style="19" customWidth="1"/>
    <col min="7" max="7" width="2.5" style="19" customWidth="1"/>
    <col min="8" max="8" width="4.37704918032787" style="19" customWidth="1"/>
    <col min="9" max="9" width="14.2540983606557" style="19" customWidth="1"/>
    <col min="10" max="10" width="6.5" style="19" customWidth="1"/>
    <col min="11" max="11" width="3.62295081967213" style="19" customWidth="1"/>
    <col min="12" max="12" width="5.62295081967213" style="19" customWidth="1"/>
    <col min="13" max="13" width="12.2540983606557" style="19" customWidth="1"/>
    <col min="14" max="14" width="9" style="19"/>
    <col min="15" max="15" width="22.1229508196721" style="19" customWidth="1"/>
    <col min="16" max="16384" width="9" style="19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v>44374</v>
      </c>
      <c r="C2" s="26"/>
      <c r="D2" s="27"/>
      <c r="E2" s="27"/>
      <c r="F2" s="28"/>
      <c r="G2" s="26"/>
      <c r="H2" s="24" t="s">
        <v>2</v>
      </c>
      <c r="I2" s="36">
        <f>B2</f>
        <v>44374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10</v>
      </c>
      <c r="E5" s="14" t="e">
        <f>VLOOKUP(B5,'参考单价(在参考价格中输入价格,出货单中的价格自动生成)'!$A$2:B500,2,0)</f>
        <v>#N/A</v>
      </c>
      <c r="F5" s="31" t="e">
        <f>C5*E5</f>
        <v>#N/A</v>
      </c>
      <c r="G5" s="26"/>
      <c r="H5" s="29">
        <v>1</v>
      </c>
      <c r="I5" s="11"/>
      <c r="J5" s="11"/>
      <c r="K5" s="29" t="s">
        <v>10</v>
      </c>
      <c r="L5" s="14" t="e">
        <f>VLOOKUP(I5,'参考单价(在参考价格中输入价格,出货单中的价格自动生成)'!$A$2:B500,2,0)</f>
        <v>#N/A</v>
      </c>
      <c r="M5" s="31" t="e">
        <f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VLOOKUP(B6,'参考单价(在参考价格中输入价格,出货单中的价格自动生成)'!$A$2:B501,2,0)</f>
        <v>#N/A</v>
      </c>
      <c r="F6" s="31" t="e">
        <f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VLOOKUP(I6,'参考单价(在参考价格中输入价格,出货单中的价格自动生成)'!$A$2:B501,2,0)</f>
        <v>#N/A</v>
      </c>
      <c r="M6" s="31" t="e">
        <f>J6*L6</f>
        <v>#N/A</v>
      </c>
    </row>
    <row r="7" spans="1:13">
      <c r="A7" s="29">
        <v>3</v>
      </c>
      <c r="B7" s="11"/>
      <c r="C7" s="11"/>
      <c r="D7" s="29"/>
      <c r="E7" s="14"/>
      <c r="F7" s="31"/>
      <c r="G7" s="26"/>
      <c r="H7" s="29">
        <v>3</v>
      </c>
      <c r="I7" s="11"/>
      <c r="J7" s="11"/>
      <c r="K7" s="29"/>
      <c r="L7" s="14"/>
      <c r="M7" s="31"/>
    </row>
    <row r="8" spans="1:13">
      <c r="A8" s="29">
        <v>4</v>
      </c>
      <c r="B8" s="11"/>
      <c r="C8" s="11"/>
      <c r="D8" s="29"/>
      <c r="E8" s="14"/>
      <c r="F8" s="31"/>
      <c r="G8" s="26"/>
      <c r="H8" s="29">
        <v>4</v>
      </c>
      <c r="I8" s="11"/>
      <c r="J8" s="11"/>
      <c r="K8" s="29"/>
      <c r="L8" s="14"/>
      <c r="M8" s="31"/>
    </row>
    <row r="9" spans="1:13">
      <c r="A9" s="29">
        <v>5</v>
      </c>
      <c r="B9" s="11"/>
      <c r="C9" s="11"/>
      <c r="D9" s="29"/>
      <c r="E9" s="14"/>
      <c r="F9" s="31"/>
      <c r="G9" s="26"/>
      <c r="H9" s="29">
        <v>5</v>
      </c>
      <c r="I9" s="11"/>
      <c r="J9" s="11"/>
      <c r="K9" s="11"/>
      <c r="L9" s="14"/>
      <c r="M9" s="31"/>
    </row>
    <row r="10" spans="1:13">
      <c r="A10" s="29">
        <v>6</v>
      </c>
      <c r="B10" s="11"/>
      <c r="C10" s="11"/>
      <c r="D10" s="29"/>
      <c r="E10" s="14"/>
      <c r="F10" s="31"/>
      <c r="G10" s="26"/>
      <c r="H10" s="29">
        <v>6</v>
      </c>
      <c r="I10" s="11"/>
      <c r="J10" s="11"/>
      <c r="K10" s="29"/>
      <c r="L10" s="14"/>
      <c r="M10" s="31"/>
    </row>
    <row r="11" spans="1:13">
      <c r="A11" s="29">
        <v>7</v>
      </c>
      <c r="B11" s="11"/>
      <c r="C11" s="11"/>
      <c r="D11" s="48"/>
      <c r="E11" s="14"/>
      <c r="F11" s="31"/>
      <c r="G11" s="26"/>
      <c r="H11" s="29">
        <v>7</v>
      </c>
      <c r="I11" s="12"/>
      <c r="J11" s="11"/>
      <c r="K11" s="29"/>
      <c r="L11" s="14"/>
      <c r="M11" s="31"/>
    </row>
    <row r="12" spans="1:13">
      <c r="A12" s="29">
        <v>8</v>
      </c>
      <c r="B12" s="12"/>
      <c r="C12" s="14"/>
      <c r="D12" s="29"/>
      <c r="E12" s="14"/>
      <c r="F12" s="31"/>
      <c r="G12" s="26"/>
      <c r="H12" s="29">
        <v>8</v>
      </c>
      <c r="I12" s="12"/>
      <c r="J12" s="11"/>
      <c r="K12" s="29"/>
      <c r="L12" s="14"/>
      <c r="M12" s="31"/>
    </row>
    <row r="13" spans="1:13">
      <c r="A13" s="29">
        <v>9</v>
      </c>
      <c r="B13" s="12"/>
      <c r="C13" s="14"/>
      <c r="D13" s="29"/>
      <c r="E13" s="14"/>
      <c r="F13" s="31"/>
      <c r="G13" s="26"/>
      <c r="H13" s="29">
        <v>9</v>
      </c>
      <c r="I13" s="12"/>
      <c r="J13" s="11"/>
      <c r="K13" s="29"/>
      <c r="L13" s="29"/>
      <c r="M13" s="31"/>
    </row>
    <row r="14" spans="1:13">
      <c r="A14" s="29">
        <v>10</v>
      </c>
      <c r="B14" s="13"/>
      <c r="C14" s="13"/>
      <c r="D14" s="13"/>
      <c r="E14" s="13"/>
      <c r="F14" s="31"/>
      <c r="G14" s="26"/>
      <c r="H14" s="29">
        <v>10</v>
      </c>
      <c r="I14" s="12"/>
      <c r="J14" s="14"/>
      <c r="K14" s="29"/>
      <c r="L14" s="29"/>
      <c r="M14" s="31"/>
    </row>
    <row r="15" spans="1:13">
      <c r="A15" s="29">
        <v>11</v>
      </c>
      <c r="B15" s="13"/>
      <c r="C15" s="13"/>
      <c r="D15" s="13"/>
      <c r="E15" s="13"/>
      <c r="F15" s="31"/>
      <c r="G15" s="26"/>
      <c r="H15" s="29">
        <v>11</v>
      </c>
      <c r="I15" s="14"/>
      <c r="J15" s="14"/>
      <c r="K15" s="29"/>
      <c r="L15" s="29"/>
      <c r="M15" s="31"/>
    </row>
    <row r="16" spans="1:13">
      <c r="A16" s="29">
        <v>12</v>
      </c>
      <c r="B16" s="13"/>
      <c r="C16" s="13"/>
      <c r="D16" s="13"/>
      <c r="E16" s="13"/>
      <c r="F16" s="31"/>
      <c r="G16" s="26"/>
      <c r="H16" s="29">
        <v>12</v>
      </c>
      <c r="I16" s="14"/>
      <c r="J16" s="14"/>
      <c r="K16" s="29"/>
      <c r="L16" s="29"/>
      <c r="M16" s="31"/>
    </row>
    <row r="17" spans="1:13">
      <c r="A17" s="29">
        <v>13</v>
      </c>
      <c r="B17" s="13"/>
      <c r="C17" s="13"/>
      <c r="D17" s="13"/>
      <c r="E17" s="13"/>
      <c r="F17" s="31"/>
      <c r="G17" s="26"/>
      <c r="H17" s="29">
        <v>13</v>
      </c>
      <c r="I17" s="14"/>
      <c r="J17" s="14"/>
      <c r="K17" s="29"/>
      <c r="L17" s="29"/>
      <c r="M17" s="31"/>
    </row>
    <row r="18" spans="1:13">
      <c r="A18" s="29">
        <v>14</v>
      </c>
      <c r="B18" s="13"/>
      <c r="C18" s="13"/>
      <c r="D18" s="13"/>
      <c r="E18" s="13"/>
      <c r="F18" s="31"/>
      <c r="G18" s="26"/>
      <c r="H18" s="29">
        <v>14</v>
      </c>
      <c r="I18" s="14"/>
      <c r="J18" s="14"/>
      <c r="K18" s="29"/>
      <c r="L18" s="29"/>
      <c r="M18" s="31"/>
    </row>
    <row r="19" spans="1:13">
      <c r="A19" s="29">
        <v>15</v>
      </c>
      <c r="B19" s="13"/>
      <c r="C19" s="13"/>
      <c r="D19" s="13"/>
      <c r="E19" s="13"/>
      <c r="F19" s="31"/>
      <c r="G19" s="26"/>
      <c r="H19" s="29">
        <v>15</v>
      </c>
      <c r="I19" s="39"/>
      <c r="J19" s="39"/>
      <c r="K19" s="39"/>
      <c r="L19" s="39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1"/>
      <c r="C43" s="11"/>
      <c r="D43" s="11"/>
      <c r="E43" s="11"/>
      <c r="F43" s="11"/>
      <c r="G43" s="26"/>
      <c r="H43" s="29">
        <v>39</v>
      </c>
      <c r="I43" s="11"/>
      <c r="J43" s="11"/>
      <c r="K43" s="11"/>
      <c r="L43" s="11"/>
      <c r="M43" s="11"/>
    </row>
    <row r="44" spans="1:13">
      <c r="A44" s="29">
        <v>40</v>
      </c>
      <c r="B44" s="11"/>
      <c r="C44" s="14"/>
      <c r="D44" s="29"/>
      <c r="E44" s="29"/>
      <c r="F44" s="31"/>
      <c r="G44" s="26"/>
      <c r="H44" s="29">
        <v>40</v>
      </c>
      <c r="I44" s="11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44374</v>
      </c>
      <c r="C52" s="26"/>
      <c r="D52" s="27"/>
      <c r="E52" s="27"/>
      <c r="F52" s="28"/>
      <c r="G52" s="26"/>
      <c r="H52" s="24" t="s">
        <v>2</v>
      </c>
      <c r="I52" s="36">
        <f>B52</f>
        <v>44374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48" t="s">
        <v>10</v>
      </c>
      <c r="E55" s="14" t="e">
        <f>VLOOKUP(B55,'参考单价(在参考价格中输入价格,出货单中的价格自动生成)'!$A$2:$B$500,2,0)</f>
        <v>#N/A</v>
      </c>
      <c r="F55" s="31" t="e">
        <f t="shared" ref="F55:F56" si="0">C55*E55</f>
        <v>#N/A</v>
      </c>
      <c r="G55" s="26"/>
      <c r="H55" s="29">
        <v>1</v>
      </c>
      <c r="I55" s="11"/>
      <c r="J55" s="11"/>
      <c r="K55" s="29" t="s">
        <v>10</v>
      </c>
      <c r="L55" s="14" t="e">
        <f>VLOOKUP(I55,'参考单价(在参考价格中输入价格,出货单中的价格自动生成)'!$A$2:$B$500,2,0)</f>
        <v>#N/A</v>
      </c>
      <c r="M55" s="31" t="e">
        <f t="shared" ref="M55:M56" si="1">J55*L55</f>
        <v>#N/A</v>
      </c>
    </row>
    <row r="56" spans="1:13">
      <c r="A56" s="29">
        <v>2</v>
      </c>
      <c r="B56" s="11"/>
      <c r="C56" s="11"/>
      <c r="D56" s="48" t="s">
        <v>11</v>
      </c>
      <c r="E56" s="14" t="e">
        <f>VLOOKUP(B56,'参考单价(在参考价格中输入价格,出货单中的价格自动生成)'!$A$2:$B$500,2,0)</f>
        <v>#N/A</v>
      </c>
      <c r="F56" s="31" t="e">
        <f t="shared" si="0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1"/>
        <v>#N/A</v>
      </c>
    </row>
    <row r="57" spans="1:13">
      <c r="A57" s="29">
        <v>3</v>
      </c>
      <c r="B57" s="11"/>
      <c r="C57" s="11"/>
      <c r="D57" s="48"/>
      <c r="E57" s="14"/>
      <c r="F57" s="31"/>
      <c r="G57" s="26"/>
      <c r="H57" s="29">
        <v>3</v>
      </c>
      <c r="I57" s="11"/>
      <c r="J57" s="11"/>
      <c r="K57" s="29"/>
      <c r="L57" s="14"/>
      <c r="M57" s="31"/>
    </row>
    <row r="58" spans="1:13">
      <c r="A58" s="29">
        <v>4</v>
      </c>
      <c r="B58" s="11"/>
      <c r="C58" s="11"/>
      <c r="D58" s="48"/>
      <c r="E58" s="14"/>
      <c r="F58" s="31"/>
      <c r="G58" s="26"/>
      <c r="H58" s="29">
        <v>4</v>
      </c>
      <c r="I58" s="11"/>
      <c r="J58" s="11"/>
      <c r="K58" s="29"/>
      <c r="L58" s="14"/>
      <c r="M58" s="31"/>
    </row>
    <row r="59" spans="1:13">
      <c r="A59" s="29">
        <v>5</v>
      </c>
      <c r="B59" s="11"/>
      <c r="C59" s="11"/>
      <c r="D59" s="48"/>
      <c r="E59" s="14"/>
      <c r="F59" s="31"/>
      <c r="G59" s="26"/>
      <c r="H59" s="29">
        <v>5</v>
      </c>
      <c r="I59" s="11"/>
      <c r="J59" s="11"/>
      <c r="K59" s="29"/>
      <c r="L59" s="14"/>
      <c r="M59" s="31"/>
    </row>
    <row r="60" spans="1:13">
      <c r="A60" s="29">
        <v>6</v>
      </c>
      <c r="B60" s="11"/>
      <c r="C60" s="11"/>
      <c r="D60" s="48"/>
      <c r="E60" s="14"/>
      <c r="F60" s="31"/>
      <c r="G60" s="26"/>
      <c r="H60" s="29">
        <v>6</v>
      </c>
      <c r="I60" s="11"/>
      <c r="J60" s="11"/>
      <c r="K60" s="29"/>
      <c r="L60" s="14"/>
      <c r="M60" s="31"/>
    </row>
    <row r="61" spans="1:13">
      <c r="A61" s="29">
        <v>7</v>
      </c>
      <c r="B61" s="11"/>
      <c r="C61" s="11"/>
      <c r="D61" s="48"/>
      <c r="E61" s="14"/>
      <c r="F61" s="31"/>
      <c r="G61" s="26"/>
      <c r="H61" s="29">
        <v>7</v>
      </c>
      <c r="I61" s="11"/>
      <c r="J61" s="11"/>
      <c r="K61" s="29"/>
      <c r="L61" s="14"/>
      <c r="M61" s="31"/>
    </row>
    <row r="62" spans="1:13">
      <c r="A62" s="29">
        <v>8</v>
      </c>
      <c r="B62" s="11"/>
      <c r="C62" s="11"/>
      <c r="D62" s="32"/>
      <c r="E62" s="32"/>
      <c r="F62" s="31"/>
      <c r="G62" s="26"/>
      <c r="H62" s="29">
        <v>8</v>
      </c>
      <c r="I62" s="11"/>
      <c r="J62" s="11"/>
      <c r="K62" s="49"/>
      <c r="L62" s="49"/>
      <c r="M62" s="31"/>
    </row>
    <row r="63" spans="1:13">
      <c r="A63" s="29">
        <v>9</v>
      </c>
      <c r="B63" s="11"/>
      <c r="C63" s="11"/>
      <c r="D63" s="32"/>
      <c r="E63" s="32"/>
      <c r="F63" s="31"/>
      <c r="G63" s="26"/>
      <c r="H63" s="29">
        <v>9</v>
      </c>
      <c r="I63" s="11"/>
      <c r="J63" s="11"/>
      <c r="K63" s="49"/>
      <c r="L63" s="49"/>
      <c r="M63" s="31"/>
    </row>
    <row r="64" spans="1:13">
      <c r="A64" s="29">
        <v>10</v>
      </c>
      <c r="B64" s="12"/>
      <c r="C64" s="11"/>
      <c r="D64" s="49"/>
      <c r="E64" s="50"/>
      <c r="F64" s="31"/>
      <c r="G64" s="26"/>
      <c r="H64" s="29">
        <v>10</v>
      </c>
      <c r="I64" s="12"/>
      <c r="J64" s="11"/>
      <c r="K64" s="49"/>
      <c r="L64" s="49"/>
      <c r="M64" s="31"/>
    </row>
    <row r="65" spans="1:13">
      <c r="A65" s="29">
        <v>11</v>
      </c>
      <c r="B65" s="14"/>
      <c r="C65" s="14"/>
      <c r="D65" s="29"/>
      <c r="E65" s="29"/>
      <c r="F65" s="31"/>
      <c r="G65" s="26"/>
      <c r="H65" s="29">
        <v>11</v>
      </c>
      <c r="I65" s="14"/>
      <c r="J65" s="14"/>
      <c r="K65" s="29"/>
      <c r="L65" s="29"/>
      <c r="M65" s="31"/>
    </row>
    <row r="66" spans="1:13">
      <c r="A66" s="29">
        <v>12</v>
      </c>
      <c r="B66" s="14"/>
      <c r="C66" s="14"/>
      <c r="D66" s="29"/>
      <c r="E66" s="29"/>
      <c r="F66" s="31"/>
      <c r="G66" s="26"/>
      <c r="H66" s="29">
        <v>12</v>
      </c>
      <c r="I66" s="14"/>
      <c r="J66" s="14"/>
      <c r="K66" s="29"/>
      <c r="L66" s="29"/>
      <c r="M66" s="31"/>
    </row>
    <row r="67" spans="1:13">
      <c r="A67" s="29">
        <v>13</v>
      </c>
      <c r="B67" s="14"/>
      <c r="C67" s="14"/>
      <c r="D67" s="29"/>
      <c r="E67" s="29"/>
      <c r="F67" s="31"/>
      <c r="G67" s="26"/>
      <c r="H67" s="29">
        <v>13</v>
      </c>
      <c r="I67" s="14"/>
      <c r="J67" s="14"/>
      <c r="K67" s="29"/>
      <c r="L67" s="29"/>
      <c r="M67" s="31"/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1"/>
      <c r="J75" s="11"/>
      <c r="K75" s="11"/>
      <c r="L75" s="11"/>
      <c r="M75" s="11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1"/>
      <c r="C96" s="11"/>
      <c r="D96" s="11"/>
      <c r="E96" s="11"/>
      <c r="F96" s="11"/>
      <c r="G96" s="26"/>
      <c r="H96" s="29">
        <v>42</v>
      </c>
      <c r="I96" s="11"/>
      <c r="J96" s="11"/>
      <c r="K96" s="11"/>
      <c r="L96" s="11"/>
      <c r="M96" s="11"/>
    </row>
    <row r="97" spans="1:13">
      <c r="A97" s="29">
        <v>43</v>
      </c>
      <c r="B97" s="11"/>
      <c r="C97" s="14"/>
      <c r="D97" s="29"/>
      <c r="E97" s="29"/>
      <c r="F97" s="31"/>
      <c r="G97" s="26"/>
      <c r="H97" s="29">
        <v>43</v>
      </c>
      <c r="I97" s="11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H101" s="19" t="s">
        <v>24</v>
      </c>
    </row>
    <row r="102" ht="12.75" customHeight="1" spans="1:8">
      <c r="A102" s="19" t="s">
        <v>25</v>
      </c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44374</v>
      </c>
      <c r="C105" s="26"/>
      <c r="D105" s="27"/>
      <c r="E105" s="27"/>
      <c r="F105" s="28"/>
      <c r="H105" s="24" t="s">
        <v>2</v>
      </c>
      <c r="I105" s="36">
        <f>I2</f>
        <v>44374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48" t="s">
        <v>10</v>
      </c>
      <c r="E108" s="14" t="e">
        <f>VLOOKUP(B108,'参考单价(在参考价格中输入价格,出货单中的价格自动生成)'!$A$2:$B$500,2,0)</f>
        <v>#N/A</v>
      </c>
      <c r="F108" s="31" t="e">
        <f t="shared" ref="F108:F109" si="2">C108*E108</f>
        <v>#N/A</v>
      </c>
      <c r="H108" s="29">
        <v>1</v>
      </c>
      <c r="I108" s="11"/>
      <c r="J108" s="11"/>
      <c r="K108" s="29" t="s">
        <v>10</v>
      </c>
      <c r="L108" s="14" t="e">
        <f>VLOOKUP(I108,'参考单价(在参考价格中输入价格,出货单中的价格自动生成)'!$A$2:$B$500,2,0)</f>
        <v>#N/A</v>
      </c>
      <c r="M108" s="31" t="e">
        <f>J108*L108</f>
        <v>#N/A</v>
      </c>
    </row>
    <row r="109" ht="17.25" customHeight="1" spans="1:13">
      <c r="A109" s="29">
        <v>2</v>
      </c>
      <c r="B109" s="11"/>
      <c r="C109" s="11"/>
      <c r="D109" s="48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2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>J109*L109</f>
        <v>#N/A</v>
      </c>
    </row>
    <row r="110" ht="17.25" customHeight="1" spans="1:13">
      <c r="A110" s="29">
        <v>3</v>
      </c>
      <c r="B110" s="11"/>
      <c r="C110" s="11"/>
      <c r="D110" s="48"/>
      <c r="E110" s="14"/>
      <c r="F110" s="31"/>
      <c r="H110" s="29">
        <v>3</v>
      </c>
      <c r="I110" s="11"/>
      <c r="J110" s="11"/>
      <c r="K110" s="29"/>
      <c r="L110" s="14"/>
      <c r="M110" s="31"/>
    </row>
    <row r="111" ht="17.25" customHeight="1" spans="1:13">
      <c r="A111" s="29">
        <v>4</v>
      </c>
      <c r="B111" s="11"/>
      <c r="C111" s="11"/>
      <c r="D111" s="29"/>
      <c r="E111" s="14"/>
      <c r="F111" s="31"/>
      <c r="H111" s="29">
        <v>4</v>
      </c>
      <c r="I111" s="11"/>
      <c r="J111" s="11"/>
      <c r="K111" s="29"/>
      <c r="L111" s="14"/>
      <c r="M111" s="31"/>
    </row>
    <row r="112" ht="17.25" customHeight="1" spans="1:13">
      <c r="A112" s="29">
        <v>5</v>
      </c>
      <c r="B112" s="11"/>
      <c r="C112" s="11"/>
      <c r="D112" s="48"/>
      <c r="E112" s="14"/>
      <c r="F112" s="31"/>
      <c r="H112" s="29">
        <v>5</v>
      </c>
      <c r="I112" s="11"/>
      <c r="J112" s="11"/>
      <c r="K112" s="29"/>
      <c r="L112" s="14"/>
      <c r="M112" s="31"/>
    </row>
    <row r="113" ht="17.25" customHeight="1" spans="1:13">
      <c r="A113" s="29">
        <v>6</v>
      </c>
      <c r="B113" s="11"/>
      <c r="C113" s="11"/>
      <c r="D113" s="48"/>
      <c r="E113" s="14"/>
      <c r="F113" s="31"/>
      <c r="H113" s="29">
        <v>6</v>
      </c>
      <c r="I113" s="11"/>
      <c r="J113" s="11"/>
      <c r="K113" s="11"/>
      <c r="L113" s="11"/>
      <c r="M113" s="11"/>
    </row>
    <row r="114" ht="17.25" customHeight="1" spans="1:13">
      <c r="A114" s="29">
        <v>7</v>
      </c>
      <c r="B114" s="14"/>
      <c r="C114" s="14"/>
      <c r="D114" s="29"/>
      <c r="E114" s="29"/>
      <c r="F114" s="31"/>
      <c r="H114" s="29">
        <v>7</v>
      </c>
      <c r="I114" s="14"/>
      <c r="J114" s="14"/>
      <c r="K114" s="29"/>
      <c r="L114" s="29"/>
      <c r="M114" s="31"/>
    </row>
    <row r="115" ht="17.25" customHeight="1" spans="1:13">
      <c r="A115" s="29">
        <v>8</v>
      </c>
      <c r="B115" s="43"/>
      <c r="C115" s="14"/>
      <c r="D115" s="29"/>
      <c r="E115" s="29"/>
      <c r="F115" s="31"/>
      <c r="H115" s="29">
        <v>8</v>
      </c>
      <c r="I115" s="43"/>
      <c r="J115" s="14"/>
      <c r="K115" s="29"/>
      <c r="L115" s="29"/>
      <c r="M115" s="31"/>
    </row>
    <row r="116" ht="17.25" customHeight="1" spans="1:13">
      <c r="A116" s="29">
        <v>9</v>
      </c>
      <c r="B116" s="11"/>
      <c r="C116" s="14"/>
      <c r="D116" s="29"/>
      <c r="E116" s="29"/>
      <c r="F116" s="31"/>
      <c r="H116" s="29">
        <v>9</v>
      </c>
      <c r="I116" s="11"/>
      <c r="J116" s="14"/>
      <c r="K116" s="29"/>
      <c r="L116" s="29"/>
      <c r="M116" s="31"/>
    </row>
    <row r="117" ht="17.25" customHeight="1" spans="1:13">
      <c r="A117" s="29">
        <v>10</v>
      </c>
      <c r="B117" s="14"/>
      <c r="C117" s="14"/>
      <c r="D117" s="29"/>
      <c r="E117" s="29"/>
      <c r="F117" s="31"/>
      <c r="H117" s="29">
        <v>10</v>
      </c>
      <c r="I117" s="14"/>
      <c r="J117" s="14"/>
      <c r="K117" s="29"/>
      <c r="L117" s="29"/>
      <c r="M117" s="31"/>
    </row>
    <row r="118" ht="17.25" customHeight="1" spans="1:13">
      <c r="A118" s="29">
        <v>11</v>
      </c>
      <c r="B118" s="14"/>
      <c r="C118" s="14"/>
      <c r="D118" s="29"/>
      <c r="E118" s="29"/>
      <c r="F118" s="31"/>
      <c r="H118" s="29">
        <v>11</v>
      </c>
      <c r="I118" s="14"/>
      <c r="J118" s="14"/>
      <c r="K118" s="29"/>
      <c r="L118" s="29"/>
      <c r="M118" s="31"/>
    </row>
    <row r="119" ht="17.25" customHeight="1" spans="1:13">
      <c r="A119" s="29">
        <v>12</v>
      </c>
      <c r="B119" s="14"/>
      <c r="C119" s="14"/>
      <c r="D119" s="29"/>
      <c r="E119" s="29"/>
      <c r="F119" s="31"/>
      <c r="H119" s="29">
        <v>12</v>
      </c>
      <c r="I119" s="14"/>
      <c r="J119" s="14"/>
      <c r="K119" s="29"/>
      <c r="L119" s="29"/>
      <c r="M119" s="31"/>
    </row>
    <row r="120" ht="17.25" customHeight="1" spans="1:13">
      <c r="A120" s="29">
        <v>13</v>
      </c>
      <c r="B120" s="14"/>
      <c r="C120" s="14"/>
      <c r="D120" s="29"/>
      <c r="E120" s="29"/>
      <c r="F120" s="31"/>
      <c r="H120" s="29">
        <v>13</v>
      </c>
      <c r="I120" s="14"/>
      <c r="J120" s="14"/>
      <c r="K120" s="29"/>
      <c r="L120" s="29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1"/>
      <c r="C142" s="11"/>
      <c r="D142" s="11"/>
      <c r="E142" s="11"/>
      <c r="F142" s="11"/>
      <c r="H142" s="29">
        <v>35</v>
      </c>
      <c r="I142" s="11"/>
      <c r="J142" s="11"/>
      <c r="K142" s="11"/>
      <c r="L142" s="11"/>
      <c r="M142" s="11"/>
    </row>
    <row r="143" ht="17.25" customHeight="1" spans="1:13">
      <c r="A143" s="29">
        <v>36</v>
      </c>
      <c r="B143" s="11"/>
      <c r="C143" s="14"/>
      <c r="D143" s="29"/>
      <c r="E143" s="29"/>
      <c r="F143" s="31"/>
      <c r="H143" s="29">
        <v>36</v>
      </c>
      <c r="I143" s="11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22" t="s">
        <v>31</v>
      </c>
      <c r="B148" s="22"/>
      <c r="C148" s="22"/>
      <c r="D148" s="22"/>
      <c r="E148" s="22"/>
      <c r="F148" s="22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44374</v>
      </c>
      <c r="C149" s="26"/>
      <c r="D149" s="27"/>
      <c r="E149" s="27"/>
      <c r="F149" s="28"/>
      <c r="H149" s="24" t="s">
        <v>2</v>
      </c>
      <c r="I149" s="36">
        <f>B149</f>
        <v>44374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10</v>
      </c>
      <c r="E152" s="14" t="e">
        <f>VLOOKUP(B152,'参考单价(在参考价格中输入价格,出货单中的价格自动生成)'!$A$2:$B$500,2,0)</f>
        <v>#N/A</v>
      </c>
      <c r="F152" s="31" t="e">
        <f>C152*E152</f>
        <v>#N/A</v>
      </c>
      <c r="H152" s="29">
        <v>1</v>
      </c>
      <c r="I152" s="12"/>
      <c r="J152" s="14"/>
      <c r="K152" s="29" t="s">
        <v>10</v>
      </c>
      <c r="L152" s="14" t="e">
        <f>VLOOKUP(I152,'参考单价(在参考价格中输入价格,出货单中的价格自动生成)'!$A$2:$B$500,2,0)</f>
        <v>#N/A</v>
      </c>
      <c r="M152" s="31" t="e">
        <f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>C153*E153</f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>J153*L153</f>
        <v>#N/A</v>
      </c>
    </row>
    <row r="154" spans="1:13">
      <c r="A154" s="29">
        <v>3</v>
      </c>
      <c r="B154" s="11"/>
      <c r="C154" s="11"/>
      <c r="D154" s="29"/>
      <c r="E154" s="14"/>
      <c r="F154" s="31"/>
      <c r="H154" s="29">
        <v>3</v>
      </c>
      <c r="I154" s="11"/>
      <c r="J154" s="11"/>
      <c r="K154" s="29"/>
      <c r="L154" s="14"/>
      <c r="M154" s="31"/>
    </row>
    <row r="155" spans="1:13">
      <c r="A155" s="29">
        <v>4</v>
      </c>
      <c r="B155" s="11"/>
      <c r="C155" s="11"/>
      <c r="D155" s="29"/>
      <c r="E155" s="14"/>
      <c r="F155" s="31"/>
      <c r="H155" s="29">
        <v>4</v>
      </c>
      <c r="I155" s="11"/>
      <c r="J155" s="11"/>
      <c r="K155" s="29"/>
      <c r="L155" s="14"/>
      <c r="M155" s="31"/>
    </row>
    <row r="156" spans="1:13">
      <c r="A156" s="29">
        <v>5</v>
      </c>
      <c r="B156" s="11"/>
      <c r="C156" s="11"/>
      <c r="D156" s="29"/>
      <c r="E156" s="14"/>
      <c r="F156" s="31"/>
      <c r="H156" s="29">
        <v>5</v>
      </c>
      <c r="I156" s="11"/>
      <c r="J156" s="11"/>
      <c r="K156" s="29"/>
      <c r="L156" s="14"/>
      <c r="M156" s="31"/>
    </row>
    <row r="157" spans="1:13">
      <c r="A157" s="29">
        <v>6</v>
      </c>
      <c r="B157" s="11"/>
      <c r="C157" s="11"/>
      <c r="D157" s="29"/>
      <c r="E157" s="14"/>
      <c r="F157" s="31"/>
      <c r="H157" s="29">
        <v>6</v>
      </c>
      <c r="I157" s="11"/>
      <c r="J157" s="11"/>
      <c r="K157" s="29"/>
      <c r="L157" s="14"/>
      <c r="M157" s="31"/>
    </row>
    <row r="158" spans="1:13">
      <c r="A158" s="29">
        <v>7</v>
      </c>
      <c r="B158" s="14"/>
      <c r="C158" s="14"/>
      <c r="D158" s="29"/>
      <c r="E158" s="14"/>
      <c r="F158" s="31"/>
      <c r="H158" s="29">
        <v>7</v>
      </c>
      <c r="I158" s="14"/>
      <c r="J158" s="14"/>
      <c r="K158" s="29"/>
      <c r="L158" s="14"/>
      <c r="M158" s="31"/>
    </row>
    <row r="159" spans="1:13">
      <c r="A159" s="29">
        <v>8</v>
      </c>
      <c r="B159" s="43"/>
      <c r="C159" s="14"/>
      <c r="D159" s="29"/>
      <c r="E159" s="14"/>
      <c r="F159" s="31"/>
      <c r="H159" s="29">
        <v>8</v>
      </c>
      <c r="I159" s="43"/>
      <c r="J159" s="14"/>
      <c r="K159" s="29"/>
      <c r="L159" s="14"/>
      <c r="M159" s="31"/>
    </row>
    <row r="160" spans="1:13">
      <c r="A160" s="29">
        <v>9</v>
      </c>
      <c r="B160" s="11"/>
      <c r="C160" s="14"/>
      <c r="D160" s="29"/>
      <c r="E160" s="14"/>
      <c r="F160" s="31"/>
      <c r="H160" s="29">
        <v>9</v>
      </c>
      <c r="I160" s="11"/>
      <c r="J160" s="14"/>
      <c r="K160" s="29"/>
      <c r="L160" s="14"/>
      <c r="M160" s="31"/>
    </row>
    <row r="161" spans="1:13">
      <c r="A161" s="29">
        <v>10</v>
      </c>
      <c r="B161" s="14"/>
      <c r="C161" s="14"/>
      <c r="D161" s="29"/>
      <c r="E161" s="14"/>
      <c r="F161" s="31"/>
      <c r="H161" s="29">
        <v>10</v>
      </c>
      <c r="I161" s="14"/>
      <c r="J161" s="14"/>
      <c r="K161" s="29"/>
      <c r="L161" s="14"/>
      <c r="M161" s="31"/>
    </row>
    <row r="162" spans="1:13">
      <c r="A162" s="29">
        <v>11</v>
      </c>
      <c r="B162" s="14"/>
      <c r="C162" s="14"/>
      <c r="D162" s="29"/>
      <c r="E162" s="29"/>
      <c r="F162" s="31"/>
      <c r="H162" s="29">
        <v>11</v>
      </c>
      <c r="I162" s="14"/>
      <c r="J162" s="14"/>
      <c r="K162" s="29"/>
      <c r="L162" s="14"/>
      <c r="M162" s="31"/>
    </row>
    <row r="163" spans="1:13">
      <c r="A163" s="29">
        <v>12</v>
      </c>
      <c r="B163" s="14"/>
      <c r="C163" s="14"/>
      <c r="D163" s="29"/>
      <c r="E163" s="29"/>
      <c r="F163" s="31"/>
      <c r="H163" s="29">
        <v>12</v>
      </c>
      <c r="I163" s="14"/>
      <c r="J163" s="14"/>
      <c r="K163" s="29"/>
      <c r="L163" s="14"/>
      <c r="M163" s="31"/>
    </row>
    <row r="164" spans="1:13">
      <c r="A164" s="29">
        <v>13</v>
      </c>
      <c r="B164" s="14"/>
      <c r="C164" s="14"/>
      <c r="D164" s="29"/>
      <c r="E164" s="29"/>
      <c r="F164" s="31"/>
      <c r="H164" s="29">
        <v>13</v>
      </c>
      <c r="I164" s="14"/>
      <c r="J164" s="14"/>
      <c r="K164" s="29"/>
      <c r="L164" s="14"/>
      <c r="M164" s="31"/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22" t="s">
        <v>35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44374</v>
      </c>
      <c r="C193" s="26"/>
      <c r="D193" s="27"/>
      <c r="E193" s="27"/>
      <c r="F193" s="28"/>
      <c r="H193" s="24" t="s">
        <v>2</v>
      </c>
      <c r="I193" s="36">
        <f>B193</f>
        <v>44374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10</v>
      </c>
      <c r="E196" s="14" t="e">
        <f>VLOOKUP(B196,'参考单价(在参考价格中输入价格,出货单中的价格自动生成)'!$A$2:$B$500,2,0)</f>
        <v>#N/A</v>
      </c>
      <c r="F196" s="31" t="e">
        <f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>C197*E197</f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>J197*L197</f>
        <v>#N/A</v>
      </c>
    </row>
    <row r="198" spans="1:13">
      <c r="A198" s="29">
        <v>3</v>
      </c>
      <c r="B198" s="11"/>
      <c r="C198" s="11"/>
      <c r="D198" s="29"/>
      <c r="E198" s="14"/>
      <c r="F198" s="31"/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ref="M198:M208" si="3">J198*L198</f>
        <v>#N/A</v>
      </c>
    </row>
    <row r="199" spans="1:13">
      <c r="A199" s="29">
        <v>4</v>
      </c>
      <c r="B199" s="11"/>
      <c r="C199" s="11"/>
      <c r="D199" s="29"/>
      <c r="E199" s="14"/>
      <c r="F199" s="31"/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3"/>
        <v>#N/A</v>
      </c>
    </row>
    <row r="200" spans="1:13">
      <c r="A200" s="29">
        <v>5</v>
      </c>
      <c r="B200" s="11"/>
      <c r="C200" s="11"/>
      <c r="D200" s="29"/>
      <c r="E200" s="14"/>
      <c r="F200" s="31"/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3"/>
        <v>#N/A</v>
      </c>
    </row>
    <row r="201" spans="1:13">
      <c r="A201" s="29">
        <v>6</v>
      </c>
      <c r="B201" s="11"/>
      <c r="C201" s="11"/>
      <c r="D201" s="29"/>
      <c r="E201" s="14"/>
      <c r="F201" s="31"/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3"/>
        <v>#N/A</v>
      </c>
    </row>
    <row r="202" spans="1:13">
      <c r="A202" s="29">
        <v>7</v>
      </c>
      <c r="B202" s="14"/>
      <c r="C202" s="14"/>
      <c r="D202" s="29"/>
      <c r="E202" s="14"/>
      <c r="F202" s="31"/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3"/>
        <v>#N/A</v>
      </c>
    </row>
    <row r="203" spans="1:13">
      <c r="A203" s="29">
        <v>8</v>
      </c>
      <c r="B203" s="43"/>
      <c r="C203" s="14"/>
      <c r="D203" s="29"/>
      <c r="E203" s="14"/>
      <c r="F203" s="31"/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3"/>
        <v>#N/A</v>
      </c>
    </row>
    <row r="204" spans="1:13">
      <c r="A204" s="29">
        <v>9</v>
      </c>
      <c r="B204" s="11"/>
      <c r="C204" s="14"/>
      <c r="D204" s="29"/>
      <c r="E204" s="14"/>
      <c r="F204" s="31"/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3"/>
        <v>#N/A</v>
      </c>
    </row>
    <row r="205" spans="1:13">
      <c r="A205" s="29">
        <v>10</v>
      </c>
      <c r="B205" s="14"/>
      <c r="C205" s="14"/>
      <c r="D205" s="29"/>
      <c r="E205" s="14"/>
      <c r="F205" s="31"/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3"/>
        <v>#N/A</v>
      </c>
    </row>
    <row r="206" spans="1:13">
      <c r="A206" s="29">
        <v>11</v>
      </c>
      <c r="B206" s="14"/>
      <c r="C206" s="14"/>
      <c r="D206" s="29"/>
      <c r="E206" s="29"/>
      <c r="F206" s="31"/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3"/>
        <v>#N/A</v>
      </c>
    </row>
    <row r="207" spans="1:13">
      <c r="A207" s="29">
        <v>12</v>
      </c>
      <c r="B207" s="14"/>
      <c r="C207" s="14"/>
      <c r="D207" s="29"/>
      <c r="E207" s="29"/>
      <c r="F207" s="31"/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3"/>
        <v>#N/A</v>
      </c>
    </row>
    <row r="208" spans="1:13">
      <c r="A208" s="29">
        <v>13</v>
      </c>
      <c r="B208" s="14"/>
      <c r="C208" s="14"/>
      <c r="D208" s="29"/>
      <c r="E208" s="29"/>
      <c r="F208" s="31"/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3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>J209*L209</f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>J210*L210</f>
        <v>#N/A</v>
      </c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4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44374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VLOOKUP(B240,'参考单价(在参考价格中输入价格,出货单中的价格自动生成)'!$A$2:$B$500,2,0)</f>
        <v>#N/A</v>
      </c>
      <c r="F240" s="31" t="e">
        <f t="shared" ref="F240:F252" si="4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VLOOKUP(B241,'参考单价(在参考价格中输入价格,出货单中的价格自动生成)'!$A$2:$B$500,2,0)</f>
        <v>#N/A</v>
      </c>
      <c r="F241" s="31" t="e">
        <f t="shared" si="4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VLOOKUP(B242,'参考单价(在参考价格中输入价格,出货单中的价格自动生成)'!$A$2:$B$500,2,0)</f>
        <v>#N/A</v>
      </c>
      <c r="F242" s="31" t="e">
        <f t="shared" si="4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VLOOKUP(B243,'参考单价(在参考价格中输入价格,出货单中的价格自动生成)'!$A$2:$B$500,2,0)</f>
        <v>#N/A</v>
      </c>
      <c r="F243" s="31" t="e">
        <f t="shared" si="4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VLOOKUP(B244,'参考单价(在参考价格中输入价格,出货单中的价格自动生成)'!$A$2:$B$500,2,0)</f>
        <v>#N/A</v>
      </c>
      <c r="F244" s="31" t="e">
        <f t="shared" si="4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VLOOKUP(B245,'参考单价(在参考价格中输入价格,出货单中的价格自动生成)'!$A$2:$B$500,2,0)</f>
        <v>#N/A</v>
      </c>
      <c r="F245" s="31" t="e">
        <f t="shared" si="4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VLOOKUP(B246,'参考单价(在参考价格中输入价格,出货单中的价格自动生成)'!$A$2:$B$500,2,0)</f>
        <v>#N/A</v>
      </c>
      <c r="F246" s="31" t="e">
        <f t="shared" si="4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VLOOKUP(B247,'参考单价(在参考价格中输入价格,出货单中的价格自动生成)'!$A$2:$B$500,2,0)</f>
        <v>#N/A</v>
      </c>
      <c r="F247" s="31" t="e">
        <f t="shared" si="4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VLOOKUP(B248,'参考单价(在参考价格中输入价格,出货单中的价格自动生成)'!$A$2:$B$500,2,0)</f>
        <v>#N/A</v>
      </c>
      <c r="F248" s="31" t="e">
        <f t="shared" si="4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VLOOKUP(B249,'参考单价(在参考价格中输入价格,出货单中的价格自动生成)'!$A$2:$B$500,2,0)</f>
        <v>#N/A</v>
      </c>
      <c r="F249" s="31" t="e">
        <f t="shared" si="4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VLOOKUP(B250,'参考单价(在参考价格中输入价格,出货单中的价格自动生成)'!$A$2:$B$500,2,0)</f>
        <v>#N/A</v>
      </c>
      <c r="F250" s="31" t="e">
        <f t="shared" si="4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VLOOKUP(B251,'参考单价(在参考价格中输入价格,出货单中的价格自动生成)'!$A$2:$B$500,2,0)</f>
        <v>#N/A</v>
      </c>
      <c r="F251" s="31" t="e">
        <f t="shared" si="4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VLOOKUP(B252,'参考单价(在参考价格中输入价格,出货单中的价格自动生成)'!$A$2:$B$500,2,0)</f>
        <v>#N/A</v>
      </c>
      <c r="F252" s="31" t="e">
        <f t="shared" si="4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VLOOKUP(B253,'参考单价(在参考价格中输入价格,出货单中的价格自动生成)'!$A$2:$B$500,2,0)</f>
        <v>#N/A</v>
      </c>
      <c r="F253" s="31" t="e">
        <f t="shared" ref="F253:F259" si="5">C253*E253</f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VLOOKUP(B254,'参考单价(在参考价格中输入价格,出货单中的价格自动生成)'!$A$2:$B$500,2,0)</f>
        <v>#N/A</v>
      </c>
      <c r="F254" s="31" t="e">
        <f t="shared" si="5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VLOOKUP(B255,'参考单价(在参考价格中输入价格,出货单中的价格自动生成)'!$A$2:$B$500,2,0)</f>
        <v>#N/A</v>
      </c>
      <c r="F255" s="31" t="e">
        <f t="shared" si="5"/>
        <v>#N/A</v>
      </c>
    </row>
    <row r="256" spans="1:6">
      <c r="A256" s="29">
        <v>17</v>
      </c>
      <c r="B256" s="14"/>
      <c r="C256" s="14"/>
      <c r="D256" s="29" t="s">
        <v>11</v>
      </c>
      <c r="E256" s="14" t="e">
        <f>VLOOKUP(B256,'参考单价(在参考价格中输入价格,出货单中的价格自动生成)'!$A$2:$B$500,2,0)</f>
        <v>#N/A</v>
      </c>
      <c r="F256" s="31" t="e">
        <f t="shared" si="5"/>
        <v>#N/A</v>
      </c>
    </row>
    <row r="257" spans="1:6">
      <c r="A257" s="29">
        <v>18</v>
      </c>
      <c r="B257" s="39"/>
      <c r="C257" s="39"/>
      <c r="D257" s="29" t="s">
        <v>11</v>
      </c>
      <c r="E257" s="14" t="e">
        <f>VLOOKUP(B257,'参考单价(在参考价格中输入价格,出货单中的价格自动生成)'!$A$2:$B$500,2,0)</f>
        <v>#N/A</v>
      </c>
      <c r="F257" s="31" t="e">
        <f t="shared" si="5"/>
        <v>#N/A</v>
      </c>
    </row>
    <row r="258" spans="1:6">
      <c r="A258" s="29">
        <v>19</v>
      </c>
      <c r="B258" s="12"/>
      <c r="C258" s="14"/>
      <c r="D258" s="29" t="s">
        <v>11</v>
      </c>
      <c r="E258" s="14" t="e">
        <f>VLOOKUP(B258,'参考单价(在参考价格中输入价格,出货单中的价格自动生成)'!$A$2:$B$500,2,0)</f>
        <v>#N/A</v>
      </c>
      <c r="F258" s="31" t="e">
        <f t="shared" si="5"/>
        <v>#N/A</v>
      </c>
    </row>
    <row r="259" spans="1:6">
      <c r="A259" s="29">
        <v>20</v>
      </c>
      <c r="B259" s="12"/>
      <c r="C259" s="14"/>
      <c r="D259" s="29" t="s">
        <v>11</v>
      </c>
      <c r="E259" s="14" t="e">
        <f>VLOOKUP(B259,'参考单价(在参考价格中输入价格,出货单中的价格自动生成)'!$A$2:$B$500,2,0)</f>
        <v>#N/A</v>
      </c>
      <c r="F259" s="31" t="e">
        <f t="shared" si="5"/>
        <v>#N/A</v>
      </c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workbookViewId="0">
      <selection activeCell="E5" sqref="E5:E24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ref="F17:F18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ref="M17:M18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ref="F19:F24" si="6">C19*E19</f>
        <v>#N/A</v>
      </c>
      <c r="G19" s="26"/>
      <c r="H19" s="29">
        <v>15</v>
      </c>
      <c r="I19" s="13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ref="M19:M24" si="7">J19*L19</f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6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7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6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7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6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7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6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7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6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7"/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8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9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2" si="10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9" si="11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10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1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10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1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10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1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10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1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10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1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10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1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ref="F63:F68" si="12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12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1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1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1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1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ref="F69:F74" si="13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1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3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>J70*L70</f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3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>J71*L71</f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3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>J72*L72</f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3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>J73*L73</f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3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>J74*L74</f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:F110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1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1" si="16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6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ref="F111:F121" si="17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6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7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6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7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6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7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6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7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6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7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6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7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6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7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7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6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17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6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17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6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ref="F122:F127" si="18">C122*E122</f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ref="M122:M127" si="19">J122*L122</f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8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9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8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19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8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19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8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19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8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19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5" si="20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5" si="21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0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1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0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1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0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1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0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1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0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1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0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1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0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1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0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1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0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1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0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1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0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1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0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1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0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1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ref="F166:F171" si="22">C166*E166</f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ref="M166:M171" si="23">J166*L166</f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2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3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2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3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2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3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2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3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2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3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9" si="24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09" si="25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4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5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4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5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4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5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4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5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4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5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4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5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4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5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4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5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4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5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4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5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4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5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4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5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4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5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ref="F210:F215" si="26">C210*E210</f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ref="M210:M215" si="27">J210*L210</f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6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7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6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7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6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27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6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27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6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27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4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44375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VLOOKUP(B240,'参考单价(在参考价格中输入价格,出货单中的价格自动生成)'!$A$2:$B$500,2,0)</f>
        <v>#N/A</v>
      </c>
      <c r="F240" s="31" t="e">
        <f t="shared" ref="F240:F252" si="28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VLOOKUP(B241,'参考单价(在参考价格中输入价格,出货单中的价格自动生成)'!$A$2:$B$500,2,0)</f>
        <v>#N/A</v>
      </c>
      <c r="F241" s="31" t="e">
        <f t="shared" si="28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VLOOKUP(B242,'参考单价(在参考价格中输入价格,出货单中的价格自动生成)'!$A$2:$B$500,2,0)</f>
        <v>#N/A</v>
      </c>
      <c r="F242" s="31" t="e">
        <f t="shared" si="28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VLOOKUP(B243,'参考单价(在参考价格中输入价格,出货单中的价格自动生成)'!$A$2:$B$500,2,0)</f>
        <v>#N/A</v>
      </c>
      <c r="F243" s="31" t="e">
        <f t="shared" si="28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VLOOKUP(B244,'参考单价(在参考价格中输入价格,出货单中的价格自动生成)'!$A$2:$B$500,2,0)</f>
        <v>#N/A</v>
      </c>
      <c r="F244" s="31" t="e">
        <f t="shared" si="28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VLOOKUP(B245,'参考单价(在参考价格中输入价格,出货单中的价格自动生成)'!$A$2:$B$500,2,0)</f>
        <v>#N/A</v>
      </c>
      <c r="F245" s="31" t="e">
        <f t="shared" si="28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VLOOKUP(B246,'参考单价(在参考价格中输入价格,出货单中的价格自动生成)'!$A$2:$B$500,2,0)</f>
        <v>#N/A</v>
      </c>
      <c r="F246" s="31" t="e">
        <f t="shared" si="28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VLOOKUP(B247,'参考单价(在参考价格中输入价格,出货单中的价格自动生成)'!$A$2:$B$500,2,0)</f>
        <v>#N/A</v>
      </c>
      <c r="F247" s="31" t="e">
        <f t="shared" si="28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VLOOKUP(B248,'参考单价(在参考价格中输入价格,出货单中的价格自动生成)'!$A$2:$B$500,2,0)</f>
        <v>#N/A</v>
      </c>
      <c r="F248" s="31" t="e">
        <f t="shared" si="28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VLOOKUP(B249,'参考单价(在参考价格中输入价格,出货单中的价格自动生成)'!$A$2:$B$500,2,0)</f>
        <v>#N/A</v>
      </c>
      <c r="F249" s="31" t="e">
        <f t="shared" si="28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VLOOKUP(B250,'参考单价(在参考价格中输入价格,出货单中的价格自动生成)'!$A$2:$B$500,2,0)</f>
        <v>#N/A</v>
      </c>
      <c r="F250" s="31" t="e">
        <f t="shared" si="28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VLOOKUP(B251,'参考单价(在参考价格中输入价格,出货单中的价格自动生成)'!$A$2:$B$500,2,0)</f>
        <v>#N/A</v>
      </c>
      <c r="F251" s="31" t="e">
        <f t="shared" si="28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VLOOKUP(B252,'参考单价(在参考价格中输入价格,出货单中的价格自动生成)'!$A$2:$B$500,2,0)</f>
        <v>#N/A</v>
      </c>
      <c r="F252" s="31" t="e">
        <f t="shared" si="28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VLOOKUP(B253,'参考单价(在参考价格中输入价格,出货单中的价格自动生成)'!$A$2:$B$500,2,0)</f>
        <v>#N/A</v>
      </c>
      <c r="F253" s="31" t="e">
        <f t="shared" ref="F253:F260" si="29">C253*E253</f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VLOOKUP(B254,'参考单价(在参考价格中输入价格,出货单中的价格自动生成)'!$A$2:$B$500,2,0)</f>
        <v>#N/A</v>
      </c>
      <c r="F254" s="31" t="e">
        <f t="shared" si="29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VLOOKUP(B255,'参考单价(在参考价格中输入价格,出货单中的价格自动生成)'!$A$2:$B$500,2,0)</f>
        <v>#N/A</v>
      </c>
      <c r="F255" s="31" t="e">
        <f t="shared" si="29"/>
        <v>#N/A</v>
      </c>
    </row>
    <row r="256" spans="1:6">
      <c r="A256" s="29">
        <v>17</v>
      </c>
      <c r="B256" s="14"/>
      <c r="C256" s="14"/>
      <c r="D256" s="29" t="s">
        <v>11</v>
      </c>
      <c r="E256" s="14" t="e">
        <f>VLOOKUP(B256,'参考单价(在参考价格中输入价格,出货单中的价格自动生成)'!$A$2:$B$500,2,0)</f>
        <v>#N/A</v>
      </c>
      <c r="F256" s="31" t="e">
        <f t="shared" si="29"/>
        <v>#N/A</v>
      </c>
    </row>
    <row r="257" spans="1:6">
      <c r="A257" s="29">
        <v>18</v>
      </c>
      <c r="B257" s="39"/>
      <c r="C257" s="39"/>
      <c r="D257" s="29" t="s">
        <v>11</v>
      </c>
      <c r="E257" s="14" t="e">
        <f>VLOOKUP(B257,'参考单价(在参考价格中输入价格,出货单中的价格自动生成)'!$A$2:$B$500,2,0)</f>
        <v>#N/A</v>
      </c>
      <c r="F257" s="31" t="e">
        <f t="shared" si="29"/>
        <v>#N/A</v>
      </c>
    </row>
    <row r="258" spans="1:6">
      <c r="A258" s="29">
        <v>19</v>
      </c>
      <c r="B258" s="12"/>
      <c r="C258" s="14"/>
      <c r="D258" s="29" t="s">
        <v>11</v>
      </c>
      <c r="E258" s="14" t="e">
        <f>VLOOKUP(B258,'参考单价(在参考价格中输入价格,出货单中的价格自动生成)'!$A$2:$B$500,2,0)</f>
        <v>#N/A</v>
      </c>
      <c r="F258" s="31" t="e">
        <f t="shared" si="29"/>
        <v>#N/A</v>
      </c>
    </row>
    <row r="259" spans="1:6">
      <c r="A259" s="29">
        <v>20</v>
      </c>
      <c r="B259" s="12"/>
      <c r="C259" s="14"/>
      <c r="D259" s="29" t="s">
        <v>11</v>
      </c>
      <c r="E259" s="14" t="e">
        <f>VLOOKUP(B259,'参考单价(在参考价格中输入价格,出货单中的价格自动生成)'!$A$2:$B$500,2,0)</f>
        <v>#N/A</v>
      </c>
      <c r="F259" s="31" t="e">
        <f t="shared" si="29"/>
        <v>#N/A</v>
      </c>
    </row>
    <row r="260" spans="1:6">
      <c r="A260" s="29">
        <v>21</v>
      </c>
      <c r="B260" s="12"/>
      <c r="C260" s="14"/>
      <c r="D260" s="29" t="s">
        <v>11</v>
      </c>
      <c r="E260" s="14" t="e">
        <f>VLOOKUP(B260,'参考单价(在参考价格中输入价格,出货单中的价格自动生成)'!$A$2:$B$500,2,0)</f>
        <v>#N/A</v>
      </c>
      <c r="F260" s="31" t="e">
        <f t="shared" si="29"/>
        <v>#N/A</v>
      </c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workbookViewId="0">
      <selection activeCell="I9" sqref="I9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4" width="4.37704918032787" customWidth="1"/>
    <col min="5" max="5" width="5.37704918032787" customWidth="1"/>
    <col min="6" max="6" width="10.5" customWidth="1"/>
    <col min="7" max="7" width="2.5" customWidth="1"/>
    <col min="8" max="8" width="4.37704918032787" customWidth="1"/>
    <col min="9" max="9" width="14.2540983606557" customWidth="1"/>
    <col min="10" max="10" width="5.87704918032787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ref="F18:F24" si="5">C18*E18</f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ref="M18:M23" si="6"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5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6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5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6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5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6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5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6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5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6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5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>J24*L24</f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7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6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ref="M62:M68" si="11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ref="F68:F74" si="12">C68*E68</f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12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ref="M69:M74" si="13">J69*L69</f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2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3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2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3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2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3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3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3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21" si="16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0" si="17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6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7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6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7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6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7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6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7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6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7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6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7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6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7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6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7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6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7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6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7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" si="18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7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ref="F121:F127" si="19">C121*E121</f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ref="M121:M127" si="20">J121*L121</f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19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20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9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0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9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0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9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0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9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0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9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0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4" si="21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4" si="22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1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2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1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2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1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2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1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2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1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2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1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2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1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2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1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2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1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2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1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2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1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2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1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2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ref="F165:F171" si="23">C165*E165</f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ref="M165:M172" si="24">J165*L165</f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3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4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3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4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3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4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3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4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3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4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3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4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4"/>
        <v>#N/A</v>
      </c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2" si="25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2" si="26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5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6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5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6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5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6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5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6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5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6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5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6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5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6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5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6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5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6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5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6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5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6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5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6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5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6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5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6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5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6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5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6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>C213*E213</f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>C214*E214</f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>C215*E215</f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4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44376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VLOOKUP(B240,'参考单价(在参考价格中输入价格,出货单中的价格自动生成)'!$A$2:$B$500,2,0)</f>
        <v>#N/A</v>
      </c>
      <c r="F240" s="31" t="e">
        <f t="shared" ref="F240:F252" si="27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VLOOKUP(B241,'参考单价(在参考价格中输入价格,出货单中的价格自动生成)'!$A$2:$B$500,2,0)</f>
        <v>#N/A</v>
      </c>
      <c r="F241" s="31" t="e">
        <f t="shared" si="27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VLOOKUP(B242,'参考单价(在参考价格中输入价格,出货单中的价格自动生成)'!$A$2:$B$500,2,0)</f>
        <v>#N/A</v>
      </c>
      <c r="F242" s="31" t="e">
        <f t="shared" si="27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VLOOKUP(B243,'参考单价(在参考价格中输入价格,出货单中的价格自动生成)'!$A$2:$B$500,2,0)</f>
        <v>#N/A</v>
      </c>
      <c r="F243" s="31" t="e">
        <f t="shared" si="27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VLOOKUP(B244,'参考单价(在参考价格中输入价格,出货单中的价格自动生成)'!$A$2:$B$500,2,0)</f>
        <v>#N/A</v>
      </c>
      <c r="F244" s="31" t="e">
        <f t="shared" si="27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VLOOKUP(B245,'参考单价(在参考价格中输入价格,出货单中的价格自动生成)'!$A$2:$B$500,2,0)</f>
        <v>#N/A</v>
      </c>
      <c r="F245" s="31" t="e">
        <f t="shared" si="27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VLOOKUP(B246,'参考单价(在参考价格中输入价格,出货单中的价格自动生成)'!$A$2:$B$500,2,0)</f>
        <v>#N/A</v>
      </c>
      <c r="F246" s="31" t="e">
        <f t="shared" si="27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VLOOKUP(B247,'参考单价(在参考价格中输入价格,出货单中的价格自动生成)'!$A$2:$B$500,2,0)</f>
        <v>#N/A</v>
      </c>
      <c r="F247" s="31" t="e">
        <f t="shared" si="27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VLOOKUP(B248,'参考单价(在参考价格中输入价格,出货单中的价格自动生成)'!$A$2:$B$500,2,0)</f>
        <v>#N/A</v>
      </c>
      <c r="F248" s="31" t="e">
        <f t="shared" si="27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VLOOKUP(B249,'参考单价(在参考价格中输入价格,出货单中的价格自动生成)'!$A$2:$B$500,2,0)</f>
        <v>#N/A</v>
      </c>
      <c r="F249" s="31" t="e">
        <f t="shared" si="27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VLOOKUP(B250,'参考单价(在参考价格中输入价格,出货单中的价格自动生成)'!$A$2:$B$500,2,0)</f>
        <v>#N/A</v>
      </c>
      <c r="F250" s="31" t="e">
        <f t="shared" si="27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VLOOKUP(B251,'参考单价(在参考价格中输入价格,出货单中的价格自动生成)'!$A$2:$B$500,2,0)</f>
        <v>#N/A</v>
      </c>
      <c r="F251" s="31" t="e">
        <f t="shared" si="27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VLOOKUP(B252,'参考单价(在参考价格中输入价格,出货单中的价格自动生成)'!$A$2:$B$500,2,0)</f>
        <v>#N/A</v>
      </c>
      <c r="F252" s="31" t="e">
        <f t="shared" si="27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VLOOKUP(B253,'参考单价(在参考价格中输入价格,出货单中的价格自动生成)'!$A$2:$B$500,2,0)</f>
        <v>#N/A</v>
      </c>
      <c r="F253" s="31" t="e">
        <f t="shared" ref="F253:F259" si="28">C253*E253</f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VLOOKUP(B254,'参考单价(在参考价格中输入价格,出货单中的价格自动生成)'!$A$2:$B$500,2,0)</f>
        <v>#N/A</v>
      </c>
      <c r="F254" s="31" t="e">
        <f t="shared" si="28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VLOOKUP(B255,'参考单价(在参考价格中输入价格,出货单中的价格自动生成)'!$A$2:$B$500,2,0)</f>
        <v>#N/A</v>
      </c>
      <c r="F255" s="31" t="e">
        <f t="shared" si="28"/>
        <v>#N/A</v>
      </c>
    </row>
    <row r="256" spans="1:6">
      <c r="A256" s="29">
        <v>17</v>
      </c>
      <c r="B256" s="14"/>
      <c r="C256" s="14"/>
      <c r="D256" s="29" t="s">
        <v>11</v>
      </c>
      <c r="E256" s="14" t="e">
        <f>VLOOKUP(B256,'参考单价(在参考价格中输入价格,出货单中的价格自动生成)'!$A$2:$B$500,2,0)</f>
        <v>#N/A</v>
      </c>
      <c r="F256" s="31" t="e">
        <f t="shared" si="28"/>
        <v>#N/A</v>
      </c>
    </row>
    <row r="257" spans="1:6">
      <c r="A257" s="29">
        <v>18</v>
      </c>
      <c r="B257" s="39"/>
      <c r="C257" s="39"/>
      <c r="D257" s="29" t="s">
        <v>11</v>
      </c>
      <c r="E257" s="14" t="e">
        <f>VLOOKUP(B257,'参考单价(在参考价格中输入价格,出货单中的价格自动生成)'!$A$2:$B$500,2,0)</f>
        <v>#N/A</v>
      </c>
      <c r="F257" s="31" t="e">
        <f t="shared" si="28"/>
        <v>#N/A</v>
      </c>
    </row>
    <row r="258" spans="1:6">
      <c r="A258" s="29">
        <v>19</v>
      </c>
      <c r="B258" s="12"/>
      <c r="C258" s="14"/>
      <c r="D258" s="29" t="s">
        <v>11</v>
      </c>
      <c r="E258" s="14" t="e">
        <f>VLOOKUP(B258,'参考单价(在参考价格中输入价格,出货单中的价格自动生成)'!$A$2:$B$500,2,0)</f>
        <v>#N/A</v>
      </c>
      <c r="F258" s="31" t="e">
        <f t="shared" si="28"/>
        <v>#N/A</v>
      </c>
    </row>
    <row r="259" spans="1:6">
      <c r="A259" s="29">
        <v>20</v>
      </c>
      <c r="B259" s="12"/>
      <c r="C259" s="14"/>
      <c r="D259" s="29" t="s">
        <v>11</v>
      </c>
      <c r="E259" s="14" t="e">
        <f>VLOOKUP(B259,'参考单价(在参考价格中输入价格,出货单中的价格自动生成)'!$A$2:$B$500,2,0)</f>
        <v>#N/A</v>
      </c>
      <c r="F259" s="31" t="e">
        <f t="shared" si="28"/>
        <v>#N/A</v>
      </c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workbookViewId="0">
      <selection activeCell="I23" sqref="I23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ref="M17:M19" si="4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ref="F18:F24" si="5">C18*E18</f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ref="M18:M24" si="6"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5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6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5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6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5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6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5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6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5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6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5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6"/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7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5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0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ref="M63:M68" si="11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ref="F68:F74" si="12">C68*E68</f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12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ref="M69:M74" si="13">J69*L69</f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2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3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2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3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2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3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3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3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21" si="16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19" si="17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6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7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6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7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6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7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6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7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6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7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6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7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6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7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6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7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6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7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6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7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16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ref="M120" si="18">J120*L120</f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ref="F121:F127" si="19">C121*E121</f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ref="M121:M127" si="20">J121*L121</f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19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20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9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0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9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0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9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0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9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0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9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0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5" si="21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5" si="22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1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2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1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2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1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2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1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2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1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2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1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2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1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2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1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2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1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2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1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2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1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2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1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2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1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2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ref="F166:F171" si="23">C166*E166</f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ref="M166:M171" si="24">J166*L166</f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3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4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3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4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3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4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3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4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3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4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8" si="25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09" si="26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5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6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5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6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5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6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5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6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5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6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5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6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5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6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5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6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5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6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5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6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5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6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5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6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ref="F209:F215" si="27">C209*E209</f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6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7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ref="M210:M215" si="28">J210*L210</f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7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8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7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8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7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28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7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28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7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28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4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44377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VLOOKUP(B240,'参考单价(在参考价格中输入价格,出货单中的价格自动生成)'!$A$2:$B$500,2,0)</f>
        <v>#N/A</v>
      </c>
      <c r="F240" s="31" t="e">
        <f t="shared" ref="F240:F252" si="2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VLOOKUP(B241,'参考单价(在参考价格中输入价格,出货单中的价格自动生成)'!$A$2:$B$500,2,0)</f>
        <v>#N/A</v>
      </c>
      <c r="F241" s="31" t="e">
        <f t="shared" si="2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VLOOKUP(B242,'参考单价(在参考价格中输入价格,出货单中的价格自动生成)'!$A$2:$B$500,2,0)</f>
        <v>#N/A</v>
      </c>
      <c r="F242" s="31" t="e">
        <f t="shared" si="2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VLOOKUP(B243,'参考单价(在参考价格中输入价格,出货单中的价格自动生成)'!$A$2:$B$500,2,0)</f>
        <v>#N/A</v>
      </c>
      <c r="F243" s="31" t="e">
        <f t="shared" si="2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VLOOKUP(B244,'参考单价(在参考价格中输入价格,出货单中的价格自动生成)'!$A$2:$B$500,2,0)</f>
        <v>#N/A</v>
      </c>
      <c r="F244" s="31" t="e">
        <f t="shared" si="2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VLOOKUP(B245,'参考单价(在参考价格中输入价格,出货单中的价格自动生成)'!$A$2:$B$500,2,0)</f>
        <v>#N/A</v>
      </c>
      <c r="F245" s="31" t="e">
        <f t="shared" si="2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VLOOKUP(B246,'参考单价(在参考价格中输入价格,出货单中的价格自动生成)'!$A$2:$B$500,2,0)</f>
        <v>#N/A</v>
      </c>
      <c r="F246" s="31" t="e">
        <f t="shared" si="2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VLOOKUP(B247,'参考单价(在参考价格中输入价格,出货单中的价格自动生成)'!$A$2:$B$500,2,0)</f>
        <v>#N/A</v>
      </c>
      <c r="F247" s="31" t="e">
        <f t="shared" si="2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VLOOKUP(B248,'参考单价(在参考价格中输入价格,出货单中的价格自动生成)'!$A$2:$B$500,2,0)</f>
        <v>#N/A</v>
      </c>
      <c r="F248" s="31" t="e">
        <f t="shared" si="2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VLOOKUP(B249,'参考单价(在参考价格中输入价格,出货单中的价格自动生成)'!$A$2:$B$500,2,0)</f>
        <v>#N/A</v>
      </c>
      <c r="F249" s="31" t="e">
        <f t="shared" si="2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VLOOKUP(B250,'参考单价(在参考价格中输入价格,出货单中的价格自动生成)'!$A$2:$B$500,2,0)</f>
        <v>#N/A</v>
      </c>
      <c r="F250" s="31" t="e">
        <f t="shared" si="2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VLOOKUP(B251,'参考单价(在参考价格中输入价格,出货单中的价格自动生成)'!$A$2:$B$500,2,0)</f>
        <v>#N/A</v>
      </c>
      <c r="F251" s="31" t="e">
        <f t="shared" si="2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VLOOKUP(B252,'参考单价(在参考价格中输入价格,出货单中的价格自动生成)'!$A$2:$B$500,2,0)</f>
        <v>#N/A</v>
      </c>
      <c r="F252" s="31" t="e">
        <f t="shared" si="29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VLOOKUP(B253,'参考单价(在参考价格中输入价格,出货单中的价格自动生成)'!$A$2:$B$500,2,0)</f>
        <v>#N/A</v>
      </c>
      <c r="F253" s="31" t="e">
        <f t="shared" ref="F253:F259" si="30">C253*E253</f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VLOOKUP(B254,'参考单价(在参考价格中输入价格,出货单中的价格自动生成)'!$A$2:$B$500,2,0)</f>
        <v>#N/A</v>
      </c>
      <c r="F254" s="31" t="e">
        <f t="shared" si="30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VLOOKUP(B255,'参考单价(在参考价格中输入价格,出货单中的价格自动生成)'!$A$2:$B$500,2,0)</f>
        <v>#N/A</v>
      </c>
      <c r="F255" s="31" t="e">
        <f t="shared" si="30"/>
        <v>#N/A</v>
      </c>
    </row>
    <row r="256" spans="1:6">
      <c r="A256" s="29">
        <v>17</v>
      </c>
      <c r="B256" s="14"/>
      <c r="C256" s="14"/>
      <c r="D256" s="29" t="s">
        <v>11</v>
      </c>
      <c r="E256" s="14" t="e">
        <f>VLOOKUP(B256,'参考单价(在参考价格中输入价格,出货单中的价格自动生成)'!$A$2:$B$500,2,0)</f>
        <v>#N/A</v>
      </c>
      <c r="F256" s="31" t="e">
        <f t="shared" si="30"/>
        <v>#N/A</v>
      </c>
    </row>
    <row r="257" spans="1:6">
      <c r="A257" s="29">
        <v>18</v>
      </c>
      <c r="B257" s="39"/>
      <c r="C257" s="39"/>
      <c r="D257" s="29" t="s">
        <v>11</v>
      </c>
      <c r="E257" s="14" t="e">
        <f>VLOOKUP(B257,'参考单价(在参考价格中输入价格,出货单中的价格自动生成)'!$A$2:$B$500,2,0)</f>
        <v>#N/A</v>
      </c>
      <c r="F257" s="31" t="e">
        <f t="shared" si="30"/>
        <v>#N/A</v>
      </c>
    </row>
    <row r="258" spans="1:6">
      <c r="A258" s="29">
        <v>19</v>
      </c>
      <c r="B258" s="12"/>
      <c r="C258" s="14"/>
      <c r="D258" s="29" t="s">
        <v>11</v>
      </c>
      <c r="E258" s="14" t="e">
        <f>VLOOKUP(B258,'参考单价(在参考价格中输入价格,出货单中的价格自动生成)'!$A$2:$B$500,2,0)</f>
        <v>#N/A</v>
      </c>
      <c r="F258" s="31" t="e">
        <f t="shared" si="30"/>
        <v>#N/A</v>
      </c>
    </row>
    <row r="259" spans="1:6">
      <c r="A259" s="29">
        <v>20</v>
      </c>
      <c r="B259" s="12"/>
      <c r="C259" s="14"/>
      <c r="D259" s="29" t="s">
        <v>11</v>
      </c>
      <c r="E259" s="14" t="e">
        <f>VLOOKUP(B259,'参考单价(在参考价格中输入价格,出货单中的价格自动生成)'!$A$2:$B$500,2,0)</f>
        <v>#N/A</v>
      </c>
      <c r="F259" s="31" t="e">
        <f t="shared" si="30"/>
        <v>#N/A</v>
      </c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workbookViewId="0">
      <selection activeCell="O10" sqref="O10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ref="M18:M19" si="5"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ref="F19:F24" si="6">C19*E19</f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6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>J20*L20</f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6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>J21*L21</f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6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>J22*L22</f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6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>J23*L23</f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6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>J24*L24</f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8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6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ref="M62:M67" si="11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9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ref="M68:M74" si="12">J68*L68</f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ref="F69:F74" si="13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2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3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2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3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2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3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2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3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2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3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2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19" si="16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1" si="17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6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7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6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7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6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7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6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7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6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7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6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7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6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7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6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7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6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7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6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7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:F121" si="18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7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18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7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ref="F122:F127" si="19">C122*E122</f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ref="M122:M127" si="20">J122*L122</f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9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0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9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0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9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0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9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0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9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0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6" si="21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6" si="22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1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2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1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2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1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2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1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2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1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2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1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2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1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2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1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2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1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2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1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2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1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2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1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2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1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2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1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2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>C167*E167</f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>C168*E168</f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>J168*L168</f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>C169*E169</f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>J169*L169</f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>C170*E170</f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>J170*L170</f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>C171*E171</f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>J171*L171</f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9" si="23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0" si="24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3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4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3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4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3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4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3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4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3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4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3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4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3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4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3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4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3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4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3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4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3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4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3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4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3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4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ref="F210:F215" si="25">C210*E210</f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4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5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5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>J212*L212</f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5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5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5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4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44378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VLOOKUP(B240,'参考单价(在参考价格中输入价格,出货单中的价格自动生成)'!$A$2:$B$500,2,0)</f>
        <v>#N/A</v>
      </c>
      <c r="F240" s="31" t="e">
        <f t="shared" ref="F240:F255" si="26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VLOOKUP(B241,'参考单价(在参考价格中输入价格,出货单中的价格自动生成)'!$A$2:$B$500,2,0)</f>
        <v>#N/A</v>
      </c>
      <c r="F241" s="31" t="e">
        <f t="shared" si="26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VLOOKUP(B242,'参考单价(在参考价格中输入价格,出货单中的价格自动生成)'!$A$2:$B$500,2,0)</f>
        <v>#N/A</v>
      </c>
      <c r="F242" s="31" t="e">
        <f t="shared" si="26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VLOOKUP(B243,'参考单价(在参考价格中输入价格,出货单中的价格自动生成)'!$A$2:$B$500,2,0)</f>
        <v>#N/A</v>
      </c>
      <c r="F243" s="31" t="e">
        <f t="shared" si="26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VLOOKUP(B244,'参考单价(在参考价格中输入价格,出货单中的价格自动生成)'!$A$2:$B$500,2,0)</f>
        <v>#N/A</v>
      </c>
      <c r="F244" s="31" t="e">
        <f t="shared" si="26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VLOOKUP(B245,'参考单价(在参考价格中输入价格,出货单中的价格自动生成)'!$A$2:$B$500,2,0)</f>
        <v>#N/A</v>
      </c>
      <c r="F245" s="31" t="e">
        <f t="shared" si="26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VLOOKUP(B246,'参考单价(在参考价格中输入价格,出货单中的价格自动生成)'!$A$2:$B$500,2,0)</f>
        <v>#N/A</v>
      </c>
      <c r="F246" s="31" t="e">
        <f t="shared" si="26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VLOOKUP(B247,'参考单价(在参考价格中输入价格,出货单中的价格自动生成)'!$A$2:$B$500,2,0)</f>
        <v>#N/A</v>
      </c>
      <c r="F247" s="31" t="e">
        <f t="shared" si="26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VLOOKUP(B248,'参考单价(在参考价格中输入价格,出货单中的价格自动生成)'!$A$2:$B$500,2,0)</f>
        <v>#N/A</v>
      </c>
      <c r="F248" s="31" t="e">
        <f t="shared" si="26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VLOOKUP(B249,'参考单价(在参考价格中输入价格,出货单中的价格自动生成)'!$A$2:$B$500,2,0)</f>
        <v>#N/A</v>
      </c>
      <c r="F249" s="31" t="e">
        <f t="shared" si="26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VLOOKUP(B250,'参考单价(在参考价格中输入价格,出货单中的价格自动生成)'!$A$2:$B$500,2,0)</f>
        <v>#N/A</v>
      </c>
      <c r="F250" s="31" t="e">
        <f t="shared" si="26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VLOOKUP(B251,'参考单价(在参考价格中输入价格,出货单中的价格自动生成)'!$A$2:$B$500,2,0)</f>
        <v>#N/A</v>
      </c>
      <c r="F251" s="31" t="e">
        <f t="shared" si="26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VLOOKUP(B252,'参考单价(在参考价格中输入价格,出货单中的价格自动生成)'!$A$2:$B$500,2,0)</f>
        <v>#N/A</v>
      </c>
      <c r="F252" s="31" t="e">
        <f t="shared" si="26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VLOOKUP(B253,'参考单价(在参考价格中输入价格,出货单中的价格自动生成)'!$A$2:$B$500,2,0)</f>
        <v>#N/A</v>
      </c>
      <c r="F253" s="31" t="e">
        <f t="shared" si="26"/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VLOOKUP(B254,'参考单价(在参考价格中输入价格,出货单中的价格自动生成)'!$A$2:$B$500,2,0)</f>
        <v>#N/A</v>
      </c>
      <c r="F254" s="31" t="e">
        <f t="shared" si="26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VLOOKUP(B255,'参考单价(在参考价格中输入价格,出货单中的价格自动生成)'!$A$2:$B$500,2,0)</f>
        <v>#N/A</v>
      </c>
      <c r="F255" s="31" t="e">
        <f t="shared" si="26"/>
        <v>#N/A</v>
      </c>
    </row>
    <row r="256" spans="1:6">
      <c r="A256" s="29">
        <v>17</v>
      </c>
      <c r="B256" s="14"/>
      <c r="C256" s="14"/>
      <c r="D256" s="29" t="s">
        <v>11</v>
      </c>
      <c r="E256" s="14" t="e">
        <f>VLOOKUP(B256,'参考单价(在参考价格中输入价格,出货单中的价格自动生成)'!$A$2:$B$500,2,0)</f>
        <v>#N/A</v>
      </c>
      <c r="F256" s="31" t="e">
        <f>C256*E256</f>
        <v>#N/A</v>
      </c>
    </row>
    <row r="257" spans="1:6">
      <c r="A257" s="29">
        <v>18</v>
      </c>
      <c r="B257" s="39"/>
      <c r="C257" s="39"/>
      <c r="D257" s="29" t="s">
        <v>11</v>
      </c>
      <c r="E257" s="14" t="e">
        <f>VLOOKUP(B257,'参考单价(在参考价格中输入价格,出货单中的价格自动生成)'!$A$2:$B$500,2,0)</f>
        <v>#N/A</v>
      </c>
      <c r="F257" s="31" t="e">
        <f>C257*E257</f>
        <v>#N/A</v>
      </c>
    </row>
    <row r="258" spans="1:6">
      <c r="A258" s="29">
        <v>19</v>
      </c>
      <c r="B258" s="12"/>
      <c r="C258" s="14"/>
      <c r="D258" s="29" t="s">
        <v>11</v>
      </c>
      <c r="E258" s="14" t="e">
        <f>VLOOKUP(B258,'参考单价(在参考价格中输入价格,出货单中的价格自动生成)'!$A$2:$B$500,2,0)</f>
        <v>#N/A</v>
      </c>
      <c r="F258" s="31" t="e">
        <f>C258*E258</f>
        <v>#N/A</v>
      </c>
    </row>
    <row r="259" spans="1:6">
      <c r="A259" s="29">
        <v>20</v>
      </c>
      <c r="B259" s="12"/>
      <c r="C259" s="14"/>
      <c r="D259" s="29" t="s">
        <v>11</v>
      </c>
      <c r="E259" s="14" t="e">
        <f>VLOOKUP(B259,'参考单价(在参考价格中输入价格,出货单中的价格自动生成)'!$A$2:$B$500,2,0)</f>
        <v>#N/A</v>
      </c>
      <c r="F259" s="31" t="e">
        <f>C259*E259</f>
        <v>#N/A</v>
      </c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abSelected="1" topLeftCell="A99" workbookViewId="0">
      <selection activeCell="I122" sqref="I122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>C20*E20</f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>J20*L20</f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>C21*E21</f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>J21*L21</f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>C22*E22</f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>J22*L22</f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>C23*E23</f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>J23*L23</f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>C24*E24</f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>J24*L24</f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40</v>
      </c>
      <c r="E55" s="14" t="e">
        <f>VLOOKUP(B55,'参考单价(在参考价格中输入价格,出货单中的价格自动生成)'!$A$2:$B$500,2,0)</f>
        <v>#N/A</v>
      </c>
      <c r="F55" s="31" t="e">
        <f t="shared" ref="F55:F59" si="4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:M59" si="5">J55*L55</f>
        <v>#N/A</v>
      </c>
    </row>
    <row r="56" spans="1:13">
      <c r="A56" s="29">
        <v>2</v>
      </c>
      <c r="B56" s="11"/>
      <c r="C56" s="11"/>
      <c r="D56" s="29" t="s">
        <v>40</v>
      </c>
      <c r="E56" s="14" t="e">
        <f>VLOOKUP(B56,'参考单价(在参考价格中输入价格,出货单中的价格自动生成)'!$A$2:$B$500,2,0)</f>
        <v>#N/A</v>
      </c>
      <c r="F56" s="31" t="e">
        <f t="shared" si="4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5"/>
        <v>#N/A</v>
      </c>
    </row>
    <row r="57" spans="1:13">
      <c r="A57" s="29">
        <v>3</v>
      </c>
      <c r="B57" s="11"/>
      <c r="C57" s="11"/>
      <c r="D57" s="29" t="s">
        <v>40</v>
      </c>
      <c r="E57" s="14" t="e">
        <f>VLOOKUP(B57,'参考单价(在参考价格中输入价格,出货单中的价格自动生成)'!$A$2:$B$500,2,0)</f>
        <v>#N/A</v>
      </c>
      <c r="F57" s="31" t="e">
        <f t="shared" si="4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5"/>
        <v>#N/A</v>
      </c>
    </row>
    <row r="58" spans="1:13">
      <c r="A58" s="29">
        <v>4</v>
      </c>
      <c r="B58" s="11"/>
      <c r="C58" s="11"/>
      <c r="D58" s="29" t="s">
        <v>40</v>
      </c>
      <c r="E58" s="14" t="e">
        <f>VLOOKUP(B58,'参考单价(在参考价格中输入价格,出货单中的价格自动生成)'!$A$2:$B$500,2,0)</f>
        <v>#N/A</v>
      </c>
      <c r="F58" s="31" t="e">
        <f t="shared" si="4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5"/>
        <v>#N/A</v>
      </c>
    </row>
    <row r="59" spans="1:13">
      <c r="A59" s="29">
        <v>5</v>
      </c>
      <c r="B59" s="11"/>
      <c r="C59" s="11"/>
      <c r="D59" s="29" t="s">
        <v>40</v>
      </c>
      <c r="E59" s="14" t="e">
        <f>VLOOKUP(B59,'参考单价(在参考价格中输入价格,出货单中的价格自动生成)'!$A$2:$B$500,2,0)</f>
        <v>#N/A</v>
      </c>
      <c r="F59" s="31" t="e">
        <f t="shared" si="4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5"/>
        <v>#N/A</v>
      </c>
    </row>
    <row r="60" spans="1:13">
      <c r="A60" s="29">
        <v>6</v>
      </c>
      <c r="B60" s="11"/>
      <c r="C60" s="11"/>
      <c r="D60" s="29" t="s">
        <v>40</v>
      </c>
      <c r="E60" s="14" t="e">
        <f>VLOOKUP(B60,'参考单价(在参考价格中输入价格,出货单中的价格自动生成)'!$A$2:$B$500,2,0)</f>
        <v>#N/A</v>
      </c>
      <c r="F60" s="31" t="e">
        <f t="shared" ref="F60" si="6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ref="M60" si="7">J60*L60</f>
        <v>#N/A</v>
      </c>
    </row>
    <row r="61" spans="1:13">
      <c r="A61" s="29">
        <v>7</v>
      </c>
      <c r="B61" s="11"/>
      <c r="C61" s="11"/>
      <c r="D61" s="29" t="s">
        <v>40</v>
      </c>
      <c r="E61" s="14" t="e">
        <f>VLOOKUP(B61,'参考单价(在参考价格中输入价格,出货单中的价格自动生成)'!$A$2:$B$500,2,0)</f>
        <v>#N/A</v>
      </c>
      <c r="F61" s="31" t="e">
        <f t="shared" ref="F61:F62" si="8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ref="M61:M68" si="9">J61*L61</f>
        <v>#N/A</v>
      </c>
    </row>
    <row r="62" spans="1:13">
      <c r="A62" s="29">
        <v>8</v>
      </c>
      <c r="B62" s="11"/>
      <c r="C62" s="11"/>
      <c r="D62" s="29" t="s">
        <v>40</v>
      </c>
      <c r="E62" s="14" t="e">
        <f>VLOOKUP(B62,'参考单价(在参考价格中输入价格,出货单中的价格自动生成)'!$A$2:$B$500,2,0)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40</v>
      </c>
      <c r="E63" s="14" t="e">
        <f>VLOOKUP(B63,'参考单价(在参考价格中输入价格,出货单中的价格自动生成)'!$A$2:$B$500,2,0)</f>
        <v>#N/A</v>
      </c>
      <c r="F63" s="31" t="e">
        <f t="shared" ref="F63:F68" si="10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40</v>
      </c>
      <c r="E64" s="14" t="e">
        <f>VLOOKUP(B64,'参考单价(在参考价格中输入价格,出货单中的价格自动生成)'!$A$2:$B$500,2,0)</f>
        <v>#N/A</v>
      </c>
      <c r="F64" s="31" t="e">
        <f t="shared" si="10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40</v>
      </c>
      <c r="E65" s="14" t="e">
        <f>VLOOKUP(B65,'参考单价(在参考价格中输入价格,出货单中的价格自动生成)'!$A$2:$B$500,2,0)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40</v>
      </c>
      <c r="E66" s="14" t="e">
        <f>VLOOKUP(B66,'参考单价(在参考价格中输入价格,出货单中的价格自动生成)'!$A$2:$B$500,2,0)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40</v>
      </c>
      <c r="E67" s="14" t="e">
        <f>VLOOKUP(B67,'参考单价(在参考价格中输入价格,出货单中的价格自动生成)'!$A$2:$B$500,2,0)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40</v>
      </c>
      <c r="E68" s="14" t="e">
        <f>VLOOKUP(B68,'参考单价(在参考价格中输入价格,出货单中的价格自动生成)'!$A$2:$B$500,2,0)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40</v>
      </c>
      <c r="E69" s="14" t="e">
        <f>VLOOKUP(B69,'参考单价(在参考价格中输入价格,出货单中的价格自动生成)'!$A$2:$B$500,2,0)</f>
        <v>#N/A</v>
      </c>
      <c r="F69" s="31" t="e">
        <f t="shared" ref="F69:F74" si="11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ref="M69:M74" si="12">J69*L69</f>
        <v>#N/A</v>
      </c>
    </row>
    <row r="70" spans="1:13">
      <c r="A70" s="29">
        <v>16</v>
      </c>
      <c r="B70" s="14"/>
      <c r="C70" s="14"/>
      <c r="D70" s="29" t="s">
        <v>40</v>
      </c>
      <c r="E70" s="14" t="e">
        <f>VLOOKUP(B70,'参考单价(在参考价格中输入价格,出货单中的价格自动生成)'!$A$2:$B$500,2,0)</f>
        <v>#N/A</v>
      </c>
      <c r="F70" s="31" t="e">
        <f t="shared" si="11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2"/>
        <v>#N/A</v>
      </c>
    </row>
    <row r="71" spans="1:13">
      <c r="A71" s="29">
        <v>17</v>
      </c>
      <c r="B71" s="39"/>
      <c r="C71" s="39"/>
      <c r="D71" s="29" t="s">
        <v>40</v>
      </c>
      <c r="E71" s="14" t="e">
        <f>VLOOKUP(B71,'参考单价(在参考价格中输入价格,出货单中的价格自动生成)'!$A$2:$B$500,2,0)</f>
        <v>#N/A</v>
      </c>
      <c r="F71" s="31" t="e">
        <f t="shared" si="11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2"/>
        <v>#N/A</v>
      </c>
    </row>
    <row r="72" spans="1:13">
      <c r="A72" s="29">
        <v>18</v>
      </c>
      <c r="B72" s="14"/>
      <c r="C72" s="11"/>
      <c r="D72" s="29" t="s">
        <v>40</v>
      </c>
      <c r="E72" s="14" t="e">
        <f>VLOOKUP(B72,'参考单价(在参考价格中输入价格,出货单中的价格自动生成)'!$A$2:$B$500,2,0)</f>
        <v>#N/A</v>
      </c>
      <c r="F72" s="31" t="e">
        <f t="shared" si="11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2"/>
        <v>#N/A</v>
      </c>
    </row>
    <row r="73" spans="1:13">
      <c r="A73" s="29">
        <v>19</v>
      </c>
      <c r="B73" s="11"/>
      <c r="C73" s="11"/>
      <c r="D73" s="29" t="s">
        <v>40</v>
      </c>
      <c r="E73" s="14" t="e">
        <f>VLOOKUP(B73,'参考单价(在参考价格中输入价格,出货单中的价格自动生成)'!$A$2:$B$500,2,0)</f>
        <v>#N/A</v>
      </c>
      <c r="F73" s="31" t="e">
        <f t="shared" si="11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2"/>
        <v>#N/A</v>
      </c>
    </row>
    <row r="74" spans="1:13">
      <c r="A74" s="29">
        <v>20</v>
      </c>
      <c r="B74" s="11"/>
      <c r="C74" s="11"/>
      <c r="D74" s="29" t="s">
        <v>40</v>
      </c>
      <c r="E74" s="14" t="e">
        <f>VLOOKUP(B74,'参考单价(在参考价格中输入价格,出货单中的价格自动生成)'!$A$2:$B$500,2,0)</f>
        <v>#N/A</v>
      </c>
      <c r="F74" s="31" t="e">
        <f t="shared" si="11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2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3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4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16" si="15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16" si="16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5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6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5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6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5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6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5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6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5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6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5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6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5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6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ref="F117:F118" si="17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ref="M117:M118" si="18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7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8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ref="F119" si="19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ref="M119" si="20">J119*L119</f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:F127" si="21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ref="M120:M127" si="22">J120*L120</f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21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22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21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22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21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2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21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2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21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2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21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2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21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2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6" si="23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6" si="24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3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4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3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4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3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4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3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4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3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4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3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4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3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4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3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4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3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4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3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4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3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4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3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4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3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4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3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4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ref="F167:F172" si="25">C167*E167</f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ref="M167:M172" si="26"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5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6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5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6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5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6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5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6"/>
        <v>#N/A</v>
      </c>
    </row>
    <row r="172" spans="1:13">
      <c r="A172" s="29">
        <v>21</v>
      </c>
      <c r="B172" s="14"/>
      <c r="C172" s="14"/>
      <c r="D172" s="29" t="s">
        <v>11</v>
      </c>
      <c r="E172" s="14" t="e">
        <f>VLOOKUP(B172,'参考单价(在参考价格中输入价格,出货单中的价格自动生成)'!$A$2:$B$500,2,0)</f>
        <v>#N/A</v>
      </c>
      <c r="F172" s="31" t="e">
        <f t="shared" si="25"/>
        <v>#N/A</v>
      </c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6"/>
        <v>#N/A</v>
      </c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0" si="2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0" si="2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8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7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8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>C211*E211</f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>C212*E212</f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>J212*L212</f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>C213*E213</f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>C214*E214</f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>C215*E215</f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4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44379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VLOOKUP(B240,'参考单价(在参考价格中输入价格,出货单中的价格自动生成)'!$A$2:$B$500,2,0)</f>
        <v>#N/A</v>
      </c>
      <c r="F240" s="31" t="e">
        <f t="shared" ref="F240:F255" si="2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VLOOKUP(B241,'参考单价(在参考价格中输入价格,出货单中的价格自动生成)'!$A$2:$B$500,2,0)</f>
        <v>#N/A</v>
      </c>
      <c r="F241" s="31" t="e">
        <f t="shared" si="2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VLOOKUP(B242,'参考单价(在参考价格中输入价格,出货单中的价格自动生成)'!$A$2:$B$500,2,0)</f>
        <v>#N/A</v>
      </c>
      <c r="F242" s="31" t="e">
        <f t="shared" si="2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VLOOKUP(B243,'参考单价(在参考价格中输入价格,出货单中的价格自动生成)'!$A$2:$B$500,2,0)</f>
        <v>#N/A</v>
      </c>
      <c r="F243" s="31" t="e">
        <f t="shared" si="2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VLOOKUP(B244,'参考单价(在参考价格中输入价格,出货单中的价格自动生成)'!$A$2:$B$500,2,0)</f>
        <v>#N/A</v>
      </c>
      <c r="F244" s="31" t="e">
        <f t="shared" si="2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VLOOKUP(B245,'参考单价(在参考价格中输入价格,出货单中的价格自动生成)'!$A$2:$B$500,2,0)</f>
        <v>#N/A</v>
      </c>
      <c r="F245" s="31" t="e">
        <f t="shared" si="2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VLOOKUP(B246,'参考单价(在参考价格中输入价格,出货单中的价格自动生成)'!$A$2:$B$500,2,0)</f>
        <v>#N/A</v>
      </c>
      <c r="F246" s="31" t="e">
        <f t="shared" si="2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VLOOKUP(B247,'参考单价(在参考价格中输入价格,出货单中的价格自动生成)'!$A$2:$B$500,2,0)</f>
        <v>#N/A</v>
      </c>
      <c r="F247" s="31" t="e">
        <f t="shared" si="2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VLOOKUP(B248,'参考单价(在参考价格中输入价格,出货单中的价格自动生成)'!$A$2:$B$500,2,0)</f>
        <v>#N/A</v>
      </c>
      <c r="F248" s="31" t="e">
        <f t="shared" si="2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VLOOKUP(B249,'参考单价(在参考价格中输入价格,出货单中的价格自动生成)'!$A$2:$B$500,2,0)</f>
        <v>#N/A</v>
      </c>
      <c r="F249" s="31" t="e">
        <f t="shared" si="2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VLOOKUP(B250,'参考单价(在参考价格中输入价格,出货单中的价格自动生成)'!$A$2:$B$500,2,0)</f>
        <v>#N/A</v>
      </c>
      <c r="F250" s="31" t="e">
        <f t="shared" si="2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VLOOKUP(B251,'参考单价(在参考价格中输入价格,出货单中的价格自动生成)'!$A$2:$B$500,2,0)</f>
        <v>#N/A</v>
      </c>
      <c r="F251" s="31" t="e">
        <f t="shared" si="2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VLOOKUP(B252,'参考单价(在参考价格中输入价格,出货单中的价格自动生成)'!$A$2:$B$500,2,0)</f>
        <v>#N/A</v>
      </c>
      <c r="F252" s="31" t="e">
        <f t="shared" si="29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VLOOKUP(B253,'参考单价(在参考价格中输入价格,出货单中的价格自动生成)'!$A$2:$B$500,2,0)</f>
        <v>#N/A</v>
      </c>
      <c r="F253" s="31" t="e">
        <f t="shared" si="29"/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VLOOKUP(B254,'参考单价(在参考价格中输入价格,出货单中的价格自动生成)'!$A$2:$B$500,2,0)</f>
        <v>#N/A</v>
      </c>
      <c r="F254" s="31" t="e">
        <f t="shared" si="29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VLOOKUP(B255,'参考单价(在参考价格中输入价格,出货单中的价格自动生成)'!$A$2:$B$500,2,0)</f>
        <v>#N/A</v>
      </c>
      <c r="F255" s="31" t="e">
        <f t="shared" si="29"/>
        <v>#N/A</v>
      </c>
    </row>
    <row r="256" spans="1:6">
      <c r="A256" s="29">
        <v>17</v>
      </c>
      <c r="B256" s="14"/>
      <c r="C256" s="14"/>
      <c r="D256" s="29" t="s">
        <v>11</v>
      </c>
      <c r="E256" s="14" t="e">
        <f>VLOOKUP(B256,'参考单价(在参考价格中输入价格,出货单中的价格自动生成)'!$A$2:$B$500,2,0)</f>
        <v>#N/A</v>
      </c>
      <c r="F256" s="31" t="e">
        <f>C256*E256</f>
        <v>#N/A</v>
      </c>
    </row>
    <row r="257" spans="1:6">
      <c r="A257" s="29">
        <v>18</v>
      </c>
      <c r="B257" s="39"/>
      <c r="C257" s="39"/>
      <c r="D257" s="29" t="s">
        <v>11</v>
      </c>
      <c r="E257" s="14" t="e">
        <f>VLOOKUP(B257,'参考单价(在参考价格中输入价格,出货单中的价格自动生成)'!$A$2:$B$500,2,0)</f>
        <v>#N/A</v>
      </c>
      <c r="F257" s="31" t="e">
        <f>C257*E257</f>
        <v>#N/A</v>
      </c>
    </row>
    <row r="258" spans="1:6">
      <c r="A258" s="29">
        <v>19</v>
      </c>
      <c r="B258" s="12"/>
      <c r="C258" s="14"/>
      <c r="D258" s="29" t="s">
        <v>11</v>
      </c>
      <c r="E258" s="14" t="e">
        <f>VLOOKUP(B258,'参考单价(在参考价格中输入价格,出货单中的价格自动生成)'!$A$2:$B$500,2,0)</f>
        <v>#N/A</v>
      </c>
      <c r="F258" s="31" t="e">
        <f>C258*E258</f>
        <v>#N/A</v>
      </c>
    </row>
    <row r="259" spans="1:6">
      <c r="A259" s="29">
        <v>20</v>
      </c>
      <c r="B259" s="12"/>
      <c r="C259" s="14"/>
      <c r="D259" s="29" t="s">
        <v>11</v>
      </c>
      <c r="E259" s="14" t="e">
        <f>VLOOKUP(B259,'参考单价(在参考价格中输入价格,出货单中的价格自动生成)'!$A$2:$B$500,2,0)</f>
        <v>#N/A</v>
      </c>
      <c r="F259" s="31" t="e">
        <f>C259*E259</f>
        <v>#N/A</v>
      </c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9"/>
  <sheetViews>
    <sheetView workbookViewId="0">
      <selection activeCell="I23" sqref="I23"/>
    </sheetView>
  </sheetViews>
  <sheetFormatPr defaultColWidth="9" defaultRowHeight="16.3" outlineLevelCol="4"/>
  <cols>
    <col min="1" max="1" width="12.6229508196721" customWidth="1"/>
    <col min="3" max="3" width="11" customWidth="1"/>
  </cols>
  <sheetData>
    <row r="1" spans="1:3">
      <c r="A1" s="1" t="s">
        <v>41</v>
      </c>
      <c r="B1" s="1" t="s">
        <v>42</v>
      </c>
      <c r="C1" s="1" t="s">
        <v>43</v>
      </c>
    </row>
    <row r="2" spans="1:5">
      <c r="A2" s="2"/>
      <c r="B2" s="2"/>
      <c r="C2" s="3"/>
      <c r="D2" s="2" t="s">
        <v>44</v>
      </c>
      <c r="E2" s="2">
        <v>7</v>
      </c>
    </row>
    <row r="3" spans="1:5">
      <c r="A3" s="4"/>
      <c r="B3" s="2"/>
      <c r="C3" s="3"/>
      <c r="D3" s="4" t="s">
        <v>45</v>
      </c>
      <c r="E3" s="4">
        <v>7</v>
      </c>
    </row>
    <row r="4" spans="1:5">
      <c r="A4" s="4"/>
      <c r="B4" s="2"/>
      <c r="C4" s="3"/>
      <c r="D4" s="4" t="s">
        <v>46</v>
      </c>
      <c r="E4" s="4">
        <v>7</v>
      </c>
    </row>
    <row r="5" spans="1:5">
      <c r="A5" s="4"/>
      <c r="B5" s="2"/>
      <c r="C5" s="3"/>
      <c r="D5" s="4" t="s">
        <v>47</v>
      </c>
      <c r="E5" s="4">
        <v>2.2</v>
      </c>
    </row>
    <row r="6" spans="1:5">
      <c r="A6" s="4"/>
      <c r="B6" s="2"/>
      <c r="C6" s="3"/>
      <c r="D6" s="4" t="s">
        <v>48</v>
      </c>
      <c r="E6" s="4">
        <v>2</v>
      </c>
    </row>
    <row r="7" spans="1:5">
      <c r="A7" s="4"/>
      <c r="B7" s="2"/>
      <c r="C7" s="3"/>
      <c r="D7" s="4" t="s">
        <v>49</v>
      </c>
      <c r="E7" s="4">
        <v>49</v>
      </c>
    </row>
    <row r="8" spans="1:5">
      <c r="A8" s="4"/>
      <c r="B8" s="2"/>
      <c r="C8" s="3"/>
      <c r="D8" s="4" t="s">
        <v>50</v>
      </c>
      <c r="E8" s="4">
        <v>6</v>
      </c>
    </row>
    <row r="9" spans="1:5">
      <c r="A9" s="5"/>
      <c r="B9" s="2"/>
      <c r="C9" s="3"/>
      <c r="D9" s="5" t="s">
        <v>51</v>
      </c>
      <c r="E9" s="5">
        <v>6</v>
      </c>
    </row>
    <row r="10" spans="1:5">
      <c r="A10" s="4"/>
      <c r="B10" s="2"/>
      <c r="C10" s="3"/>
      <c r="D10" s="4" t="s">
        <v>52</v>
      </c>
      <c r="E10" s="4">
        <v>9</v>
      </c>
    </row>
    <row r="11" spans="1:5">
      <c r="A11" s="4"/>
      <c r="B11" s="2"/>
      <c r="C11" s="3"/>
      <c r="D11" s="4" t="s">
        <v>53</v>
      </c>
      <c r="E11" s="4">
        <v>3</v>
      </c>
    </row>
    <row r="12" spans="1:5">
      <c r="A12" s="4"/>
      <c r="B12" s="2"/>
      <c r="C12" s="3"/>
      <c r="D12" s="4" t="s">
        <v>54</v>
      </c>
      <c r="E12" s="4">
        <v>5</v>
      </c>
    </row>
    <row r="13" spans="1:5">
      <c r="A13" s="4"/>
      <c r="B13" s="2"/>
      <c r="C13" s="3"/>
      <c r="D13" s="4" t="s">
        <v>55</v>
      </c>
      <c r="E13" s="4">
        <v>3.2</v>
      </c>
    </row>
    <row r="14" spans="1:5">
      <c r="A14" s="4"/>
      <c r="B14" s="2"/>
      <c r="C14" s="3"/>
      <c r="D14" s="4" t="s">
        <v>56</v>
      </c>
      <c r="E14" s="4">
        <v>6.4</v>
      </c>
    </row>
    <row r="15" spans="1:5">
      <c r="A15" s="4"/>
      <c r="B15" s="2"/>
      <c r="C15" s="3"/>
      <c r="D15" s="4" t="s">
        <v>57</v>
      </c>
      <c r="E15" s="4">
        <v>2.4</v>
      </c>
    </row>
    <row r="16" spans="1:5">
      <c r="A16" s="2"/>
      <c r="B16" s="2"/>
      <c r="C16" s="3"/>
      <c r="D16" s="2" t="s">
        <v>58</v>
      </c>
      <c r="E16" s="2">
        <v>5</v>
      </c>
    </row>
    <row r="17" spans="1:5">
      <c r="A17" s="4"/>
      <c r="B17" s="2"/>
      <c r="C17" s="3"/>
      <c r="D17" s="4" t="s">
        <v>59</v>
      </c>
      <c r="E17" s="4">
        <v>5.4</v>
      </c>
    </row>
    <row r="18" spans="1:5">
      <c r="A18" s="2"/>
      <c r="B18" s="2"/>
      <c r="C18" s="3"/>
      <c r="D18" s="2" t="s">
        <v>60</v>
      </c>
      <c r="E18" s="2">
        <v>8</v>
      </c>
    </row>
    <row r="19" spans="1:5">
      <c r="A19" s="5"/>
      <c r="B19" s="2"/>
      <c r="C19" s="3"/>
      <c r="D19" s="5" t="s">
        <v>61</v>
      </c>
      <c r="E19" s="5">
        <v>5</v>
      </c>
    </row>
    <row r="20" spans="1:5">
      <c r="A20" s="5"/>
      <c r="B20" s="2"/>
      <c r="C20" s="3"/>
      <c r="D20" s="5" t="s">
        <v>62</v>
      </c>
      <c r="E20" s="5">
        <v>7</v>
      </c>
    </row>
    <row r="21" spans="1:5">
      <c r="A21" s="2"/>
      <c r="B21" s="2"/>
      <c r="C21" s="3"/>
      <c r="D21" s="2" t="s">
        <v>63</v>
      </c>
      <c r="E21" s="2">
        <v>5</v>
      </c>
    </row>
    <row r="22" spans="1:5">
      <c r="A22" s="4"/>
      <c r="B22" s="2"/>
      <c r="C22" s="3"/>
      <c r="D22" s="4" t="s">
        <v>64</v>
      </c>
      <c r="E22" s="4">
        <v>7</v>
      </c>
    </row>
    <row r="23" spans="1:5">
      <c r="A23" s="5"/>
      <c r="B23" s="2"/>
      <c r="C23" s="3"/>
      <c r="D23" s="5" t="s">
        <v>65</v>
      </c>
      <c r="E23" s="2">
        <v>5</v>
      </c>
    </row>
    <row r="24" spans="1:5">
      <c r="A24" s="4"/>
      <c r="B24" s="2"/>
      <c r="C24" s="3"/>
      <c r="D24" s="4" t="s">
        <v>66</v>
      </c>
      <c r="E24" s="4">
        <v>0</v>
      </c>
    </row>
    <row r="25" spans="1:5">
      <c r="A25" s="5"/>
      <c r="B25" s="2"/>
      <c r="C25" s="3"/>
      <c r="D25" s="5" t="s">
        <v>67</v>
      </c>
      <c r="E25" s="4">
        <v>5</v>
      </c>
    </row>
    <row r="26" spans="1:5">
      <c r="A26" s="4"/>
      <c r="B26" s="2"/>
      <c r="C26" s="3"/>
      <c r="D26" s="4" t="s">
        <v>68</v>
      </c>
      <c r="E26" s="4">
        <v>2.6</v>
      </c>
    </row>
    <row r="27" spans="1:5">
      <c r="A27" s="2"/>
      <c r="B27" s="2"/>
      <c r="C27" s="3"/>
      <c r="D27" s="2" t="s">
        <v>69</v>
      </c>
      <c r="E27" s="4">
        <v>4</v>
      </c>
    </row>
    <row r="28" spans="1:5">
      <c r="A28" s="4"/>
      <c r="B28" s="2"/>
      <c r="C28" s="3"/>
      <c r="D28" s="4" t="s">
        <v>70</v>
      </c>
      <c r="E28" s="4">
        <v>4</v>
      </c>
    </row>
    <row r="29" spans="1:5">
      <c r="A29" s="4"/>
      <c r="B29" s="2"/>
      <c r="C29" s="3"/>
      <c r="D29" s="4" t="s">
        <v>71</v>
      </c>
      <c r="E29" s="4">
        <v>8</v>
      </c>
    </row>
    <row r="30" spans="1:5">
      <c r="A30" s="2"/>
      <c r="B30" s="2"/>
      <c r="C30" s="3"/>
      <c r="D30" s="2" t="s">
        <v>72</v>
      </c>
      <c r="E30" s="5">
        <v>20</v>
      </c>
    </row>
    <row r="31" spans="1:5">
      <c r="A31" s="2"/>
      <c r="B31" s="2"/>
      <c r="C31" s="3"/>
      <c r="D31" s="2" t="s">
        <v>73</v>
      </c>
      <c r="E31" s="4">
        <v>9</v>
      </c>
    </row>
    <row r="32" spans="1:5">
      <c r="A32" s="5"/>
      <c r="B32" s="2"/>
      <c r="C32" s="3"/>
      <c r="D32" s="5" t="s">
        <v>74</v>
      </c>
      <c r="E32" s="4">
        <v>12</v>
      </c>
    </row>
    <row r="33" spans="1:5">
      <c r="A33" s="5"/>
      <c r="B33" s="2"/>
      <c r="C33" s="3"/>
      <c r="D33" s="5" t="s">
        <v>75</v>
      </c>
      <c r="E33" s="4">
        <v>0</v>
      </c>
    </row>
    <row r="34" spans="1:5">
      <c r="A34" s="4"/>
      <c r="B34" s="2"/>
      <c r="C34" s="3"/>
      <c r="D34" s="4" t="s">
        <v>76</v>
      </c>
      <c r="E34" s="4">
        <v>2.6</v>
      </c>
    </row>
    <row r="35" spans="1:5">
      <c r="A35" s="5"/>
      <c r="B35" s="2"/>
      <c r="C35" s="3"/>
      <c r="D35" s="5" t="s">
        <v>77</v>
      </c>
      <c r="E35" s="4">
        <v>4</v>
      </c>
    </row>
    <row r="36" spans="1:5">
      <c r="A36" s="6"/>
      <c r="B36" s="2"/>
      <c r="C36" s="3"/>
      <c r="D36" s="6" t="s">
        <v>78</v>
      </c>
      <c r="E36" s="4">
        <v>40</v>
      </c>
    </row>
    <row r="37" spans="1:5">
      <c r="A37" s="5"/>
      <c r="B37" s="2"/>
      <c r="C37" s="3"/>
      <c r="D37" s="5" t="s">
        <v>79</v>
      </c>
      <c r="E37" s="2">
        <v>10</v>
      </c>
    </row>
    <row r="38" spans="1:5">
      <c r="A38" s="5"/>
      <c r="B38" s="2"/>
      <c r="C38" s="3"/>
      <c r="D38" s="5" t="s">
        <v>80</v>
      </c>
      <c r="E38" s="4">
        <v>5</v>
      </c>
    </row>
    <row r="39" spans="1:5">
      <c r="A39" s="5"/>
      <c r="B39" s="2"/>
      <c r="C39" s="3"/>
      <c r="D39" s="5" t="s">
        <v>81</v>
      </c>
      <c r="E39" s="2">
        <v>14</v>
      </c>
    </row>
    <row r="40" spans="1:5">
      <c r="A40" s="5"/>
      <c r="B40" s="2"/>
      <c r="C40" s="3"/>
      <c r="D40" s="5" t="s">
        <v>82</v>
      </c>
      <c r="E40" s="5">
        <v>0</v>
      </c>
    </row>
    <row r="41" spans="1:5">
      <c r="A41" s="5"/>
      <c r="B41" s="2"/>
      <c r="C41" s="3"/>
      <c r="D41" s="5" t="s">
        <v>83</v>
      </c>
      <c r="E41" s="5">
        <v>7</v>
      </c>
    </row>
    <row r="42" spans="1:5">
      <c r="A42" s="5"/>
      <c r="B42" s="2"/>
      <c r="C42" s="3"/>
      <c r="D42" s="5" t="s">
        <v>84</v>
      </c>
      <c r="E42" s="2">
        <v>7</v>
      </c>
    </row>
    <row r="43" spans="1:5">
      <c r="A43" s="7"/>
      <c r="B43" s="2"/>
      <c r="C43" s="3"/>
      <c r="D43" s="7" t="s">
        <v>85</v>
      </c>
      <c r="E43" s="4">
        <v>6.5</v>
      </c>
    </row>
    <row r="44" spans="1:5">
      <c r="A44" s="4"/>
      <c r="B44" s="2"/>
      <c r="C44" s="3"/>
      <c r="D44" s="4" t="s">
        <v>86</v>
      </c>
      <c r="E44" s="2">
        <v>5</v>
      </c>
    </row>
    <row r="45" spans="1:5">
      <c r="A45" s="4"/>
      <c r="B45" s="2"/>
      <c r="C45" s="3"/>
      <c r="D45" s="4" t="s">
        <v>87</v>
      </c>
      <c r="E45" s="4">
        <v>6</v>
      </c>
    </row>
    <row r="46" spans="1:5">
      <c r="A46" s="7"/>
      <c r="B46" s="2"/>
      <c r="C46" s="3"/>
      <c r="D46" s="7" t="s">
        <v>88</v>
      </c>
      <c r="E46" s="4">
        <v>5</v>
      </c>
    </row>
    <row r="47" spans="1:5">
      <c r="A47" s="2"/>
      <c r="B47" s="2"/>
      <c r="C47" s="3"/>
      <c r="D47" s="2" t="s">
        <v>89</v>
      </c>
      <c r="E47" s="4">
        <v>5</v>
      </c>
    </row>
    <row r="48" spans="1:5">
      <c r="A48" s="2"/>
      <c r="B48" s="2"/>
      <c r="C48" s="3"/>
      <c r="D48" s="2" t="s">
        <v>90</v>
      </c>
      <c r="E48" s="4">
        <v>9</v>
      </c>
    </row>
    <row r="49" spans="1:5">
      <c r="A49" s="2"/>
      <c r="B49" s="2"/>
      <c r="C49" s="3"/>
      <c r="D49" s="2" t="s">
        <v>91</v>
      </c>
      <c r="E49" s="4">
        <v>8</v>
      </c>
    </row>
    <row r="50" spans="1:5">
      <c r="A50" s="4"/>
      <c r="B50" s="2"/>
      <c r="C50" s="3"/>
      <c r="D50" s="4" t="s">
        <v>92</v>
      </c>
      <c r="E50" s="4">
        <v>3.6</v>
      </c>
    </row>
    <row r="51" spans="1:5">
      <c r="A51" s="2"/>
      <c r="B51" s="2"/>
      <c r="C51" s="3"/>
      <c r="D51" s="2" t="s">
        <v>93</v>
      </c>
      <c r="E51" s="5">
        <v>7</v>
      </c>
    </row>
    <row r="52" spans="1:5">
      <c r="A52" s="4"/>
      <c r="B52" s="2"/>
      <c r="C52" s="3"/>
      <c r="D52" s="4" t="s">
        <v>94</v>
      </c>
      <c r="E52" s="4">
        <v>3.8</v>
      </c>
    </row>
    <row r="53" spans="1:5">
      <c r="A53" s="4"/>
      <c r="B53" s="2"/>
      <c r="C53" s="3"/>
      <c r="D53" s="4" t="s">
        <v>95</v>
      </c>
      <c r="E53" s="4">
        <v>4.8</v>
      </c>
    </row>
    <row r="54" spans="1:5">
      <c r="A54" s="5"/>
      <c r="B54" s="2"/>
      <c r="C54" s="3"/>
      <c r="D54" s="5" t="s">
        <v>96</v>
      </c>
      <c r="E54" s="4">
        <v>3.4</v>
      </c>
    </row>
    <row r="55" spans="1:5">
      <c r="A55" s="7"/>
      <c r="B55" s="2"/>
      <c r="C55" s="3"/>
      <c r="D55" s="7" t="s">
        <v>97</v>
      </c>
      <c r="E55" s="4">
        <v>16</v>
      </c>
    </row>
    <row r="56" spans="1:5">
      <c r="A56" s="7"/>
      <c r="B56" s="2"/>
      <c r="C56" s="3"/>
      <c r="D56" s="7" t="s">
        <v>98</v>
      </c>
      <c r="E56" s="4">
        <v>5</v>
      </c>
    </row>
    <row r="57" spans="1:5">
      <c r="A57" s="4"/>
      <c r="B57" s="2"/>
      <c r="C57" s="8"/>
      <c r="D57" s="4" t="s">
        <v>99</v>
      </c>
      <c r="E57" s="4">
        <v>8</v>
      </c>
    </row>
    <row r="58" spans="1:5">
      <c r="A58" s="4"/>
      <c r="B58" s="2"/>
      <c r="C58" s="8"/>
      <c r="D58" s="4" t="s">
        <v>100</v>
      </c>
      <c r="E58" s="2">
        <v>5.6</v>
      </c>
    </row>
    <row r="59" spans="1:5">
      <c r="A59" s="4"/>
      <c r="B59" s="2"/>
      <c r="C59" s="8"/>
      <c r="D59" s="4" t="s">
        <v>101</v>
      </c>
      <c r="E59" s="4">
        <v>9</v>
      </c>
    </row>
    <row r="60" spans="1:5">
      <c r="A60" s="4"/>
      <c r="B60" s="2"/>
      <c r="C60" s="8"/>
      <c r="D60" s="4" t="s">
        <v>102</v>
      </c>
      <c r="E60" s="2">
        <v>4</v>
      </c>
    </row>
    <row r="61" spans="1:5">
      <c r="A61" s="2"/>
      <c r="B61" s="2"/>
      <c r="C61" s="8"/>
      <c r="D61" s="2" t="s">
        <v>103</v>
      </c>
      <c r="E61" s="5">
        <v>4.4</v>
      </c>
    </row>
    <row r="62" spans="1:5">
      <c r="A62" s="4"/>
      <c r="B62" s="2"/>
      <c r="C62" s="8"/>
      <c r="D62" s="4" t="s">
        <v>104</v>
      </c>
      <c r="E62" s="5">
        <v>2.4</v>
      </c>
    </row>
    <row r="63" spans="1:5">
      <c r="A63" s="9"/>
      <c r="B63" s="2"/>
      <c r="C63" s="8"/>
      <c r="D63" s="9" t="s">
        <v>105</v>
      </c>
      <c r="E63" s="2">
        <v>4</v>
      </c>
    </row>
    <row r="64" spans="1:5">
      <c r="A64" s="7"/>
      <c r="B64" s="2"/>
      <c r="C64" s="8"/>
      <c r="D64" s="7" t="s">
        <v>106</v>
      </c>
      <c r="E64" s="4">
        <v>12</v>
      </c>
    </row>
    <row r="65" spans="1:5">
      <c r="A65" s="2"/>
      <c r="B65" s="2"/>
      <c r="C65" s="8"/>
      <c r="D65" s="2" t="s">
        <v>107</v>
      </c>
      <c r="E65" s="2">
        <v>4</v>
      </c>
    </row>
    <row r="66" spans="1:5">
      <c r="A66" s="4"/>
      <c r="B66" s="2"/>
      <c r="C66" s="8"/>
      <c r="D66" s="4" t="s">
        <v>108</v>
      </c>
      <c r="E66" s="4">
        <v>3.2</v>
      </c>
    </row>
    <row r="67" spans="1:5">
      <c r="A67" s="4"/>
      <c r="B67" s="2"/>
      <c r="C67" s="8"/>
      <c r="D67" s="4" t="s">
        <v>109</v>
      </c>
      <c r="E67" s="4">
        <v>0</v>
      </c>
    </row>
    <row r="68" spans="1:5">
      <c r="A68" s="2"/>
      <c r="B68" s="2"/>
      <c r="C68" s="8"/>
      <c r="D68" s="2" t="s">
        <v>110</v>
      </c>
      <c r="E68" s="4">
        <v>4</v>
      </c>
    </row>
    <row r="69" spans="1:5">
      <c r="A69" s="2"/>
      <c r="B69" s="2"/>
      <c r="C69" s="8"/>
      <c r="D69" s="2" t="s">
        <v>111</v>
      </c>
      <c r="E69" s="4">
        <v>2.8</v>
      </c>
    </row>
    <row r="70" spans="1:5">
      <c r="A70" s="2"/>
      <c r="B70" s="2"/>
      <c r="C70" s="8"/>
      <c r="D70" s="2" t="s">
        <v>112</v>
      </c>
      <c r="E70" s="4">
        <v>4</v>
      </c>
    </row>
    <row r="71" spans="1:5">
      <c r="A71" s="2"/>
      <c r="B71" s="2"/>
      <c r="C71" s="8"/>
      <c r="D71" s="2" t="s">
        <v>113</v>
      </c>
      <c r="E71" s="4">
        <v>3</v>
      </c>
    </row>
    <row r="72" spans="1:5">
      <c r="A72" s="5"/>
      <c r="B72" s="2"/>
      <c r="C72" s="8"/>
      <c r="D72" s="5" t="s">
        <v>114</v>
      </c>
      <c r="E72" s="5">
        <v>6</v>
      </c>
    </row>
    <row r="73" spans="1:5">
      <c r="A73" s="5"/>
      <c r="B73" s="2"/>
      <c r="C73" s="8"/>
      <c r="D73" s="5" t="s">
        <v>115</v>
      </c>
      <c r="E73" s="4">
        <v>8.4</v>
      </c>
    </row>
    <row r="74" spans="1:5">
      <c r="A74" s="4"/>
      <c r="B74" s="2"/>
      <c r="C74" s="8"/>
      <c r="D74" s="4" t="s">
        <v>116</v>
      </c>
      <c r="E74" s="4">
        <v>12</v>
      </c>
    </row>
    <row r="75" spans="1:5">
      <c r="A75" s="2"/>
      <c r="B75" s="2"/>
      <c r="C75" s="8"/>
      <c r="D75" s="2" t="s">
        <v>117</v>
      </c>
      <c r="E75" s="4">
        <v>6</v>
      </c>
    </row>
    <row r="76" spans="1:5">
      <c r="A76" s="2"/>
      <c r="B76" s="2"/>
      <c r="C76" s="8"/>
      <c r="D76" s="2" t="s">
        <v>118</v>
      </c>
      <c r="E76" s="4">
        <v>2.8</v>
      </c>
    </row>
    <row r="77" spans="1:5">
      <c r="A77" s="4"/>
      <c r="B77" s="2"/>
      <c r="C77" s="8"/>
      <c r="D77" s="4" t="s">
        <v>119</v>
      </c>
      <c r="E77" s="4">
        <v>3.2</v>
      </c>
    </row>
    <row r="78" spans="1:5">
      <c r="A78" s="6"/>
      <c r="B78" s="2"/>
      <c r="C78" s="8"/>
      <c r="D78" s="6" t="s">
        <v>120</v>
      </c>
      <c r="E78" s="4">
        <v>5</v>
      </c>
    </row>
    <row r="79" spans="1:5">
      <c r="A79" s="6"/>
      <c r="B79" s="2"/>
      <c r="C79" s="8"/>
      <c r="D79" s="6" t="s">
        <v>121</v>
      </c>
      <c r="E79" s="2">
        <v>7</v>
      </c>
    </row>
    <row r="80" spans="1:5">
      <c r="A80" s="6"/>
      <c r="B80" s="2"/>
      <c r="C80" s="8"/>
      <c r="D80" s="6" t="s">
        <v>122</v>
      </c>
      <c r="E80" s="4">
        <v>18</v>
      </c>
    </row>
    <row r="81" spans="1:5">
      <c r="A81" s="6"/>
      <c r="B81" s="2"/>
      <c r="C81" s="8"/>
      <c r="D81" s="6" t="s">
        <v>123</v>
      </c>
      <c r="E81" s="2">
        <v>31</v>
      </c>
    </row>
    <row r="82" spans="1:5">
      <c r="A82" s="6"/>
      <c r="B82" s="2"/>
      <c r="C82" s="8"/>
      <c r="D82" s="6" t="s">
        <v>124</v>
      </c>
      <c r="E82" s="5">
        <v>12</v>
      </c>
    </row>
    <row r="83" spans="1:5">
      <c r="A83" s="6"/>
      <c r="B83" s="2"/>
      <c r="C83" s="8"/>
      <c r="D83" s="6" t="s">
        <v>125</v>
      </c>
      <c r="E83" s="5">
        <v>6</v>
      </c>
    </row>
    <row r="84" spans="1:5">
      <c r="A84" s="6"/>
      <c r="B84" s="2"/>
      <c r="C84" s="8"/>
      <c r="D84" s="6" t="s">
        <v>126</v>
      </c>
      <c r="E84" s="2">
        <v>6</v>
      </c>
    </row>
    <row r="85" spans="1:5">
      <c r="A85" s="4"/>
      <c r="B85" s="2"/>
      <c r="C85" s="8"/>
      <c r="D85" s="4" t="s">
        <v>127</v>
      </c>
      <c r="E85" s="4">
        <v>3</v>
      </c>
    </row>
    <row r="86" spans="1:5">
      <c r="A86" s="5"/>
      <c r="B86" s="2"/>
      <c r="C86" s="8"/>
      <c r="D86" s="5" t="s">
        <v>128</v>
      </c>
      <c r="E86" s="2">
        <v>6.4</v>
      </c>
    </row>
    <row r="87" spans="1:5">
      <c r="A87" s="5"/>
      <c r="B87" s="2"/>
      <c r="C87" s="8"/>
      <c r="D87" s="5" t="s">
        <v>129</v>
      </c>
      <c r="E87" s="4">
        <v>14</v>
      </c>
    </row>
    <row r="88" spans="1:5">
      <c r="A88" s="2"/>
      <c r="B88" s="2"/>
      <c r="C88" s="8"/>
      <c r="D88" s="2" t="s">
        <v>130</v>
      </c>
      <c r="E88" s="4">
        <v>9</v>
      </c>
    </row>
    <row r="89" spans="1:5">
      <c r="A89" s="2"/>
      <c r="B89" s="2"/>
      <c r="C89" s="8"/>
      <c r="D89" s="2" t="s">
        <v>131</v>
      </c>
      <c r="E89" s="4">
        <v>3.6</v>
      </c>
    </row>
    <row r="90" spans="1:5">
      <c r="A90" s="2"/>
      <c r="B90" s="2"/>
      <c r="C90" s="8"/>
      <c r="D90" s="2" t="s">
        <v>132</v>
      </c>
      <c r="E90" s="4">
        <v>6</v>
      </c>
    </row>
    <row r="91" spans="1:5">
      <c r="A91" s="2"/>
      <c r="B91" s="2"/>
      <c r="C91" s="8"/>
      <c r="D91" s="2" t="s">
        <v>133</v>
      </c>
      <c r="E91" s="4">
        <v>4</v>
      </c>
    </row>
    <row r="92" spans="1:5">
      <c r="A92" s="2"/>
      <c r="B92" s="2"/>
      <c r="C92" s="8"/>
      <c r="D92" s="2" t="s">
        <v>134</v>
      </c>
      <c r="E92" s="4">
        <v>8</v>
      </c>
    </row>
    <row r="93" spans="1:5">
      <c r="A93" s="2"/>
      <c r="B93" s="2"/>
      <c r="C93" s="8"/>
      <c r="D93" s="2" t="s">
        <v>135</v>
      </c>
      <c r="E93" s="5">
        <v>6</v>
      </c>
    </row>
    <row r="94" spans="1:5">
      <c r="A94" s="2"/>
      <c r="B94" s="2"/>
      <c r="C94" s="8"/>
      <c r="D94" s="2" t="s">
        <v>136</v>
      </c>
      <c r="E94" s="4">
        <v>0</v>
      </c>
    </row>
    <row r="95" spans="1:5">
      <c r="A95" s="6"/>
      <c r="B95" s="2"/>
      <c r="C95" s="8"/>
      <c r="D95" s="6" t="s">
        <v>137</v>
      </c>
      <c r="E95" s="4">
        <v>5</v>
      </c>
    </row>
    <row r="96" spans="1:5">
      <c r="A96" s="6"/>
      <c r="B96" s="2"/>
      <c r="C96" s="8"/>
      <c r="D96" s="6" t="s">
        <v>138</v>
      </c>
      <c r="E96" s="4">
        <v>8</v>
      </c>
    </row>
    <row r="97" spans="1:5">
      <c r="A97" s="4"/>
      <c r="B97" s="2"/>
      <c r="C97" s="8"/>
      <c r="D97" s="4" t="s">
        <v>139</v>
      </c>
      <c r="E97" s="4">
        <v>0</v>
      </c>
    </row>
    <row r="98" spans="1:5">
      <c r="A98" s="2"/>
      <c r="B98" s="2"/>
      <c r="C98" s="8"/>
      <c r="D98" s="2" t="s">
        <v>140</v>
      </c>
      <c r="E98" s="4">
        <v>6</v>
      </c>
    </row>
    <row r="99" spans="1:5">
      <c r="A99" s="5"/>
      <c r="B99" s="2"/>
      <c r="C99" s="8"/>
      <c r="D99" s="5" t="s">
        <v>141</v>
      </c>
      <c r="E99" s="4">
        <v>0</v>
      </c>
    </row>
    <row r="100" spans="1:5">
      <c r="A100" s="5"/>
      <c r="B100" s="2"/>
      <c r="C100" s="8"/>
      <c r="D100" s="5" t="s">
        <v>142</v>
      </c>
      <c r="E100" s="2">
        <v>10</v>
      </c>
    </row>
    <row r="101" spans="1:5">
      <c r="A101" s="9"/>
      <c r="B101" s="2"/>
      <c r="C101" s="8"/>
      <c r="D101" s="9" t="s">
        <v>143</v>
      </c>
      <c r="E101" s="4">
        <v>4</v>
      </c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2019-07-09T02:01:00Z</cp:lastPrinted>
  <dcterms:modified xsi:type="dcterms:W3CDTF">2023-04-07T03:58:28Z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853599A52899426AABCF3D4E8C3395AC</vt:lpwstr>
  </property>
</Properties>
</file>