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1058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<sst xmlns="http://schemas.openxmlformats.org/spreadsheetml/2006/main" count="2176" uniqueCount="41">
  <si>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湘江园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</si>
  <si>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金帆园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</si>
  <si>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</si>
  <si>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</si>
  <si>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</si>
  <si>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</si>
  <si>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</si>
  <si>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</si>
  <si>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</si>
  <si>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</si>
  <si>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</si>
  <si>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</si>
  <si>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</si>
  <si>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</si>
  <si>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</si>
  <si>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</si>
  <si>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</si>
  <si>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</si>
  <si>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</si>
  <si>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康桥长郡园送菜明细表</t>
  </si>
  <si>
    <r>
      <rPr>
        <u/>
        <sz val="16"/>
        <rFont val="宋体"/>
        <charset val="134"/>
      </rPr>
      <t>梅溪湖园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</si>
  <si>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</si>
  <si>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</si>
  <si>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</si>
  <si>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</si>
  <si>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达美园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</si>
  <si>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东方明珠园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</si>
  <si>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</si>
  <si>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</si>
  <si>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润和长郡园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</si>
  <si>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阳光园 送菜明细表</t>
  </si>
  <si>
    <t>收货人：伍彪：15364306828</t>
  </si>
  <si>
    <t>收货人： 胡立家：18665893682</t>
  </si>
  <si>
    <r>
      <rPr>
        <sz val="16"/>
        <rFont val="宋体"/>
        <charset val="134"/>
      </rPr>
      <t xml:space="preserve">   昭山园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</si>
  <si>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山水郡 送菜明细表</t>
  </si>
  <si>
    <t>收货人：13308408313</t>
  </si>
  <si>
    <t>美郡 送菜明细表</t>
  </si>
  <si>
    <t xml:space="preserve"> 康桥长郡 园送菜明细表</t>
  </si>
  <si>
    <t xml:space="preserve"> </t>
  </si>
  <si>
    <t>品名</t>
  </si>
  <si>
    <t>规格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</si>
</sst>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老&quot;&quot;师&quot;\)"/>
    <numFmt numFmtId="178" formatCode="#,##0.00_ 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7" fontId="7" fillId="0" borderId="0" xfId="0" applyNumberFormat="1" applyFont="1" applyFill="1" applyAlignment="1">
      <alignment horizontal="center"/>
    </xf>
    <xf numFmtId="177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7" fillId="0" borderId="0" xfId="0" applyNumberFormat="1" applyFont="1" applyFill="1"/>
    <xf numFmtId="0" fontId="9" fillId="0" borderId="1" xfId="0" applyFont="1" applyFill="1" applyBorder="1"/>
    <xf numFmtId="178" fontId="2" fillId="0" borderId="1" xfId="67" applyNumberFormat="1" applyFont="1" applyFill="1" applyBorder="1"/>
    <xf numFmtId="179" fontId="2" fillId="0" borderId="1" xfId="0" applyNumberFormat="1" applyFont="1" applyFill="1" applyBorder="1"/>
    <xf numFmtId="177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7 2 2" xfId="3"/>
    <cellStyle name="差_2017.02.19（天） 27 2 4" xfId="4"/>
    <cellStyle name="差_2017.02.19（天） 32 2 4" xfId="5"/>
    <cellStyle name="20% - 强调文字颜色 3" xfId="6" builtinId="38"/>
    <cellStyle name="常规 20 2 8 2 2" xfId="7"/>
    <cellStyle name="常规 15 2 8 2 2" xfId="8"/>
    <cellStyle name="差_2017.02.19（天） 2 4 3 2" xfId="9"/>
    <cellStyle name="常规 10 6 2 3" xfId="10"/>
    <cellStyle name="差_2017.02.19（天） 32 2 2 2" xfId="11"/>
    <cellStyle name="差_2017.02.19（天） 27 2 2 2" xfId="12"/>
    <cellStyle name="20% - 强调文字颜色 1 2" xfId="13"/>
    <cellStyle name="差_2017.02.19（天） 20 3 2" xfId="14"/>
    <cellStyle name="差_2017.02.19（天） 15 3 2" xfId="15"/>
    <cellStyle name="常规 11 3 5 2" xfId="16"/>
    <cellStyle name="差_2017.04.23（天）_1 44 2" xfId="17"/>
    <cellStyle name="常规 7 28 3" xfId="18"/>
    <cellStyle name="常规 7 33 3" xfId="19"/>
    <cellStyle name="差_2017.04.23（天）_1 39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常规 10 48 2" xfId="121"/>
    <cellStyle name="常规 4 4 6 2 3 2 2" xfId="122"/>
    <cellStyle name="解释性文本" xfId="123" builtinId="53"/>
    <cellStyle name="常规 18 16 3" xfId="124"/>
    <cellStyle name="常规 18 21 3" xfId="125"/>
    <cellStyle name="常规 23 16 3" xfId="126"/>
    <cellStyle name="常规 23 21 3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常规 10 3 6 2" xfId="132"/>
    <cellStyle name="常规 2 29 3" xfId="133"/>
    <cellStyle name="常规 2 34 3" xfId="134"/>
    <cellStyle name="标题 1" xfId="135" builtinId="16"/>
    <cellStyle name="常规 2 4 3 3 2 2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9 3 6 3 2 2" xfId="2042"/>
    <cellStyle name="差_2017.02.19（天） 7 3 2" xfId="2043"/>
    <cellStyle name="差_2017.04.23（天）_1 4 3 2 2" xfId="2044"/>
    <cellStyle name="常规 10 4" xfId="2045"/>
    <cellStyle name="常规 9 45 3" xfId="2046"/>
    <cellStyle name="常规 9 50 3" xfId="2047"/>
    <cellStyle name="常规 14 31 4" xfId="2048"/>
    <cellStyle name="常规 14 26 4" xfId="2049"/>
    <cellStyle name="差_康桥2015.2.23-3.1日蔬菜肉类请购表格(2)(5)(2) 49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16 34 3 3 2" xfId="4094"/>
    <cellStyle name="常规 21 34 3 3 2" xfId="4095"/>
    <cellStyle name="常规 14 2 5 2" xfId="4096"/>
    <cellStyle name="常规 13 47 3 2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15 3 3 2" xfId="8190"/>
    <cellStyle name="常规 5 20 3 3 2" xfId="8191"/>
    <cellStyle name="常规 10 3 5 2 2 2" xfId="8192"/>
    <cellStyle name="常规 2 33 3 2 2" xfId="8193"/>
    <cellStyle name="常规 2 28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18 28 2 4 2 2" xfId="16382"/>
    <cellStyle name="常规 23 33 2 4 2 2" xfId="16383"/>
    <cellStyle name="常规 20 46 2 3 2 2" xfId="16384"/>
    <cellStyle name="常规 15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6" workbookViewId="0">
      <selection activeCell="I254" sqref="I254"/>
    </sheetView>
  </sheetViews>
  <sheetFormatPr defaultColWidth="9" defaultRowHeight="16.3"/>
  <cols>
    <col min="1" max="1" width="3.87704918032787" style="21" customWidth="1"/>
    <col min="2" max="2" width="15.1229508196721" style="21" customWidth="1"/>
    <col min="3" max="3" width="5.5" style="21" customWidth="1"/>
    <col min="4" max="5" width="5.37704918032787" style="21" customWidth="1"/>
    <col min="6" max="6" width="9.12295081967213" style="21" customWidth="1"/>
    <col min="7" max="7" width="2.5" style="21" customWidth="1"/>
    <col min="8" max="8" width="4.37704918032787" style="21" customWidth="1"/>
    <col min="9" max="9" width="14.2540983606557" style="21" customWidth="1"/>
    <col min="10" max="10" width="6.5" style="21" customWidth="1"/>
    <col min="11" max="11" width="4.5" style="21" customWidth="1"/>
    <col min="12" max="12" width="5.62295081967213" style="21" customWidth="1"/>
    <col min="13" max="13" width="11.3770491803279" style="21" customWidth="1"/>
    <col min="14" max="16384" width="9" style="2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ref="M9:M22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ref="F16:F22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>C25*E25</f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>J25*L25</f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ref="F62:F72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ref="M62:M72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1" t="s">
        <v>10</v>
      </c>
      <c r="E75" s="15" t="e">
        <f>VLOOKUP(B75,'参考单价(在参考价格中输入价格,出货单中的价格自动生成)'!$A$2:$B$500,2,0)</f>
        <v>#N/A</v>
      </c>
      <c r="F75" s="33" t="e">
        <f>C75*E75</f>
        <v>#N/A</v>
      </c>
      <c r="G75" s="28"/>
      <c r="H75" s="31">
        <v>21</v>
      </c>
      <c r="I75" s="12"/>
      <c r="J75" s="12"/>
      <c r="K75" s="31" t="s">
        <v>10</v>
      </c>
      <c r="L75" s="15" t="e">
        <f>VLOOKUP(I75,'参考单价(在参考价格中输入价格,出货单中的价格自动生成)'!$A$2:$B$500,2,0)</f>
        <v>#N/A</v>
      </c>
      <c r="M75" s="33" t="e">
        <f>J75*L75</f>
        <v>#N/A</v>
      </c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23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3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10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0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0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9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0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9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0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9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0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9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0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9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0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1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ref="F156:F169" si="14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ref="M156:M170" si="15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4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5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4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5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4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ref="F203:F210" si="18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0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>C211*E211</f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>J211*L211</f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44374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9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0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opLeftCell="A233" workbookViewId="0">
      <selection activeCell="K241" sqref="K241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>C123*E123</f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>J123*L123</f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5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6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0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0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0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20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44375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9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1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6" sqref="I16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6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ref="F205:F215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8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8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8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8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18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44376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4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ref="F255:F260" si="21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1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VLOOKUP(B260,'参考单价(在参考价格中输入价格,出货单中的价格自动生成)'!$A$2:$B$500,2,0)</f>
        <v>#N/A</v>
      </c>
      <c r="F260" s="33" t="e">
        <f t="shared" si="21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0" sqref="I10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6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ref="M212:M217" si="21"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1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1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1"/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VLOOKUP(B216,'参考单价(在参考价格中输入价格,出货单中的价格自动生成)'!$A$2:$B$500,2,0)</f>
        <v>#N/A</v>
      </c>
      <c r="F216" s="33" t="e">
        <f t="shared" si="19"/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21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 t="s">
        <v>10</v>
      </c>
      <c r="L217" s="15" t="e">
        <f>VLOOKUP(I217,'参考单价(在参考价格中输入价格,出货单中的价格自动生成)'!$A$2:$B$500,2,0)</f>
        <v>#N/A</v>
      </c>
      <c r="M217" s="33" t="e">
        <f t="shared" si="21"/>
        <v>#N/A</v>
      </c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44377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4" si="22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2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2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2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2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2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2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2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2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2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2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2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2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2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2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ref="F255:F260" si="23">C255*E255</f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3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3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3"/>
        <v>#N/A</v>
      </c>
    </row>
    <row r="259" spans="1:6">
      <c r="A259" s="31">
        <v>20</v>
      </c>
      <c r="B259" s="13"/>
      <c r="C259" s="15"/>
      <c r="D259" s="31" t="s">
        <v>10</v>
      </c>
      <c r="E259" s="15" t="e">
        <f>VLOOKUP(B259,'参考单价(在参考价格中输入价格,出货单中的价格自动生成)'!$A$2:$B$500,2,0)</f>
        <v>#N/A</v>
      </c>
      <c r="F259" s="33" t="e">
        <f t="shared" si="23"/>
        <v>#N/A</v>
      </c>
    </row>
    <row r="260" spans="1:6">
      <c r="A260" s="31">
        <v>21</v>
      </c>
      <c r="B260" s="13"/>
      <c r="C260" s="15"/>
      <c r="D260" s="31" t="s">
        <v>10</v>
      </c>
      <c r="E260" s="15" t="e">
        <f>VLOOKUP(B260,'参考单价(在参考价格中输入价格,出货单中的价格自动生成)'!$A$2:$B$500,2,0)</f>
        <v>#N/A</v>
      </c>
      <c r="F260" s="33" t="e">
        <f t="shared" si="23"/>
        <v>#N/A</v>
      </c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workbookViewId="0">
      <selection activeCell="I12" sqref="I12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>C25*E25</f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>J25*L25</f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>J70*L70</f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>C71*E71</f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>J71*L71</f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>C168*E168</f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>J168*L168</f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44378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20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0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0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0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0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0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0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0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0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0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0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0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0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0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0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0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0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0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0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8"/>
  <sheetViews>
    <sheetView tabSelected="1" workbookViewId="0">
      <selection activeCell="I23" sqref="I14 I23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 t="s">
        <v>38</v>
      </c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ref="M19:M24" si="4"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>C20*E20</f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4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>C21*E21</f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4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4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4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4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37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ref="F61:F69" si="7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ref="M61:M69" si="8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7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8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>C70*E70</f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>J70*L70</f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>C71*E71</f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>J71*L71</f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18" si="9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10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9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0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0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0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0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0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0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0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ref="F119:F127" si="11">C119*E119</f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ref="M119:M127" si="12">J119*L119</f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3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4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5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4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5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4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5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4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5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4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5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ref="F158:F166" si="16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ref="M158:M166" si="17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>C167*E167</f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>J167*L167</f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>C168*E168</f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>J168*L168</f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4" t="s">
        <v>33</v>
      </c>
      <c r="B192" s="24"/>
      <c r="C192" s="24"/>
      <c r="D192" s="24"/>
      <c r="E192" s="24"/>
      <c r="F192" s="24"/>
      <c r="G192" s="44"/>
      <c r="H192" s="24" t="s">
        <v>34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3" si="1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ref="F202:F213" si="20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20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0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1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0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0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0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0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20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0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20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20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20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9"/>
        <v>#N/A</v>
      </c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35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  <row r="236" ht="20.35" spans="1:6">
      <c r="A236" s="24" t="s">
        <v>36</v>
      </c>
      <c r="B236" s="24"/>
      <c r="C236" s="24"/>
      <c r="D236" s="24"/>
      <c r="E236" s="24"/>
      <c r="F236" s="24"/>
    </row>
    <row r="237" spans="1:6">
      <c r="A237" s="26" t="s">
        <v>2</v>
      </c>
      <c r="B237" s="40">
        <f>B193</f>
        <v>44379</v>
      </c>
      <c r="C237" s="28"/>
      <c r="D237" s="29"/>
      <c r="E237" s="29"/>
      <c r="F237" s="30"/>
    </row>
    <row r="238" spans="1:6">
      <c r="A238" s="31" t="s">
        <v>3</v>
      </c>
      <c r="B238" s="31" t="s">
        <v>4</v>
      </c>
      <c r="C238" s="31" t="s">
        <v>5</v>
      </c>
      <c r="D238" s="31" t="s">
        <v>6</v>
      </c>
      <c r="E238" s="31" t="s">
        <v>7</v>
      </c>
      <c r="F238" s="32" t="s">
        <v>8</v>
      </c>
    </row>
    <row r="239" spans="1:6">
      <c r="A239" s="31"/>
      <c r="B239" s="31" t="s">
        <v>9</v>
      </c>
      <c r="C239" s="31"/>
      <c r="D239" s="31"/>
      <c r="E239" s="31"/>
      <c r="F239" s="31"/>
    </row>
    <row r="240" spans="1:6">
      <c r="A240" s="31">
        <v>1</v>
      </c>
      <c r="B240" s="13"/>
      <c r="C240" s="15"/>
      <c r="D240" s="31" t="s">
        <v>10</v>
      </c>
      <c r="E240" s="15" t="e">
        <f>VLOOKUP(B240,'参考单价(在参考价格中输入价格,出货单中的价格自动生成)'!$A$2:$B$500,2,0)</f>
        <v>#N/A</v>
      </c>
      <c r="F240" s="33" t="e">
        <f t="shared" ref="F240:F258" si="21">C240*E240</f>
        <v>#N/A</v>
      </c>
    </row>
    <row r="241" spans="1:6">
      <c r="A241" s="31">
        <v>2</v>
      </c>
      <c r="B241" s="12"/>
      <c r="C241" s="12"/>
      <c r="D241" s="31" t="s">
        <v>10</v>
      </c>
      <c r="E241" s="15" t="e">
        <f>VLOOKUP(B241,'参考单价(在参考价格中输入价格,出货单中的价格自动生成)'!$A$2:$B$500,2,0)</f>
        <v>#N/A</v>
      </c>
      <c r="F241" s="33" t="e">
        <f t="shared" si="21"/>
        <v>#N/A</v>
      </c>
    </row>
    <row r="242" spans="1:6">
      <c r="A242" s="31">
        <v>3</v>
      </c>
      <c r="B242" s="12"/>
      <c r="C242" s="12"/>
      <c r="D242" s="31" t="s">
        <v>10</v>
      </c>
      <c r="E242" s="15" t="e">
        <f>VLOOKUP(B242,'参考单价(在参考价格中输入价格,出货单中的价格自动生成)'!$A$2:$B$500,2,0)</f>
        <v>#N/A</v>
      </c>
      <c r="F242" s="33" t="e">
        <f t="shared" si="21"/>
        <v>#N/A</v>
      </c>
    </row>
    <row r="243" spans="1:6">
      <c r="A243" s="31">
        <v>4</v>
      </c>
      <c r="B243" s="12"/>
      <c r="C243" s="12"/>
      <c r="D243" s="31" t="s">
        <v>10</v>
      </c>
      <c r="E243" s="15" t="e">
        <f>VLOOKUP(B243,'参考单价(在参考价格中输入价格,出货单中的价格自动生成)'!$A$2:$B$500,2,0)</f>
        <v>#N/A</v>
      </c>
      <c r="F243" s="33" t="e">
        <f t="shared" si="21"/>
        <v>#N/A</v>
      </c>
    </row>
    <row r="244" spans="1:6">
      <c r="A244" s="31">
        <v>5</v>
      </c>
      <c r="B244" s="12"/>
      <c r="C244" s="12"/>
      <c r="D244" s="31" t="s">
        <v>10</v>
      </c>
      <c r="E244" s="15" t="e">
        <f>VLOOKUP(B244,'参考单价(在参考价格中输入价格,出货单中的价格自动生成)'!$A$2:$B$500,2,0)</f>
        <v>#N/A</v>
      </c>
      <c r="F244" s="33" t="e">
        <f t="shared" si="21"/>
        <v>#N/A</v>
      </c>
    </row>
    <row r="245" spans="1:6">
      <c r="A245" s="31">
        <v>6</v>
      </c>
      <c r="B245" s="12"/>
      <c r="C245" s="12"/>
      <c r="D245" s="31" t="s">
        <v>10</v>
      </c>
      <c r="E245" s="15" t="e">
        <f>VLOOKUP(B245,'参考单价(在参考价格中输入价格,出货单中的价格自动生成)'!$A$2:$B$500,2,0)</f>
        <v>#N/A</v>
      </c>
      <c r="F245" s="33" t="e">
        <f t="shared" si="21"/>
        <v>#N/A</v>
      </c>
    </row>
    <row r="246" spans="1:6">
      <c r="A246" s="31">
        <v>7</v>
      </c>
      <c r="B246" s="15"/>
      <c r="C246" s="15"/>
      <c r="D246" s="31" t="s">
        <v>10</v>
      </c>
      <c r="E246" s="15" t="e">
        <f>VLOOKUP(B246,'参考单价(在参考价格中输入价格,出货单中的价格自动生成)'!$A$2:$B$500,2,0)</f>
        <v>#N/A</v>
      </c>
      <c r="F246" s="33" t="e">
        <f t="shared" si="21"/>
        <v>#N/A</v>
      </c>
    </row>
    <row r="247" spans="1:6">
      <c r="A247" s="31">
        <v>8</v>
      </c>
      <c r="B247" s="45"/>
      <c r="C247" s="15"/>
      <c r="D247" s="31" t="s">
        <v>10</v>
      </c>
      <c r="E247" s="15" t="e">
        <f>VLOOKUP(B247,'参考单价(在参考价格中输入价格,出货单中的价格自动生成)'!$A$2:$B$500,2,0)</f>
        <v>#N/A</v>
      </c>
      <c r="F247" s="33" t="e">
        <f t="shared" si="21"/>
        <v>#N/A</v>
      </c>
    </row>
    <row r="248" spans="1:6">
      <c r="A248" s="31">
        <v>9</v>
      </c>
      <c r="B248" s="12"/>
      <c r="C248" s="15"/>
      <c r="D248" s="31" t="s">
        <v>10</v>
      </c>
      <c r="E248" s="15" t="e">
        <f>VLOOKUP(B248,'参考单价(在参考价格中输入价格,出货单中的价格自动生成)'!$A$2:$B$500,2,0)</f>
        <v>#N/A</v>
      </c>
      <c r="F248" s="33" t="e">
        <f t="shared" si="21"/>
        <v>#N/A</v>
      </c>
    </row>
    <row r="249" spans="1:6">
      <c r="A249" s="31">
        <v>10</v>
      </c>
      <c r="B249" s="15"/>
      <c r="C249" s="15"/>
      <c r="D249" s="31" t="s">
        <v>10</v>
      </c>
      <c r="E249" s="15" t="e">
        <f>VLOOKUP(B249,'参考单价(在参考价格中输入价格,出货单中的价格自动生成)'!$A$2:$B$500,2,0)</f>
        <v>#N/A</v>
      </c>
      <c r="F249" s="33" t="e">
        <f t="shared" si="21"/>
        <v>#N/A</v>
      </c>
    </row>
    <row r="250" spans="1:6">
      <c r="A250" s="31">
        <v>11</v>
      </c>
      <c r="B250" s="15"/>
      <c r="C250" s="15"/>
      <c r="D250" s="31" t="s">
        <v>10</v>
      </c>
      <c r="E250" s="15" t="e">
        <f>VLOOKUP(B250,'参考单价(在参考价格中输入价格,出货单中的价格自动生成)'!$A$2:$B$500,2,0)</f>
        <v>#N/A</v>
      </c>
      <c r="F250" s="33" t="e">
        <f t="shared" si="21"/>
        <v>#N/A</v>
      </c>
    </row>
    <row r="251" spans="1:6">
      <c r="A251" s="31">
        <v>12</v>
      </c>
      <c r="B251" s="15"/>
      <c r="C251" s="15"/>
      <c r="D251" s="31" t="s">
        <v>10</v>
      </c>
      <c r="E251" s="15" t="e">
        <f>VLOOKUP(B251,'参考单价(在参考价格中输入价格,出货单中的价格自动生成)'!$A$2:$B$500,2,0)</f>
        <v>#N/A</v>
      </c>
      <c r="F251" s="33" t="e">
        <f t="shared" si="21"/>
        <v>#N/A</v>
      </c>
    </row>
    <row r="252" spans="1:6">
      <c r="A252" s="31">
        <v>13</v>
      </c>
      <c r="B252" s="15"/>
      <c r="C252" s="15"/>
      <c r="D252" s="31" t="s">
        <v>10</v>
      </c>
      <c r="E252" s="15" t="e">
        <f>VLOOKUP(B252,'参考单价(在参考价格中输入价格,出货单中的价格自动生成)'!$A$2:$B$500,2,0)</f>
        <v>#N/A</v>
      </c>
      <c r="F252" s="33" t="e">
        <f t="shared" si="21"/>
        <v>#N/A</v>
      </c>
    </row>
    <row r="253" spans="1:6">
      <c r="A253" s="31">
        <v>14</v>
      </c>
      <c r="B253" s="15"/>
      <c r="C253" s="15"/>
      <c r="D253" s="31" t="s">
        <v>10</v>
      </c>
      <c r="E253" s="15" t="e">
        <f>VLOOKUP(B253,'参考单价(在参考价格中输入价格,出货单中的价格自动生成)'!$A$2:$B$500,2,0)</f>
        <v>#N/A</v>
      </c>
      <c r="F253" s="33" t="e">
        <f t="shared" si="21"/>
        <v>#N/A</v>
      </c>
    </row>
    <row r="254" spans="1:6">
      <c r="A254" s="31">
        <v>15</v>
      </c>
      <c r="B254" s="15"/>
      <c r="C254" s="15"/>
      <c r="D254" s="31" t="s">
        <v>10</v>
      </c>
      <c r="E254" s="15" t="e">
        <f>VLOOKUP(B254,'参考单价(在参考价格中输入价格,出货单中的价格自动生成)'!$A$2:$B$500,2,0)</f>
        <v>#N/A</v>
      </c>
      <c r="F254" s="33" t="e">
        <f t="shared" si="21"/>
        <v>#N/A</v>
      </c>
    </row>
    <row r="255" spans="1:6">
      <c r="A255" s="31">
        <v>16</v>
      </c>
      <c r="B255" s="15"/>
      <c r="C255" s="15"/>
      <c r="D255" s="31" t="s">
        <v>10</v>
      </c>
      <c r="E255" s="15" t="e">
        <f>VLOOKUP(B255,'参考单价(在参考价格中输入价格,出货单中的价格自动生成)'!$A$2:$B$500,2,0)</f>
        <v>#N/A</v>
      </c>
      <c r="F255" s="33" t="e">
        <f t="shared" si="21"/>
        <v>#N/A</v>
      </c>
    </row>
    <row r="256" spans="1:6">
      <c r="A256" s="31">
        <v>17</v>
      </c>
      <c r="B256" s="15"/>
      <c r="C256" s="15"/>
      <c r="D256" s="31" t="s">
        <v>10</v>
      </c>
      <c r="E256" s="15" t="e">
        <f>VLOOKUP(B256,'参考单价(在参考价格中输入价格,出货单中的价格自动生成)'!$A$2:$B$500,2,0)</f>
        <v>#N/A</v>
      </c>
      <c r="F256" s="33" t="e">
        <f t="shared" si="21"/>
        <v>#N/A</v>
      </c>
    </row>
    <row r="257" spans="1:6">
      <c r="A257" s="31">
        <v>18</v>
      </c>
      <c r="B257" s="34"/>
      <c r="C257" s="34"/>
      <c r="D257" s="31" t="s">
        <v>10</v>
      </c>
      <c r="E257" s="15" t="e">
        <f>VLOOKUP(B257,'参考单价(在参考价格中输入价格,出货单中的价格自动生成)'!$A$2:$B$500,2,0)</f>
        <v>#N/A</v>
      </c>
      <c r="F257" s="33" t="e">
        <f t="shared" si="21"/>
        <v>#N/A</v>
      </c>
    </row>
    <row r="258" spans="1:6">
      <c r="A258" s="31">
        <v>19</v>
      </c>
      <c r="B258" s="13"/>
      <c r="C258" s="15"/>
      <c r="D258" s="31" t="s">
        <v>10</v>
      </c>
      <c r="E258" s="15" t="e">
        <f>VLOOKUP(B258,'参考单价(在参考价格中输入价格,出货单中的价格自动生成)'!$A$2:$B$500,2,0)</f>
        <v>#N/A</v>
      </c>
      <c r="F258" s="33" t="e">
        <f t="shared" si="21"/>
        <v>#N/A</v>
      </c>
    </row>
    <row r="259" spans="1:6">
      <c r="A259" s="31">
        <v>20</v>
      </c>
      <c r="B259" s="13"/>
      <c r="C259" s="15"/>
      <c r="D259" s="31"/>
      <c r="E259" s="31"/>
      <c r="F259" s="33"/>
    </row>
    <row r="260" spans="1:6">
      <c r="A260" s="31">
        <v>21</v>
      </c>
      <c r="B260" s="13"/>
      <c r="C260" s="15"/>
      <c r="D260" s="31"/>
      <c r="E260" s="31"/>
      <c r="F260" s="33"/>
    </row>
    <row r="261" spans="1:6">
      <c r="A261" s="31">
        <v>22</v>
      </c>
      <c r="B261" s="13"/>
      <c r="C261" s="15"/>
      <c r="D261" s="31"/>
      <c r="E261" s="31"/>
      <c r="F261" s="33"/>
    </row>
    <row r="262" spans="1:6">
      <c r="A262" s="31">
        <v>23</v>
      </c>
      <c r="B262" s="12"/>
      <c r="C262" s="12"/>
      <c r="D262" s="31"/>
      <c r="E262" s="31"/>
      <c r="F262" s="33"/>
    </row>
    <row r="263" spans="1:6">
      <c r="A263" s="31">
        <v>24</v>
      </c>
      <c r="B263" s="12"/>
      <c r="C263" s="12"/>
      <c r="D263" s="31"/>
      <c r="E263" s="31"/>
      <c r="F263" s="33"/>
    </row>
    <row r="264" spans="1:6">
      <c r="A264" s="31">
        <v>25</v>
      </c>
      <c r="B264" s="12"/>
      <c r="C264" s="12"/>
      <c r="D264" s="31"/>
      <c r="E264" s="31"/>
      <c r="F264" s="33">
        <f>C264*E264</f>
        <v>0</v>
      </c>
    </row>
    <row r="265" spans="1:6">
      <c r="A265" s="31">
        <v>26</v>
      </c>
      <c r="B265" s="12"/>
      <c r="C265" s="12"/>
      <c r="D265" s="12"/>
      <c r="E265" s="12"/>
      <c r="F265" s="12"/>
    </row>
    <row r="266" spans="1:6">
      <c r="A266" s="31">
        <v>27</v>
      </c>
      <c r="B266" s="12"/>
      <c r="C266" s="12"/>
      <c r="D266" s="12"/>
      <c r="E266" s="12"/>
      <c r="F266" s="12"/>
    </row>
    <row r="267" spans="1:6">
      <c r="A267" s="31">
        <v>28</v>
      </c>
      <c r="B267" s="12"/>
      <c r="C267" s="12"/>
      <c r="D267" s="12"/>
      <c r="E267" s="12"/>
      <c r="F267" s="12"/>
    </row>
    <row r="268" spans="1:6">
      <c r="A268" s="31">
        <v>29</v>
      </c>
      <c r="B268" s="12"/>
      <c r="C268" s="12"/>
      <c r="D268" s="12"/>
      <c r="E268" s="12"/>
      <c r="F268" s="12"/>
    </row>
    <row r="269" spans="1:6">
      <c r="A269" s="31">
        <v>30</v>
      </c>
      <c r="B269" s="12"/>
      <c r="C269" s="12"/>
      <c r="D269" s="12"/>
      <c r="E269" s="12"/>
      <c r="F269" s="12"/>
    </row>
    <row r="270" spans="1:6">
      <c r="A270" s="31">
        <v>31</v>
      </c>
      <c r="B270" s="12"/>
      <c r="C270" s="12"/>
      <c r="D270" s="12"/>
      <c r="E270" s="12"/>
      <c r="F270" s="12"/>
    </row>
    <row r="271" spans="1:6">
      <c r="A271" s="31">
        <v>32</v>
      </c>
      <c r="B271" s="12"/>
      <c r="C271" s="12"/>
      <c r="D271" s="12"/>
      <c r="E271" s="12"/>
      <c r="F271" s="12"/>
    </row>
    <row r="272" spans="1:6">
      <c r="A272" s="31">
        <v>33</v>
      </c>
      <c r="B272" s="12"/>
      <c r="C272" s="12"/>
      <c r="D272" s="12"/>
      <c r="E272" s="12"/>
      <c r="F272" s="12"/>
    </row>
    <row r="273" spans="1:6">
      <c r="A273" s="31">
        <v>34</v>
      </c>
      <c r="B273" s="15"/>
      <c r="C273" s="15"/>
      <c r="D273" s="31"/>
      <c r="E273" s="31"/>
      <c r="F273" s="33"/>
    </row>
    <row r="274" spans="1:6">
      <c r="A274" s="31">
        <v>35</v>
      </c>
      <c r="B274" s="15"/>
      <c r="C274" s="15"/>
      <c r="D274" s="31"/>
      <c r="E274" s="31"/>
      <c r="F274" s="33"/>
    </row>
    <row r="275" spans="1:6">
      <c r="A275" s="31">
        <v>36</v>
      </c>
      <c r="B275" s="21"/>
      <c r="C275" s="15"/>
      <c r="D275" s="31"/>
      <c r="E275" s="31"/>
      <c r="F275" s="33"/>
    </row>
    <row r="276" spans="1:6">
      <c r="A276" s="31">
        <v>37</v>
      </c>
      <c r="B276" s="15" t="s">
        <v>11</v>
      </c>
      <c r="C276" s="47">
        <f>SUM(C240:C275)</f>
        <v>0</v>
      </c>
      <c r="D276" s="31"/>
      <c r="E276" s="31"/>
      <c r="F276" s="37" t="e">
        <f>SUM(F240:F275)</f>
        <v>#N/A</v>
      </c>
    </row>
    <row r="277" spans="1:6">
      <c r="A277" s="26" t="s">
        <v>12</v>
      </c>
      <c r="B277" s="26"/>
      <c r="C277" s="26"/>
      <c r="D277" s="42"/>
      <c r="E277" s="42"/>
      <c r="F277" s="42"/>
    </row>
    <row r="278" spans="1:6">
      <c r="A278" s="42" t="s">
        <v>13</v>
      </c>
      <c r="B278" s="42"/>
      <c r="C278" s="42"/>
      <c r="D278" s="42"/>
      <c r="E278" s="42"/>
      <c r="F278" s="30"/>
    </row>
  </sheetData>
  <mergeCells count="38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  <mergeCell ref="A236:F236"/>
    <mergeCell ref="B239:F239"/>
    <mergeCell ref="A277:C277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workbookViewId="0">
      <selection activeCell="H31" sqref="H31"/>
    </sheetView>
  </sheetViews>
  <sheetFormatPr defaultColWidth="9" defaultRowHeight="16.3" outlineLevelCol="2"/>
  <cols>
    <col min="1" max="1" width="12.6229508196721" customWidth="1"/>
    <col min="3" max="3" width="11" customWidth="1"/>
  </cols>
  <sheetData>
    <row r="1" spans="1:3">
      <c r="A1" s="1" t="s">
        <v>39</v>
      </c>
      <c r="B1" s="1" t="s">
        <v>40</v>
      </c>
      <c r="C1" s="1"/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3"/>
    </row>
    <row r="58" spans="1:3">
      <c r="A58" s="4"/>
      <c r="B58" s="2"/>
      <c r="C58" s="3"/>
    </row>
    <row r="59" spans="1:3">
      <c r="A59" s="4"/>
      <c r="B59" s="4"/>
      <c r="C59" s="3"/>
    </row>
    <row r="60" spans="1:3">
      <c r="A60" s="4"/>
      <c r="B60" s="2"/>
      <c r="C60" s="3"/>
    </row>
    <row r="61" spans="1:3">
      <c r="A61" s="2"/>
      <c r="B61" s="5"/>
      <c r="C61" s="8"/>
    </row>
    <row r="62" spans="1:3">
      <c r="A62" s="4"/>
      <c r="B62" s="5"/>
      <c r="C62" s="9"/>
    </row>
    <row r="63" spans="1:3">
      <c r="A63" s="10"/>
      <c r="B63" s="2"/>
      <c r="C63" s="9"/>
    </row>
    <row r="64" spans="1:3">
      <c r="A64" s="7"/>
      <c r="B64" s="4"/>
      <c r="C64" s="9"/>
    </row>
    <row r="65" spans="1:3">
      <c r="A65" s="2"/>
      <c r="B65" s="2"/>
      <c r="C65" s="9"/>
    </row>
    <row r="66" spans="1:3">
      <c r="A66" s="4"/>
      <c r="B66" s="4"/>
      <c r="C66" s="9"/>
    </row>
    <row r="67" spans="1:3">
      <c r="A67" s="4"/>
      <c r="B67" s="4"/>
      <c r="C67" s="9"/>
    </row>
    <row r="68" spans="1:3">
      <c r="A68" s="2"/>
      <c r="B68" s="4"/>
      <c r="C68" s="9"/>
    </row>
    <row r="69" spans="1:3">
      <c r="A69" s="2"/>
      <c r="B69" s="4"/>
      <c r="C69" s="9"/>
    </row>
    <row r="70" spans="1:3">
      <c r="A70" s="2"/>
      <c r="B70" s="4"/>
      <c r="C70" s="9"/>
    </row>
    <row r="71" spans="1:3">
      <c r="A71" s="2"/>
      <c r="B71" s="4"/>
      <c r="C71" s="9"/>
    </row>
    <row r="72" spans="1:3">
      <c r="A72" s="5"/>
      <c r="B72" s="5"/>
      <c r="C72" s="9"/>
    </row>
    <row r="73" spans="1:3">
      <c r="A73" s="5"/>
      <c r="B73" s="4"/>
      <c r="C73" s="9"/>
    </row>
    <row r="74" spans="1:3">
      <c r="A74" s="4"/>
      <c r="B74" s="4"/>
      <c r="C74" s="9"/>
    </row>
    <row r="75" spans="1:3">
      <c r="A75" s="2"/>
      <c r="B75" s="4"/>
      <c r="C75" s="9"/>
    </row>
    <row r="76" spans="1:3">
      <c r="A76" s="2"/>
      <c r="B76" s="4"/>
      <c r="C76" s="9"/>
    </row>
    <row r="77" spans="1:3">
      <c r="A77" s="4"/>
      <c r="B77" s="4"/>
      <c r="C77" s="9"/>
    </row>
    <row r="78" spans="1:3">
      <c r="A78" s="6"/>
      <c r="B78" s="4"/>
      <c r="C78" s="9"/>
    </row>
    <row r="79" spans="1:3">
      <c r="A79" s="6"/>
      <c r="B79" s="2"/>
      <c r="C79" s="9"/>
    </row>
    <row r="80" spans="1:3">
      <c r="A80" s="6"/>
      <c r="B80" s="4"/>
      <c r="C80" s="9"/>
    </row>
    <row r="81" spans="1:3">
      <c r="A81" s="6"/>
      <c r="B81" s="2"/>
      <c r="C81" s="9"/>
    </row>
    <row r="82" spans="1:3">
      <c r="A82" s="6"/>
      <c r="B82" s="5"/>
      <c r="C82" s="9"/>
    </row>
    <row r="83" spans="1:3">
      <c r="A83" s="6"/>
      <c r="B83" s="5"/>
      <c r="C83" s="9"/>
    </row>
    <row r="84" spans="1:3">
      <c r="A84" s="6"/>
      <c r="B84" s="2"/>
      <c r="C84" s="9"/>
    </row>
    <row r="85" spans="1:3">
      <c r="A85" s="4"/>
      <c r="B85" s="4"/>
      <c r="C85" s="9"/>
    </row>
    <row r="86" spans="1:3">
      <c r="A86" s="5"/>
      <c r="B86" s="2"/>
      <c r="C86" s="9"/>
    </row>
    <row r="87" spans="1:3">
      <c r="A87" s="5"/>
      <c r="B87" s="4"/>
      <c r="C87" s="9"/>
    </row>
    <row r="88" spans="1:3">
      <c r="A88" s="2"/>
      <c r="B88" s="4"/>
      <c r="C88" s="9"/>
    </row>
    <row r="89" spans="1:3">
      <c r="A89" s="2"/>
      <c r="B89" s="4"/>
      <c r="C89" s="9"/>
    </row>
    <row r="90" spans="1:3">
      <c r="A90" s="2"/>
      <c r="B90" s="4"/>
      <c r="C90" s="9"/>
    </row>
    <row r="91" spans="1:3">
      <c r="A91" s="2"/>
      <c r="B91" s="4"/>
      <c r="C91" s="9"/>
    </row>
    <row r="92" spans="1:3">
      <c r="A92" s="2"/>
      <c r="B92" s="4"/>
      <c r="C92" s="9"/>
    </row>
    <row r="93" spans="1:3">
      <c r="A93" s="2"/>
      <c r="B93" s="5"/>
      <c r="C93" s="9"/>
    </row>
    <row r="94" spans="1:3">
      <c r="A94" s="2"/>
      <c r="B94" s="4"/>
      <c r="C94" s="9"/>
    </row>
    <row r="95" spans="1:3">
      <c r="A95" s="6"/>
      <c r="B95" s="4"/>
      <c r="C95" s="9"/>
    </row>
    <row r="96" spans="1:3">
      <c r="A96" s="6"/>
      <c r="B96" s="4"/>
      <c r="C96" s="9"/>
    </row>
    <row r="97" spans="1:3">
      <c r="A97" s="4"/>
      <c r="B97" s="4"/>
      <c r="C97" s="9"/>
    </row>
    <row r="98" spans="1:3">
      <c r="A98" s="2"/>
      <c r="B98" s="4"/>
      <c r="C98" s="9"/>
    </row>
    <row r="99" spans="1:3">
      <c r="A99" s="5"/>
      <c r="B99" s="4"/>
      <c r="C99" s="9"/>
    </row>
    <row r="100" spans="1:3">
      <c r="A100" s="5"/>
      <c r="B100" s="2"/>
      <c r="C100" s="9"/>
    </row>
    <row r="101" spans="1:3">
      <c r="A101" s="10"/>
      <c r="B101" s="4"/>
      <c r="C101" s="9"/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2019-07-09T02:00:00Z</cp:lastPrinted>
  <dcterms:modified xsi:type="dcterms:W3CDTF">2023-04-07T03:46:26Z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8A62668E6AEE46F1808913066F210FA2</vt:lpwstr>
  </property>
</Properties>
</file>