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work\FMP_2024_2_Archive\FMP_2024_2_Archive\ICTPMG505\ICTPMG505 Assessment Task 2\"/>
    </mc:Choice>
  </mc:AlternateContent>
  <xr:revisionPtr revIDLastSave="0" documentId="13_ncr:1_{DEC6F599-0C30-4CA4-8766-B6514E097F9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ost Estimate &amp; Budge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M21" i="1"/>
  <c r="M22" i="1"/>
  <c r="M23" i="1"/>
  <c r="M19" i="1"/>
  <c r="N15" i="1"/>
  <c r="P15" i="1" s="1"/>
  <c r="M24" i="1" l="1"/>
  <c r="D18" i="1"/>
  <c r="E17" i="1" s="1"/>
  <c r="B8" i="1"/>
  <c r="D8" i="1" s="1"/>
  <c r="B9" i="1"/>
  <c r="D9" i="1" s="1"/>
  <c r="D12" i="1"/>
  <c r="D13" i="1"/>
  <c r="D15" i="1"/>
  <c r="E14" i="1" s="1"/>
  <c r="E11" i="1" l="1"/>
  <c r="E7" i="1"/>
  <c r="D21" i="1" l="1"/>
  <c r="E21" i="1" s="1"/>
  <c r="E22" i="1" l="1"/>
  <c r="F11" i="1" l="1"/>
  <c r="F14" i="1"/>
  <c r="F17" i="1"/>
  <c r="F7" i="1"/>
  <c r="F21" i="1"/>
</calcChain>
</file>

<file path=xl/sharedStrings.xml><?xml version="1.0" encoding="utf-8"?>
<sst xmlns="http://schemas.openxmlformats.org/spreadsheetml/2006/main" count="53" uniqueCount="50">
  <si>
    <t>WBS Items</t>
  </si>
  <si>
    <t>2. Hardware</t>
  </si>
  <si>
    <t>1. Project Management</t>
  </si>
  <si>
    <t>3. Software</t>
  </si>
  <si>
    <t xml:space="preserve">    2.1  Handheld devices</t>
  </si>
  <si>
    <t xml:space="preserve">    2.2  Servers</t>
  </si>
  <si>
    <t xml:space="preserve">    3.1 Licensed software</t>
  </si>
  <si>
    <t># Units/Hrs.</t>
  </si>
  <si>
    <t>Cost/Unit/Hr.</t>
  </si>
  <si>
    <t xml:space="preserve">          Total project cost estimate</t>
  </si>
  <si>
    <t>Subtotals</t>
  </si>
  <si>
    <t>WBS Level 1 Totals</t>
  </si>
  <si>
    <t>% of Total</t>
  </si>
  <si>
    <t>Date:</t>
  </si>
  <si>
    <t>Information Technology Project Management, Fourth Edition. Also make sure the formulas work properly based on the data you enter.</t>
  </si>
  <si>
    <t xml:space="preserve">   1.2 Project team members</t>
  </si>
  <si>
    <t xml:space="preserve">   1.1 Project manager</t>
  </si>
  <si>
    <t>PM</t>
  </si>
  <si>
    <t>System Analyst</t>
  </si>
  <si>
    <t>Developer ( Programmer &amp; Web designer &amp; App Developer)</t>
  </si>
  <si>
    <t>Tester</t>
  </si>
  <si>
    <t>System Designer</t>
  </si>
  <si>
    <t>Staffing</t>
  </si>
  <si>
    <t>Duration</t>
  </si>
  <si>
    <t>Months</t>
  </si>
  <si>
    <t>Weeks</t>
  </si>
  <si>
    <t>Weeks per week</t>
  </si>
  <si>
    <t>Total days</t>
  </si>
  <si>
    <t>Work hours per day</t>
  </si>
  <si>
    <t>Pay Rate</t>
  </si>
  <si>
    <t>Total Pay</t>
  </si>
  <si>
    <t>SA</t>
  </si>
  <si>
    <t>Developer</t>
  </si>
  <si>
    <t>SD</t>
  </si>
  <si>
    <t>Total Hours Needed</t>
  </si>
  <si>
    <t xml:space="preserve">Total </t>
  </si>
  <si>
    <t>Hardware</t>
  </si>
  <si>
    <t>Server</t>
  </si>
  <si>
    <t>Devices</t>
  </si>
  <si>
    <t>Software</t>
  </si>
  <si>
    <t>Licenced Software</t>
  </si>
  <si>
    <t>Hours</t>
  </si>
  <si>
    <t>SAMPLE</t>
  </si>
  <si>
    <t>4. Training and Support</t>
  </si>
  <si>
    <t xml:space="preserve">     4.1 Trainee cost</t>
  </si>
  <si>
    <t>5. Reserves (20% of total estimate)</t>
  </si>
  <si>
    <t>In2Fitness Project Cost Estimate</t>
    <phoneticPr fontId="2" type="noConversion"/>
  </si>
  <si>
    <t>30/07/2024</t>
    <phoneticPr fontId="2" type="noConversion"/>
  </si>
  <si>
    <t>Prepared by:WangYiZhuo</t>
    <phoneticPr fontId="2" type="noConversion"/>
  </si>
  <si>
    <t>Note: Change the WBS items and other entries to meet your project needs. This data is from Figure 7-1 of Schwalbe's 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</si>
</sst>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_);[Red]\(&quot;$&quot;#,##0\)"/>
    <numFmt numFmtId="177" formatCode="_(* #,##0.00_);_(* \(#,##0.00\);_(* &quot;-&quot;??_);_(@_)"/>
    <numFmt numFmtId="178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4" fillId="0" borderId="0" xfId="0" applyFont="1"/>
    <xf numFmtId="178" fontId="3" fillId="0" borderId="0" xfId="1" applyNumberFormat="1" applyFont="1"/>
    <xf numFmtId="177" fontId="3" fillId="0" borderId="0" xfId="0" applyNumberFormat="1" applyFont="1"/>
    <xf numFmtId="176" fontId="4" fillId="0" borderId="0" xfId="0" applyNumberFormat="1" applyFont="1"/>
    <xf numFmtId="0" fontId="4" fillId="0" borderId="0" xfId="0" applyFont="1" applyAlignment="1">
      <alignment horizontal="center"/>
    </xf>
    <xf numFmtId="178" fontId="4" fillId="0" borderId="0" xfId="1" applyNumberFormat="1" applyFont="1"/>
    <xf numFmtId="0" fontId="3" fillId="0" borderId="1" xfId="0" applyFont="1" applyBorder="1"/>
    <xf numFmtId="0" fontId="4" fillId="0" borderId="1" xfId="0" applyFont="1" applyBorder="1"/>
    <xf numFmtId="176" fontId="4" fillId="0" borderId="1" xfId="0" applyNumberFormat="1" applyFont="1" applyBorder="1"/>
    <xf numFmtId="176" fontId="3" fillId="0" borderId="1" xfId="0" applyNumberFormat="1" applyFont="1" applyBorder="1"/>
    <xf numFmtId="178" fontId="3" fillId="0" borderId="1" xfId="0" applyNumberFormat="1" applyFont="1" applyBorder="1"/>
    <xf numFmtId="178" fontId="3" fillId="0" borderId="1" xfId="1" applyNumberFormat="1" applyFont="1" applyBorder="1"/>
    <xf numFmtId="9" fontId="4" fillId="0" borderId="1" xfId="2" applyFont="1" applyBorder="1"/>
    <xf numFmtId="9" fontId="3" fillId="0" borderId="1" xfId="0" applyNumberFormat="1" applyFont="1" applyBorder="1"/>
    <xf numFmtId="0" fontId="5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/>
    <xf numFmtId="176" fontId="3" fillId="3" borderId="1" xfId="0" applyNumberFormat="1" applyFont="1" applyFill="1" applyBorder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I1" workbookViewId="0">
      <selection activeCell="B28" sqref="B28"/>
    </sheetView>
  </sheetViews>
  <sheetFormatPr defaultColWidth="9.109375" defaultRowHeight="15.6" x14ac:dyDescent="0.3"/>
  <cols>
    <col min="1" max="1" width="50.88671875" style="1" customWidth="1"/>
    <col min="2" max="2" width="12" style="1" customWidth="1"/>
    <col min="3" max="3" width="12.6640625" style="1" bestFit="1" customWidth="1"/>
    <col min="4" max="4" width="10.33203125" style="1" bestFit="1" customWidth="1"/>
    <col min="5" max="5" width="19" style="1" bestFit="1" customWidth="1"/>
    <col min="6" max="6" width="11.44140625" style="1" customWidth="1"/>
    <col min="7" max="11" width="9.109375" style="1"/>
    <col min="12" max="12" width="19.109375" style="1" bestFit="1" customWidth="1"/>
    <col min="13" max="13" width="9.109375" style="1"/>
    <col min="14" max="14" width="10" style="1" bestFit="1" customWidth="1"/>
    <col min="15" max="15" width="18.88671875" style="1" bestFit="1" customWidth="1"/>
    <col min="16" max="16384" width="9.109375" style="1"/>
  </cols>
  <sheetData>
    <row r="1" spans="1:16" ht="20.399999999999999" x14ac:dyDescent="0.35">
      <c r="B1" s="17" t="s">
        <v>46</v>
      </c>
      <c r="C1" s="7"/>
      <c r="D1" s="7"/>
    </row>
    <row r="2" spans="1:16" x14ac:dyDescent="0.3">
      <c r="A2" s="3" t="s">
        <v>48</v>
      </c>
      <c r="B2" s="7" t="s">
        <v>13</v>
      </c>
      <c r="C2" s="7" t="s">
        <v>47</v>
      </c>
      <c r="D2" s="7"/>
    </row>
    <row r="3" spans="1:16" x14ac:dyDescent="0.3">
      <c r="A3" s="1" t="s">
        <v>49</v>
      </c>
      <c r="B3" s="7"/>
      <c r="C3" s="7"/>
      <c r="D3" s="7"/>
      <c r="J3" s="1" t="s">
        <v>42</v>
      </c>
    </row>
    <row r="4" spans="1:16" x14ac:dyDescent="0.3">
      <c r="A4" s="1" t="s">
        <v>14</v>
      </c>
      <c r="B4" s="7"/>
      <c r="C4" s="7"/>
      <c r="D4" s="7"/>
    </row>
    <row r="5" spans="1:16" x14ac:dyDescent="0.3">
      <c r="A5" s="9"/>
      <c r="B5" s="9" t="s">
        <v>7</v>
      </c>
      <c r="C5" s="9" t="s">
        <v>8</v>
      </c>
      <c r="D5" s="9" t="s">
        <v>10</v>
      </c>
      <c r="E5" s="9" t="s">
        <v>11</v>
      </c>
      <c r="F5" s="9" t="s">
        <v>12</v>
      </c>
      <c r="J5" s="18" t="s">
        <v>22</v>
      </c>
    </row>
    <row r="6" spans="1:16" x14ac:dyDescent="0.3">
      <c r="A6" s="9" t="s">
        <v>0</v>
      </c>
      <c r="B6" s="9"/>
      <c r="C6" s="9"/>
      <c r="D6" s="9"/>
      <c r="E6" s="9"/>
      <c r="F6" s="9"/>
      <c r="J6" s="9" t="s">
        <v>17</v>
      </c>
    </row>
    <row r="7" spans="1:16" s="3" customFormat="1" x14ac:dyDescent="0.3">
      <c r="A7" s="10" t="s">
        <v>2</v>
      </c>
      <c r="B7" s="10"/>
      <c r="C7" s="10"/>
      <c r="D7" s="10"/>
      <c r="E7" s="11">
        <f>SUM(D8:D10)</f>
        <v>250560</v>
      </c>
      <c r="F7" s="15">
        <f>E7/E$22</f>
        <v>0.52205220522052209</v>
      </c>
      <c r="J7" s="9" t="s">
        <v>18</v>
      </c>
      <c r="K7" s="1"/>
      <c r="L7" s="1"/>
      <c r="M7" s="1"/>
      <c r="N7" s="1"/>
      <c r="O7" s="1"/>
      <c r="P7" s="1"/>
    </row>
    <row r="8" spans="1:16" x14ac:dyDescent="0.3">
      <c r="A8" s="20" t="s">
        <v>16</v>
      </c>
      <c r="B8" s="20">
        <f>160*12/2</f>
        <v>960</v>
      </c>
      <c r="C8" s="21">
        <v>105</v>
      </c>
      <c r="D8" s="21">
        <f>B8*C8</f>
        <v>100800</v>
      </c>
      <c r="E8" s="20"/>
      <c r="F8" s="20"/>
      <c r="J8" s="9" t="s">
        <v>19</v>
      </c>
    </row>
    <row r="9" spans="1:16" x14ac:dyDescent="0.3">
      <c r="A9" s="20" t="s">
        <v>15</v>
      </c>
      <c r="B9" s="20">
        <f>160*12</f>
        <v>1920</v>
      </c>
      <c r="C9" s="21">
        <v>78</v>
      </c>
      <c r="D9" s="21">
        <f>B9*C9</f>
        <v>149760</v>
      </c>
      <c r="E9" s="20"/>
      <c r="F9" s="20"/>
      <c r="J9" s="9" t="s">
        <v>20</v>
      </c>
    </row>
    <row r="10" spans="1:16" x14ac:dyDescent="0.3">
      <c r="A10" s="9"/>
      <c r="B10" s="9"/>
      <c r="C10" s="9"/>
      <c r="D10" s="12"/>
      <c r="E10" s="9"/>
      <c r="F10" s="9"/>
      <c r="J10" s="9" t="s">
        <v>21</v>
      </c>
    </row>
    <row r="11" spans="1:16" s="3" customFormat="1" x14ac:dyDescent="0.3">
      <c r="A11" s="10" t="s">
        <v>1</v>
      </c>
      <c r="B11" s="10"/>
      <c r="C11" s="10"/>
      <c r="D11" s="10"/>
      <c r="E11" s="11">
        <f>D12+D13</f>
        <v>77400</v>
      </c>
      <c r="F11" s="15">
        <f>E11/E$22</f>
        <v>0.16126612661266126</v>
      </c>
      <c r="J11" s="1"/>
      <c r="K11" s="1"/>
      <c r="L11" s="1"/>
      <c r="M11" s="1"/>
      <c r="N11" s="1"/>
      <c r="O11" s="1"/>
      <c r="P11" s="1"/>
    </row>
    <row r="12" spans="1:16" x14ac:dyDescent="0.3">
      <c r="A12" s="9" t="s">
        <v>4</v>
      </c>
      <c r="B12" s="9">
        <v>100</v>
      </c>
      <c r="C12" s="12">
        <v>610</v>
      </c>
      <c r="D12" s="12">
        <f>B12*C12</f>
        <v>61000</v>
      </c>
      <c r="E12" s="9"/>
      <c r="F12" s="9"/>
    </row>
    <row r="13" spans="1:16" x14ac:dyDescent="0.3">
      <c r="A13" s="9" t="s">
        <v>5</v>
      </c>
      <c r="B13" s="9">
        <v>4</v>
      </c>
      <c r="C13" s="12">
        <v>4100</v>
      </c>
      <c r="D13" s="12">
        <f>B13*C13</f>
        <v>16400</v>
      </c>
      <c r="E13" s="9"/>
      <c r="F13" s="9"/>
      <c r="J13" s="19" t="s">
        <v>23</v>
      </c>
    </row>
    <row r="14" spans="1:16" s="3" customFormat="1" x14ac:dyDescent="0.3">
      <c r="A14" s="10" t="s">
        <v>3</v>
      </c>
      <c r="B14" s="10"/>
      <c r="C14" s="10"/>
      <c r="D14" s="10"/>
      <c r="E14" s="11">
        <f>SUM(D15:D15)</f>
        <v>21000</v>
      </c>
      <c r="F14" s="15">
        <f>E14/E$22</f>
        <v>4.3754375437543756E-2</v>
      </c>
      <c r="J14" s="9" t="s">
        <v>24</v>
      </c>
      <c r="K14" s="9" t="s">
        <v>25</v>
      </c>
      <c r="L14" s="9" t="s">
        <v>26</v>
      </c>
      <c r="M14" s="9"/>
      <c r="N14" s="9" t="s">
        <v>27</v>
      </c>
      <c r="O14" s="9" t="s">
        <v>28</v>
      </c>
      <c r="P14" s="9" t="s">
        <v>41</v>
      </c>
    </row>
    <row r="15" spans="1:16" x14ac:dyDescent="0.3">
      <c r="A15" s="9" t="s">
        <v>6</v>
      </c>
      <c r="B15" s="9">
        <v>100</v>
      </c>
      <c r="C15" s="12">
        <v>210</v>
      </c>
      <c r="D15" s="12">
        <f>B15*C15</f>
        <v>21000</v>
      </c>
      <c r="E15" s="9"/>
      <c r="F15" s="9"/>
      <c r="J15" s="9">
        <v>3</v>
      </c>
      <c r="K15" s="9">
        <v>4</v>
      </c>
      <c r="L15" s="9">
        <v>5</v>
      </c>
      <c r="M15" s="9"/>
      <c r="N15" s="9">
        <f>J15*K15*L15</f>
        <v>60</v>
      </c>
      <c r="O15" s="9">
        <v>7</v>
      </c>
      <c r="P15" s="9">
        <f>N15*O15</f>
        <v>420</v>
      </c>
    </row>
    <row r="16" spans="1:16" s="3" customFormat="1" x14ac:dyDescent="0.3">
      <c r="A16" s="10"/>
      <c r="B16" s="10"/>
      <c r="C16" s="10"/>
      <c r="D16" s="12"/>
      <c r="E16" s="11"/>
      <c r="F16" s="15"/>
      <c r="J16" s="1"/>
      <c r="K16" s="1"/>
      <c r="L16" s="1"/>
      <c r="M16" s="1"/>
      <c r="N16" s="1"/>
      <c r="O16" s="1"/>
      <c r="P16" s="1"/>
    </row>
    <row r="17" spans="1:16" s="3" customFormat="1" x14ac:dyDescent="0.3">
      <c r="A17" s="10" t="s">
        <v>43</v>
      </c>
      <c r="B17" s="10"/>
      <c r="C17" s="10"/>
      <c r="D17" s="10"/>
      <c r="E17" s="11">
        <f>SUM(D18:D20)</f>
        <v>51000</v>
      </c>
      <c r="F17" s="15">
        <f>E17/E$22</f>
        <v>0.10626062606260626</v>
      </c>
      <c r="J17" s="18" t="s">
        <v>22</v>
      </c>
      <c r="K17" s="1"/>
      <c r="L17" s="1"/>
      <c r="M17" s="1"/>
      <c r="N17" s="1"/>
      <c r="O17" s="1"/>
      <c r="P17" s="1"/>
    </row>
    <row r="18" spans="1:16" x14ac:dyDescent="0.3">
      <c r="A18" s="9" t="s">
        <v>44</v>
      </c>
      <c r="B18" s="9">
        <v>100</v>
      </c>
      <c r="C18" s="12">
        <v>510</v>
      </c>
      <c r="D18" s="12">
        <f>B18*C18</f>
        <v>51000</v>
      </c>
      <c r="E18" s="12"/>
      <c r="F18" s="9"/>
      <c r="J18" s="9"/>
      <c r="K18" s="9" t="s">
        <v>29</v>
      </c>
      <c r="L18" s="9" t="s">
        <v>34</v>
      </c>
      <c r="M18" s="9" t="s">
        <v>30</v>
      </c>
    </row>
    <row r="19" spans="1:16" x14ac:dyDescent="0.3">
      <c r="A19" s="9"/>
      <c r="B19" s="9"/>
      <c r="C19" s="12"/>
      <c r="D19" s="12"/>
      <c r="E19" s="9"/>
      <c r="F19" s="9"/>
      <c r="J19" s="9" t="s">
        <v>17</v>
      </c>
      <c r="K19" s="9">
        <v>100</v>
      </c>
      <c r="L19" s="9">
        <v>200</v>
      </c>
      <c r="M19" s="9">
        <f>K19*L19</f>
        <v>20000</v>
      </c>
    </row>
    <row r="20" spans="1:16" x14ac:dyDescent="0.3">
      <c r="A20" s="9"/>
      <c r="B20" s="9"/>
      <c r="C20" s="12"/>
      <c r="D20" s="12"/>
      <c r="E20" s="9"/>
      <c r="F20" s="9"/>
      <c r="J20" s="9" t="s">
        <v>31</v>
      </c>
      <c r="K20" s="9">
        <v>85</v>
      </c>
      <c r="L20" s="9">
        <v>30</v>
      </c>
      <c r="M20" s="9">
        <f t="shared" ref="M20:M23" si="0">K20*L20</f>
        <v>2550</v>
      </c>
    </row>
    <row r="21" spans="1:16" s="3" customFormat="1" x14ac:dyDescent="0.3">
      <c r="A21" s="10" t="s">
        <v>45</v>
      </c>
      <c r="B21" s="10"/>
      <c r="C21" s="10"/>
      <c r="D21" s="12">
        <f>0.2*SUM(E7:E17)</f>
        <v>79992</v>
      </c>
      <c r="E21" s="11">
        <f>D21</f>
        <v>79992</v>
      </c>
      <c r="F21" s="15">
        <f>E21/E$22</f>
        <v>0.16666666666666666</v>
      </c>
      <c r="J21" s="9" t="s">
        <v>32</v>
      </c>
      <c r="K21" s="9">
        <v>75</v>
      </c>
      <c r="L21" s="9">
        <v>100</v>
      </c>
      <c r="M21" s="9">
        <f t="shared" si="0"/>
        <v>7500</v>
      </c>
      <c r="N21" s="1"/>
      <c r="O21" s="1"/>
      <c r="P21" s="1"/>
    </row>
    <row r="22" spans="1:16" x14ac:dyDescent="0.3">
      <c r="A22" s="10" t="s">
        <v>9</v>
      </c>
      <c r="B22" s="9"/>
      <c r="C22" s="9"/>
      <c r="D22" s="14"/>
      <c r="E22" s="11">
        <f>SUM(E7:E21)</f>
        <v>479952</v>
      </c>
      <c r="F22" s="16"/>
      <c r="J22" s="9" t="s">
        <v>20</v>
      </c>
      <c r="K22" s="9">
        <v>65</v>
      </c>
      <c r="L22" s="9">
        <v>20</v>
      </c>
      <c r="M22" s="9">
        <f t="shared" si="0"/>
        <v>1300</v>
      </c>
    </row>
    <row r="23" spans="1:16" x14ac:dyDescent="0.3">
      <c r="D23" s="4"/>
      <c r="E23" s="6"/>
      <c r="J23" s="9" t="s">
        <v>33</v>
      </c>
      <c r="K23" s="9">
        <v>47</v>
      </c>
      <c r="L23" s="9">
        <v>20</v>
      </c>
      <c r="M23" s="9">
        <f t="shared" si="0"/>
        <v>940</v>
      </c>
    </row>
    <row r="24" spans="1:16" x14ac:dyDescent="0.3">
      <c r="A24" s="3"/>
      <c r="D24" s="4"/>
      <c r="E24" s="6"/>
      <c r="J24" s="9"/>
      <c r="K24" s="9"/>
      <c r="L24" s="9" t="s">
        <v>35</v>
      </c>
      <c r="M24" s="9">
        <f>SUM(M19:M23)</f>
        <v>32290</v>
      </c>
    </row>
    <row r="25" spans="1:16" x14ac:dyDescent="0.3">
      <c r="A25" s="3"/>
      <c r="D25" s="4"/>
      <c r="E25" s="6"/>
    </row>
    <row r="26" spans="1:16" x14ac:dyDescent="0.3">
      <c r="A26" s="9"/>
      <c r="B26" s="9"/>
      <c r="C26" s="9"/>
      <c r="D26" s="9"/>
      <c r="E26" s="9"/>
      <c r="F26" s="9"/>
      <c r="J26" s="19" t="s">
        <v>36</v>
      </c>
    </row>
    <row r="27" spans="1:16" x14ac:dyDescent="0.3">
      <c r="A27" s="10"/>
      <c r="B27" s="10"/>
      <c r="C27" s="10"/>
      <c r="D27" s="10"/>
      <c r="E27" s="11"/>
      <c r="F27" s="15"/>
      <c r="J27" s="1" t="s">
        <v>37</v>
      </c>
    </row>
    <row r="28" spans="1:16" x14ac:dyDescent="0.3">
      <c r="A28" s="9"/>
      <c r="B28" s="9"/>
      <c r="C28" s="12"/>
      <c r="D28" s="12"/>
      <c r="E28" s="9"/>
      <c r="F28" s="9"/>
      <c r="J28" s="1" t="s">
        <v>38</v>
      </c>
    </row>
    <row r="29" spans="1:16" x14ac:dyDescent="0.3">
      <c r="A29" s="9"/>
      <c r="B29" s="9"/>
      <c r="C29" s="12"/>
      <c r="D29" s="12"/>
      <c r="E29" s="9"/>
      <c r="F29" s="9"/>
    </row>
    <row r="30" spans="1:16" x14ac:dyDescent="0.3">
      <c r="A30" s="9"/>
      <c r="B30" s="9"/>
      <c r="C30" s="9"/>
      <c r="D30" s="12"/>
      <c r="E30" s="9"/>
      <c r="F30" s="9"/>
      <c r="J30" s="19" t="s">
        <v>39</v>
      </c>
    </row>
    <row r="31" spans="1:16" x14ac:dyDescent="0.3">
      <c r="A31" s="10"/>
      <c r="B31" s="10"/>
      <c r="C31" s="10"/>
      <c r="D31" s="10"/>
      <c r="E31" s="11"/>
      <c r="F31" s="15"/>
      <c r="J31" s="1" t="s">
        <v>40</v>
      </c>
    </row>
    <row r="32" spans="1:16" x14ac:dyDescent="0.3">
      <c r="A32" s="9"/>
      <c r="B32" s="9"/>
      <c r="C32" s="12"/>
      <c r="D32" s="12"/>
      <c r="E32" s="9"/>
      <c r="F32" s="9"/>
    </row>
    <row r="33" spans="1:6" x14ac:dyDescent="0.3">
      <c r="A33" s="9"/>
      <c r="B33" s="9"/>
      <c r="C33" s="12"/>
      <c r="D33" s="12"/>
      <c r="E33" s="9"/>
      <c r="F33" s="9"/>
    </row>
    <row r="34" spans="1:6" x14ac:dyDescent="0.3">
      <c r="A34" s="10"/>
      <c r="B34" s="10"/>
      <c r="C34" s="10"/>
      <c r="D34" s="10"/>
      <c r="E34" s="11"/>
      <c r="F34" s="15"/>
    </row>
    <row r="35" spans="1:6" x14ac:dyDescent="0.3">
      <c r="A35" s="9"/>
      <c r="B35" s="9"/>
      <c r="C35" s="12"/>
      <c r="D35" s="12"/>
      <c r="E35" s="9"/>
      <c r="F35" s="9"/>
    </row>
    <row r="36" spans="1:6" x14ac:dyDescent="0.3">
      <c r="A36" s="9"/>
      <c r="B36" s="13"/>
      <c r="C36" s="9"/>
      <c r="D36" s="12"/>
      <c r="E36" s="9"/>
      <c r="F36" s="9"/>
    </row>
    <row r="37" spans="1:6" x14ac:dyDescent="0.3">
      <c r="A37" s="10"/>
      <c r="B37" s="10"/>
      <c r="C37" s="10"/>
      <c r="D37" s="12"/>
      <c r="E37" s="11"/>
      <c r="F37" s="15"/>
    </row>
    <row r="38" spans="1:6" x14ac:dyDescent="0.3">
      <c r="A38" s="10"/>
      <c r="B38" s="10"/>
      <c r="C38" s="10"/>
      <c r="D38" s="10"/>
      <c r="E38" s="11"/>
      <c r="F38" s="15"/>
    </row>
    <row r="39" spans="1:6" x14ac:dyDescent="0.3">
      <c r="A39" s="9"/>
      <c r="B39" s="9"/>
      <c r="C39" s="12"/>
      <c r="D39" s="12"/>
      <c r="E39" s="12"/>
      <c r="F39" s="9"/>
    </row>
    <row r="40" spans="1:6" x14ac:dyDescent="0.3">
      <c r="A40" s="9"/>
      <c r="B40" s="9"/>
      <c r="C40" s="12"/>
      <c r="D40" s="12"/>
      <c r="E40" s="9"/>
      <c r="F40" s="9"/>
    </row>
    <row r="41" spans="1:6" x14ac:dyDescent="0.3">
      <c r="A41" s="9"/>
      <c r="B41" s="9"/>
      <c r="C41" s="12"/>
      <c r="D41" s="12"/>
      <c r="E41" s="9"/>
      <c r="F41" s="9"/>
    </row>
    <row r="42" spans="1:6" x14ac:dyDescent="0.3">
      <c r="A42" s="10"/>
      <c r="B42" s="10"/>
      <c r="C42" s="10"/>
      <c r="D42" s="12"/>
      <c r="E42" s="11"/>
      <c r="F42" s="15"/>
    </row>
    <row r="43" spans="1:6" x14ac:dyDescent="0.3">
      <c r="A43" s="10"/>
      <c r="B43" s="9"/>
      <c r="C43" s="9"/>
      <c r="D43" s="14"/>
      <c r="E43" s="11"/>
      <c r="F43" s="16"/>
    </row>
    <row r="44" spans="1:6" x14ac:dyDescent="0.3">
      <c r="D44" s="4"/>
      <c r="E44" s="6"/>
    </row>
    <row r="51" spans="1:4" x14ac:dyDescent="0.3">
      <c r="D51" s="4"/>
    </row>
    <row r="52" spans="1:4" x14ac:dyDescent="0.3">
      <c r="D52" s="5"/>
    </row>
    <row r="53" spans="1:4" x14ac:dyDescent="0.3">
      <c r="D53" s="5"/>
    </row>
    <row r="54" spans="1:4" x14ac:dyDescent="0.3">
      <c r="D54" s="2"/>
    </row>
    <row r="55" spans="1:4" x14ac:dyDescent="0.3">
      <c r="A55" s="3"/>
      <c r="B55" s="3"/>
      <c r="C55" s="3"/>
      <c r="D55" s="8"/>
    </row>
  </sheetData>
  <phoneticPr fontId="2" type="noConversion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 Estimate &amp; Budget 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冕 小</cp:lastModifiedBy>
  <cp:lastPrinted>2004-08-31T20:50:38Z</cp:lastPrinted>
  <dcterms:created xsi:type="dcterms:W3CDTF">2004-08-31T13:18:15Z</dcterms:created>
  <dcterms:modified xsi:type="dcterms:W3CDTF">2024-07-30T06:16:15Z</dcterms:modified>
</cp:coreProperties>
</file>