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455"/>
  </bookViews>
  <sheets>
    <sheet name="ReimageSummary" sheetId="1" r:id="rId1"/>
    <sheet name="PMT" sheetId="2" state="hidden" r:id="rId2"/>
  </sheets>
  <definedNames>
    <definedName name="_Order1" hidden="1">0</definedName>
    <definedName name="Capex_By_Market" localSheetId="0">#REF!</definedName>
    <definedName name="Capex_By_Market">#REF!</definedName>
    <definedName name="City">#REF!</definedName>
    <definedName name="Com." localSheetId="0">#REF!</definedName>
    <definedName name="Com.">#REF!</definedName>
    <definedName name="DATA_01" localSheetId="0">#REF!</definedName>
    <definedName name="DATA_01">#REF!</definedName>
    <definedName name="DATA_02" localSheetId="0">#REF!</definedName>
    <definedName name="DATA_02">#REF!</definedName>
    <definedName name="DATA_03" localSheetId="0">#REF!</definedName>
    <definedName name="DATA_03">#REF!</definedName>
    <definedName name="DATA_04" localSheetId="0">#REF!</definedName>
    <definedName name="DATA_04">#REF!</definedName>
    <definedName name="DATA_05" localSheetId="0">#REF!</definedName>
    <definedName name="DATA_05">#REF!</definedName>
    <definedName name="IntroPrintArea" localSheetId="0">#REF!</definedName>
    <definedName name="IntroPrintArea">#REF!</definedName>
    <definedName name="Key" localSheetId="0">ReimageSummary!$A$84</definedName>
    <definedName name="Key">#REF!</definedName>
    <definedName name="Look1Area" localSheetId="0">#REF!</definedName>
    <definedName name="Look1Area">#REF!</definedName>
    <definedName name="Look2Area" localSheetId="0">#REF!</definedName>
    <definedName name="Look2Area">#REF!</definedName>
    <definedName name="Look3Area" localSheetId="0">#REF!</definedName>
    <definedName name="Look3Area">#REF!</definedName>
    <definedName name="Look4Area" localSheetId="0">#REF!</definedName>
    <definedName name="Look4Area">#REF!</definedName>
    <definedName name="Look5Area" localSheetId="0">#REF!</definedName>
    <definedName name="Look5Area">#REF!</definedName>
    <definedName name="Mth_Project" localSheetId="0">#REF!</definedName>
    <definedName name="Mth_Project">#REF!</definedName>
    <definedName name="_xlnm.Print_Area" localSheetId="0">ReimageSummary!$A$1:$J$77</definedName>
    <definedName name="Store">#REF!</definedName>
    <definedName name="TA">#REF!</definedName>
    <definedName name="TemplatePrintArea" localSheetId="0">#REF!</definedName>
    <definedName name="TemplatePrintArea">#REF!</definedName>
    <definedName name="Ytd_Project" localSheetId="0">#REF!</definedName>
    <definedName name="Ytd_Project">#REF!</definedName>
  </definedNames>
  <calcPr calcId="145621"/>
  <fileRecoveryPr repairLoad="1"/>
</workbook>
</file>

<file path=xl/calcChain.xml><?xml version="1.0" encoding="utf-8"?>
<calcChain xmlns="http://schemas.openxmlformats.org/spreadsheetml/2006/main">
  <c r="I57" i="1" l="1"/>
  <c r="C57" i="1"/>
  <c r="I55" i="1"/>
  <c r="C54" i="1"/>
  <c r="C52" i="1"/>
  <c r="A49" i="1"/>
  <c r="B43" i="1"/>
  <c r="F39" i="1"/>
  <c r="F38" i="1"/>
  <c r="C51" i="1" s="1"/>
  <c r="E38" i="1"/>
  <c r="D51" i="1" s="1"/>
  <c r="F37" i="1"/>
  <c r="F36" i="1"/>
  <c r="G32" i="1"/>
  <c r="F32" i="1"/>
  <c r="D32" i="1"/>
  <c r="D27" i="1"/>
  <c r="J26" i="1"/>
  <c r="D26" i="1"/>
  <c r="J25" i="1"/>
  <c r="D25" i="1"/>
  <c r="J24" i="1"/>
  <c r="D24" i="1"/>
  <c r="J23" i="1"/>
  <c r="D23" i="1"/>
  <c r="J22" i="1"/>
  <c r="J27" i="1" s="1"/>
  <c r="I54" i="1" s="1"/>
  <c r="D22" i="1"/>
  <c r="D21" i="1"/>
  <c r="D20" i="1"/>
  <c r="D19" i="1"/>
  <c r="D18" i="1"/>
  <c r="J17" i="1"/>
  <c r="D17" i="1"/>
  <c r="J16" i="1"/>
  <c r="D16" i="1"/>
  <c r="J15" i="1"/>
  <c r="D15" i="1"/>
  <c r="J14" i="1"/>
  <c r="D14" i="1"/>
  <c r="J13" i="1"/>
  <c r="D13" i="1"/>
  <c r="J12" i="1"/>
  <c r="J18" i="1" s="1"/>
  <c r="D12" i="1"/>
  <c r="D28" i="1" s="1"/>
  <c r="J11" i="1"/>
  <c r="J6" i="1"/>
  <c r="G6" i="1"/>
  <c r="C6" i="1"/>
  <c r="J5" i="1"/>
  <c r="G5" i="1"/>
  <c r="C5" i="1"/>
  <c r="F4" i="1"/>
  <c r="C4" i="1"/>
  <c r="J3" i="1"/>
  <c r="F3" i="1"/>
  <c r="C3" i="1"/>
  <c r="E28" i="1" l="1"/>
  <c r="D29" i="1"/>
  <c r="I51" i="1" s="1"/>
  <c r="C53" i="1"/>
  <c r="C55" i="1" s="1"/>
  <c r="E39" i="1"/>
  <c r="E4" i="2" l="1"/>
  <c r="I52" i="1"/>
  <c r="E2" i="2" s="1"/>
  <c r="I53" i="1"/>
  <c r="E3" i="2" s="1"/>
</calcChain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请输入英文或拼音</t>
        </r>
      </text>
    </comment>
    <comment ref="F6" authorId="0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Kitchen include crew room, backup area…etc.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Take into account of B.E. and seating number change impact.</t>
        </r>
      </text>
    </comment>
  </commentList>
</comments>
</file>

<file path=xl/sharedStrings.xml><?xml version="1.0" encoding="utf-8"?>
<sst xmlns="http://schemas.openxmlformats.org/spreadsheetml/2006/main" count="207" uniqueCount="172">
  <si>
    <t>Business Case for Re-imaging</t>
  </si>
  <si>
    <r>
      <rPr>
        <b/>
        <sz val="18"/>
        <rFont val="宋体"/>
        <family val="2"/>
      </rPr>
      <t>餐厅改建方案</t>
    </r>
    <phoneticPr fontId="0" type="noConversion"/>
  </si>
  <si>
    <t>V 2012.7</t>
  </si>
  <si>
    <r>
      <t>Region (</t>
    </r>
    <r>
      <rPr>
        <sz val="12"/>
        <rFont val="宋体"/>
        <family val="2"/>
      </rPr>
      <t>区域</t>
    </r>
    <r>
      <rPr>
        <sz val="11"/>
        <color theme="1"/>
        <rFont val="Calibri"/>
        <family val="2"/>
      </rPr>
      <t>):</t>
    </r>
  </si>
  <si>
    <r>
      <t>Province (</t>
    </r>
    <r>
      <rPr>
        <sz val="12"/>
        <rFont val="宋体"/>
        <family val="2"/>
      </rPr>
      <t>省份</t>
    </r>
    <r>
      <rPr>
        <sz val="11"/>
        <color theme="1"/>
        <rFont val="Calibri"/>
        <family val="2"/>
      </rPr>
      <t>):</t>
    </r>
  </si>
  <si>
    <r>
      <t xml:space="preserve">City </t>
    </r>
    <r>
      <rPr>
        <sz val="11"/>
        <color theme="1"/>
        <rFont val="Calibri"/>
        <family val="2"/>
      </rPr>
      <t>(</t>
    </r>
    <r>
      <rPr>
        <sz val="12"/>
        <rFont val="宋体"/>
        <family val="2"/>
      </rPr>
      <t>城市</t>
    </r>
    <r>
      <rPr>
        <sz val="11"/>
        <color theme="1"/>
        <rFont val="Calibri"/>
        <family val="2"/>
      </rPr>
      <t>):</t>
    </r>
  </si>
  <si>
    <r>
      <t>Store ID# (</t>
    </r>
    <r>
      <rPr>
        <sz val="12"/>
        <rFont val="宋体"/>
        <family val="2"/>
      </rPr>
      <t>美国编号</t>
    </r>
    <r>
      <rPr>
        <sz val="11"/>
        <color theme="1"/>
        <rFont val="Calibri"/>
        <family val="2"/>
      </rPr>
      <t>):</t>
    </r>
  </si>
  <si>
    <r>
      <t>Store Name(</t>
    </r>
    <r>
      <rPr>
        <sz val="12"/>
        <rFont val="宋体"/>
        <family val="2"/>
      </rPr>
      <t>餐厅名称</t>
    </r>
    <r>
      <rPr>
        <sz val="11"/>
        <color theme="1"/>
        <rFont val="Calibri"/>
        <family val="2"/>
      </rPr>
      <t>):</t>
    </r>
  </si>
  <si>
    <r>
      <t>E</t>
    </r>
    <r>
      <rPr>
        <sz val="11"/>
        <color theme="1"/>
        <rFont val="Calibri"/>
        <family val="2"/>
      </rPr>
      <t>xchange Rate:(US$ vs RMB$)</t>
    </r>
  </si>
  <si>
    <t>Existing seating number:</t>
  </si>
  <si>
    <t>Right Sizing Seating Number:</t>
  </si>
  <si>
    <t>Approx. seating number after re-imaging:</t>
  </si>
  <si>
    <r>
      <t>Store Size (</t>
    </r>
    <r>
      <rPr>
        <sz val="12"/>
        <rFont val="宋体"/>
        <family val="2"/>
      </rPr>
      <t>餐厅面积</t>
    </r>
    <r>
      <rPr>
        <sz val="11"/>
        <color theme="1"/>
        <rFont val="Calibri"/>
        <family val="2"/>
      </rPr>
      <t>):</t>
    </r>
  </si>
  <si>
    <r>
      <t>Existing Kitchen Area (</t>
    </r>
    <r>
      <rPr>
        <sz val="12"/>
        <rFont val="宋体"/>
        <family val="2"/>
      </rPr>
      <t>现有厨房面积</t>
    </r>
    <r>
      <rPr>
        <sz val="12"/>
        <rFont val="Calibri"/>
        <family val="2"/>
      </rPr>
      <t>):</t>
    </r>
  </si>
  <si>
    <r>
      <t>Design Concept</t>
    </r>
    <r>
      <rPr>
        <sz val="10"/>
        <rFont val="宋体"/>
        <family val="2"/>
      </rPr>
      <t>（</t>
    </r>
    <r>
      <rPr>
        <sz val="12"/>
        <rFont val="宋体"/>
        <family val="2"/>
      </rPr>
      <t>设计风格</t>
    </r>
    <r>
      <rPr>
        <sz val="10"/>
        <rFont val="宋体"/>
        <family val="2"/>
      </rPr>
      <t>）</t>
    </r>
    <r>
      <rPr>
        <sz val="10"/>
        <rFont val="Calibri"/>
        <family val="2"/>
      </rPr>
      <t>:</t>
    </r>
  </si>
  <si>
    <r>
      <t>Project Scope(</t>
    </r>
    <r>
      <rPr>
        <b/>
        <i/>
        <u/>
        <sz val="12"/>
        <rFont val="宋体"/>
        <family val="2"/>
      </rPr>
      <t>工程范围</t>
    </r>
    <r>
      <rPr>
        <b/>
        <i/>
        <u/>
        <sz val="12"/>
        <rFont val="Calibri"/>
        <family val="2"/>
      </rPr>
      <t>)</t>
    </r>
  </si>
  <si>
    <t>Sales Building Investment</t>
  </si>
  <si>
    <t>Non-Sales Building/Technical Investment</t>
  </si>
  <si>
    <r>
      <rPr>
        <b/>
        <i/>
        <u/>
        <sz val="12"/>
        <rFont val="宋体"/>
        <family val="2"/>
      </rPr>
      <t>（增进销售的改造费用）</t>
    </r>
    <r>
      <rPr>
        <b/>
        <i/>
        <u/>
        <sz val="12"/>
        <rFont val="Calibri"/>
        <family val="2"/>
      </rPr>
      <t>RMB</t>
    </r>
    <phoneticPr fontId="0" type="noConversion"/>
  </si>
  <si>
    <r>
      <rPr>
        <b/>
        <i/>
        <u/>
        <sz val="12"/>
        <rFont val="宋体"/>
        <family val="2"/>
      </rPr>
      <t>（非增加销售</t>
    </r>
    <r>
      <rPr>
        <b/>
        <i/>
        <u/>
        <sz val="12"/>
        <rFont val="Calibri"/>
        <family val="2"/>
      </rPr>
      <t>/</t>
    </r>
    <r>
      <rPr>
        <b/>
        <i/>
        <u/>
        <sz val="12"/>
        <rFont val="宋体"/>
        <family val="2"/>
      </rPr>
      <t>技术性改造费用）</t>
    </r>
    <r>
      <rPr>
        <b/>
        <i/>
        <u/>
        <sz val="12"/>
        <rFont val="Calibri"/>
        <family val="2"/>
      </rPr>
      <t>RMB</t>
    </r>
    <phoneticPr fontId="0" type="noConversion"/>
  </si>
  <si>
    <t>Group</t>
  </si>
  <si>
    <r>
      <t>Items(</t>
    </r>
    <r>
      <rPr>
        <i/>
        <u/>
        <sz val="11"/>
        <rFont val="宋体"/>
        <family val="2"/>
      </rPr>
      <t>明细项目</t>
    </r>
    <r>
      <rPr>
        <i/>
        <u/>
        <sz val="11"/>
        <rFont val="Calibri"/>
        <family val="2"/>
      </rPr>
      <t>)</t>
    </r>
  </si>
  <si>
    <r>
      <t>Cost Estimated
(</t>
    </r>
    <r>
      <rPr>
        <i/>
        <u/>
        <sz val="11"/>
        <rFont val="宋体"/>
        <family val="2"/>
      </rPr>
      <t>预计费用</t>
    </r>
    <r>
      <rPr>
        <i/>
        <u/>
        <sz val="11"/>
        <rFont val="Calibri"/>
        <family val="2"/>
      </rPr>
      <t>) RMB</t>
    </r>
  </si>
  <si>
    <r>
      <t>Notes(</t>
    </r>
    <r>
      <rPr>
        <u/>
        <sz val="11"/>
        <rFont val="宋体"/>
        <family val="2"/>
      </rPr>
      <t>备注</t>
    </r>
    <r>
      <rPr>
        <u/>
        <sz val="11"/>
        <rFont val="Calibri"/>
        <family val="2"/>
      </rPr>
      <t>)</t>
    </r>
  </si>
  <si>
    <r>
      <t>Building Works for Kitchen Area (</t>
    </r>
    <r>
      <rPr>
        <sz val="11"/>
        <rFont val="宋体"/>
        <family val="2"/>
      </rPr>
      <t>厨房区</t>
    </r>
    <r>
      <rPr>
        <sz val="11"/>
        <rFont val="Calibri"/>
        <family val="2"/>
      </rPr>
      <t>)</t>
    </r>
  </si>
  <si>
    <r>
      <t>Group</t>
    </r>
    <r>
      <rPr>
        <i/>
        <u/>
        <sz val="10"/>
        <rFont val="宋体"/>
        <family val="2"/>
      </rPr>
      <t>（</t>
    </r>
    <r>
      <rPr>
        <i/>
        <u/>
        <sz val="10"/>
        <rFont val="Calibri"/>
        <family val="2"/>
      </rPr>
      <t>Sales building)</t>
    </r>
  </si>
  <si>
    <r>
      <t>Design Fee (</t>
    </r>
    <r>
      <rPr>
        <sz val="11"/>
        <rFont val="宋体"/>
        <family val="2"/>
      </rPr>
      <t>设计费</t>
    </r>
    <r>
      <rPr>
        <sz val="11"/>
        <rFont val="Calibri"/>
        <family val="2"/>
      </rPr>
      <t>)</t>
    </r>
  </si>
  <si>
    <r>
      <t>Yes(</t>
    </r>
    <r>
      <rPr>
        <sz val="11"/>
        <color indexed="12"/>
        <rFont val="宋体"/>
        <family val="2"/>
      </rPr>
      <t>是</t>
    </r>
    <r>
      <rPr>
        <sz val="11"/>
        <color indexed="12"/>
        <rFont val="Calibri"/>
        <family val="2"/>
      </rPr>
      <t>)</t>
    </r>
  </si>
  <si>
    <r>
      <t>Kitchen equipment replacement(</t>
    </r>
    <r>
      <rPr>
        <sz val="11"/>
        <rFont val="宋体"/>
        <family val="2"/>
      </rPr>
      <t>厨房设备更换</t>
    </r>
    <r>
      <rPr>
        <sz val="11"/>
        <rFont val="Calibri"/>
        <family val="2"/>
      </rPr>
      <t>)</t>
    </r>
  </si>
  <si>
    <t>1</t>
  </si>
  <si>
    <r>
      <t>Public (</t>
    </r>
    <r>
      <rPr>
        <sz val="11"/>
        <rFont val="宋体"/>
        <family val="2"/>
      </rPr>
      <t>公共项目</t>
    </r>
    <r>
      <rPr>
        <sz val="11"/>
        <rFont val="Calibri"/>
        <family val="2"/>
      </rPr>
      <t>)</t>
    </r>
  </si>
  <si>
    <r>
      <t>HVAC (</t>
    </r>
    <r>
      <rPr>
        <sz val="11"/>
        <rFont val="宋体"/>
        <family val="2"/>
      </rPr>
      <t>空调通风设备</t>
    </r>
    <r>
      <rPr>
        <sz val="11"/>
        <rFont val="Calibri"/>
        <family val="2"/>
      </rPr>
      <t>)</t>
    </r>
  </si>
  <si>
    <t>2</t>
  </si>
  <si>
    <r>
      <t>Building Facade (</t>
    </r>
    <r>
      <rPr>
        <sz val="11"/>
        <rFont val="宋体"/>
        <family val="2"/>
      </rPr>
      <t>建筑外立面</t>
    </r>
    <r>
      <rPr>
        <sz val="11"/>
        <rFont val="Calibri"/>
        <family val="2"/>
      </rPr>
      <t>)</t>
    </r>
  </si>
  <si>
    <r>
      <t>Plumbing &amp; Sanitary for kitchen (</t>
    </r>
    <r>
      <rPr>
        <sz val="11"/>
        <rFont val="宋体"/>
        <family val="2"/>
      </rPr>
      <t>给排水</t>
    </r>
    <r>
      <rPr>
        <sz val="11"/>
        <rFont val="Calibri"/>
        <family val="2"/>
      </rPr>
      <t>)</t>
    </r>
  </si>
  <si>
    <t>3</t>
  </si>
  <si>
    <r>
      <t>Site (</t>
    </r>
    <r>
      <rPr>
        <sz val="11"/>
        <rFont val="宋体"/>
        <family val="2"/>
      </rPr>
      <t>场地</t>
    </r>
    <r>
      <rPr>
        <sz val="11"/>
        <rFont val="Calibri"/>
        <family val="2"/>
      </rPr>
      <t>)</t>
    </r>
  </si>
  <si>
    <r>
      <t>Electric distribution panel (</t>
    </r>
    <r>
      <rPr>
        <sz val="11"/>
        <rFont val="宋体"/>
        <family val="2"/>
      </rPr>
      <t>配电设备</t>
    </r>
    <r>
      <rPr>
        <sz val="11"/>
        <rFont val="Calibri"/>
        <family val="2"/>
      </rPr>
      <t>)</t>
    </r>
  </si>
  <si>
    <t>4</t>
  </si>
  <si>
    <r>
      <t>Building Works for Dining Area (</t>
    </r>
    <r>
      <rPr>
        <sz val="11"/>
        <rFont val="宋体"/>
        <family val="2"/>
      </rPr>
      <t>就餐区</t>
    </r>
    <r>
      <rPr>
        <sz val="11"/>
        <rFont val="Calibri"/>
        <family val="2"/>
      </rPr>
      <t>)</t>
    </r>
  </si>
  <si>
    <r>
      <t>Structure (</t>
    </r>
    <r>
      <rPr>
        <sz val="11"/>
        <rFont val="宋体"/>
        <family val="2"/>
      </rPr>
      <t>结构</t>
    </r>
    <r>
      <rPr>
        <sz val="11"/>
        <rFont val="Calibri"/>
        <family val="2"/>
      </rPr>
      <t>)</t>
    </r>
  </si>
  <si>
    <t>5</t>
  </si>
  <si>
    <r>
      <t>Plumbing System for Dining Area(</t>
    </r>
    <r>
      <rPr>
        <sz val="11"/>
        <rFont val="宋体"/>
        <family val="2"/>
      </rPr>
      <t>给排水</t>
    </r>
    <r>
      <rPr>
        <sz val="11"/>
        <rFont val="Calibri"/>
        <family val="2"/>
      </rPr>
      <t>)</t>
    </r>
  </si>
  <si>
    <r>
      <t>Others (</t>
    </r>
    <r>
      <rPr>
        <sz val="11"/>
        <rFont val="宋体"/>
        <family val="2"/>
      </rPr>
      <t>其他</t>
    </r>
    <r>
      <rPr>
        <sz val="11"/>
        <rFont val="Calibri"/>
        <family val="2"/>
      </rPr>
      <t>)</t>
    </r>
  </si>
  <si>
    <t>6</t>
  </si>
  <si>
    <r>
      <t>Electrical System (</t>
    </r>
    <r>
      <rPr>
        <sz val="11"/>
        <rFont val="宋体"/>
        <family val="2"/>
      </rPr>
      <t>电气</t>
    </r>
    <r>
      <rPr>
        <sz val="11"/>
        <rFont val="Calibri"/>
        <family val="2"/>
      </rPr>
      <t>)</t>
    </r>
  </si>
  <si>
    <r>
      <t>Total(</t>
    </r>
    <r>
      <rPr>
        <b/>
        <sz val="11"/>
        <rFont val="宋体"/>
        <family val="2"/>
      </rPr>
      <t>总计</t>
    </r>
    <r>
      <rPr>
        <b/>
        <sz val="11"/>
        <rFont val="Calibri"/>
        <family val="2"/>
      </rPr>
      <t>)</t>
    </r>
  </si>
  <si>
    <t>7</t>
  </si>
  <si>
    <r>
      <t xml:space="preserve">HVAC Duct System </t>
    </r>
    <r>
      <rPr>
        <sz val="11"/>
        <rFont val="宋体"/>
        <family val="2"/>
      </rPr>
      <t>（暖通风管系统）</t>
    </r>
  </si>
  <si>
    <t>8</t>
  </si>
  <si>
    <r>
      <t>Signage (</t>
    </r>
    <r>
      <rPr>
        <sz val="11"/>
        <rFont val="宋体"/>
        <family val="2"/>
      </rPr>
      <t>招牌</t>
    </r>
    <r>
      <rPr>
        <sz val="11"/>
        <rFont val="Calibri"/>
        <family val="2"/>
      </rPr>
      <t>)</t>
    </r>
  </si>
  <si>
    <r>
      <t>Write-off(</t>
    </r>
    <r>
      <rPr>
        <b/>
        <i/>
        <u/>
        <sz val="11"/>
        <rFont val="宋体"/>
        <family val="2"/>
      </rPr>
      <t>报废</t>
    </r>
    <r>
      <rPr>
        <b/>
        <i/>
        <u/>
        <sz val="11"/>
        <rFont val="Calibri"/>
        <family val="2"/>
      </rPr>
      <t>)</t>
    </r>
  </si>
  <si>
    <t>9</t>
  </si>
  <si>
    <r>
      <t>Seating (</t>
    </r>
    <r>
      <rPr>
        <sz val="11"/>
        <rFont val="宋体"/>
        <family val="2"/>
      </rPr>
      <t>桌椅</t>
    </r>
    <r>
      <rPr>
        <sz val="11"/>
        <rFont val="Calibri"/>
        <family val="2"/>
      </rPr>
      <t>)</t>
    </r>
  </si>
  <si>
    <r>
      <t>Cost(</t>
    </r>
    <r>
      <rPr>
        <i/>
        <u/>
        <sz val="11"/>
        <rFont val="宋体"/>
        <family val="2"/>
      </rPr>
      <t>金额</t>
    </r>
    <r>
      <rPr>
        <i/>
        <u/>
        <sz val="11"/>
        <rFont val="Calibri"/>
        <family val="2"/>
      </rPr>
      <t>) RMB</t>
    </r>
  </si>
  <si>
    <t>10</t>
  </si>
  <si>
    <r>
      <t>Decor (</t>
    </r>
    <r>
      <rPr>
        <sz val="11"/>
        <rFont val="宋体"/>
        <family val="2"/>
      </rPr>
      <t>装饰品</t>
    </r>
    <r>
      <rPr>
        <sz val="11"/>
        <rFont val="Calibri"/>
        <family val="2"/>
      </rPr>
      <t>)</t>
    </r>
  </si>
  <si>
    <t>LHI</t>
  </si>
  <si>
    <t>11</t>
  </si>
  <si>
    <r>
      <t>Kiosk (</t>
    </r>
    <r>
      <rPr>
        <sz val="11"/>
        <rFont val="宋体"/>
        <family val="2"/>
      </rPr>
      <t>甜品站</t>
    </r>
    <r>
      <rPr>
        <sz val="11"/>
        <rFont val="Calibri"/>
        <family val="2"/>
      </rPr>
      <t>)</t>
    </r>
  </si>
  <si>
    <t>Signage</t>
  </si>
  <si>
    <t>12</t>
  </si>
  <si>
    <r>
      <t>McCafe (</t>
    </r>
    <r>
      <rPr>
        <sz val="11"/>
        <rFont val="宋体"/>
        <family val="2"/>
      </rPr>
      <t>麦咖啡</t>
    </r>
    <r>
      <rPr>
        <sz val="11"/>
        <rFont val="Calibri"/>
        <family val="2"/>
      </rPr>
      <t>)</t>
    </r>
  </si>
  <si>
    <t>Seating</t>
  </si>
  <si>
    <t>13</t>
  </si>
  <si>
    <r>
      <t>MDS (</t>
    </r>
    <r>
      <rPr>
        <sz val="11"/>
        <rFont val="宋体"/>
        <family val="2"/>
      </rPr>
      <t>麦乐送）</t>
    </r>
  </si>
  <si>
    <t>Equipment</t>
  </si>
  <si>
    <t>14</t>
  </si>
  <si>
    <r>
      <t>Playland (</t>
    </r>
    <r>
      <rPr>
        <sz val="11"/>
        <rFont val="宋体"/>
        <family val="2"/>
      </rPr>
      <t>儿童乐园</t>
    </r>
    <r>
      <rPr>
        <sz val="11"/>
        <rFont val="Calibri"/>
        <family val="2"/>
      </rPr>
      <t>)</t>
    </r>
  </si>
  <si>
    <t>Décor</t>
  </si>
  <si>
    <t>15</t>
  </si>
  <si>
    <r>
      <t>Kitchen Capacity Upgrade (</t>
    </r>
    <r>
      <rPr>
        <sz val="11"/>
        <rFont val="宋体"/>
        <family val="2"/>
      </rPr>
      <t>厨房产能升级</t>
    </r>
    <r>
      <rPr>
        <sz val="11"/>
        <rFont val="Calibri"/>
        <family val="2"/>
      </rPr>
      <t>)</t>
    </r>
  </si>
  <si>
    <t>16</t>
  </si>
  <si>
    <r>
      <t>Total(</t>
    </r>
    <r>
      <rPr>
        <b/>
        <sz val="11"/>
        <rFont val="宋体"/>
        <family val="2"/>
      </rPr>
      <t>总计</t>
    </r>
    <r>
      <rPr>
        <b/>
        <sz val="11"/>
        <rFont val="Calibri"/>
        <family val="2"/>
      </rPr>
      <t>):</t>
    </r>
  </si>
  <si>
    <t>Grand Total (including non-sales building):</t>
  </si>
  <si>
    <r>
      <t>GB Date(</t>
    </r>
    <r>
      <rPr>
        <sz val="11"/>
        <rFont val="宋体"/>
        <family val="2"/>
      </rPr>
      <t>开工日期</t>
    </r>
    <r>
      <rPr>
        <sz val="11"/>
        <rFont val="Calibri"/>
        <family val="2"/>
      </rPr>
      <t>)</t>
    </r>
  </si>
  <si>
    <r>
      <t>Completion Date(</t>
    </r>
    <r>
      <rPr>
        <sz val="11"/>
        <rFont val="宋体"/>
        <family val="2"/>
      </rPr>
      <t>完工日期</t>
    </r>
    <r>
      <rPr>
        <sz val="11"/>
        <rFont val="Calibri"/>
        <family val="2"/>
      </rPr>
      <t>)</t>
    </r>
  </si>
  <si>
    <r>
      <t>Projected Construction Period:(</t>
    </r>
    <r>
      <rPr>
        <sz val="11"/>
        <rFont val="宋体"/>
        <family val="2"/>
      </rPr>
      <t>施工周期</t>
    </r>
    <r>
      <rPr>
        <sz val="11"/>
        <rFont val="Calibri"/>
        <family val="2"/>
      </rPr>
      <t>)</t>
    </r>
  </si>
  <si>
    <t>--</t>
  </si>
  <si>
    <r>
      <t>Days(</t>
    </r>
    <r>
      <rPr>
        <sz val="11"/>
        <rFont val="宋体"/>
        <family val="2"/>
      </rPr>
      <t>天</t>
    </r>
    <r>
      <rPr>
        <sz val="11"/>
        <rFont val="Calibri"/>
        <family val="2"/>
      </rPr>
      <t>)</t>
    </r>
  </si>
  <si>
    <r>
      <t>Site Profitability &amp; Lease Information(</t>
    </r>
    <r>
      <rPr>
        <b/>
        <i/>
        <u/>
        <sz val="11"/>
        <rFont val="宋体"/>
        <family val="2"/>
      </rPr>
      <t>餐厅利润及租赁信息</t>
    </r>
    <r>
      <rPr>
        <b/>
        <i/>
        <u/>
        <sz val="11"/>
        <rFont val="Calibri"/>
        <family val="2"/>
      </rPr>
      <t>)</t>
    </r>
  </si>
  <si>
    <r>
      <t>Prepared by:(</t>
    </r>
    <r>
      <rPr>
        <sz val="11"/>
        <rFont val="宋体"/>
        <family val="2"/>
      </rPr>
      <t>申请人</t>
    </r>
    <r>
      <rPr>
        <sz val="11"/>
        <rFont val="Calibri"/>
        <family val="2"/>
      </rPr>
      <t>)</t>
    </r>
  </si>
  <si>
    <t>a.</t>
  </si>
  <si>
    <r>
      <t>Last Remodel Date (</t>
    </r>
    <r>
      <rPr>
        <sz val="11"/>
        <rFont val="宋体"/>
        <family val="2"/>
      </rPr>
      <t>上次改建年份</t>
    </r>
    <r>
      <rPr>
        <sz val="11"/>
        <rFont val="Calibri"/>
        <family val="2"/>
      </rPr>
      <t>)</t>
    </r>
  </si>
  <si>
    <t>YYYYMM</t>
  </si>
  <si>
    <r>
      <t>Construction Manager(</t>
    </r>
    <r>
      <rPr>
        <sz val="11"/>
        <rFont val="宋体"/>
        <family val="2"/>
      </rPr>
      <t>工程经理</t>
    </r>
    <r>
      <rPr>
        <sz val="11"/>
        <rFont val="Calibri"/>
        <family val="2"/>
      </rPr>
      <t>)</t>
    </r>
  </si>
  <si>
    <t>b.</t>
  </si>
  <si>
    <r>
      <t>Remaining Lease Term in years(</t>
    </r>
    <r>
      <rPr>
        <sz val="11"/>
        <rFont val="宋体"/>
        <family val="2"/>
      </rPr>
      <t>剩余租赁年限</t>
    </r>
    <r>
      <rPr>
        <sz val="11"/>
        <rFont val="Calibri"/>
        <family val="2"/>
      </rPr>
      <t>)</t>
    </r>
  </si>
  <si>
    <t>c.</t>
  </si>
  <si>
    <r>
      <t>TTM Sales(</t>
    </r>
    <r>
      <rPr>
        <sz val="11"/>
        <rFont val="宋体"/>
        <family val="2"/>
      </rPr>
      <t>连续</t>
    </r>
    <r>
      <rPr>
        <sz val="11"/>
        <rFont val="Calibri"/>
        <family val="2"/>
      </rPr>
      <t>12</t>
    </r>
    <r>
      <rPr>
        <sz val="11"/>
        <rFont val="宋体"/>
        <family val="2"/>
      </rPr>
      <t>个月销售总额</t>
    </r>
    <r>
      <rPr>
        <sz val="11"/>
        <rFont val="Calibri"/>
        <family val="2"/>
      </rPr>
      <t>)</t>
    </r>
  </si>
  <si>
    <t>as of</t>
  </si>
  <si>
    <t>d.</t>
  </si>
  <si>
    <r>
      <t>TTM SOI%(</t>
    </r>
    <r>
      <rPr>
        <sz val="11"/>
        <rFont val="宋体"/>
        <family val="2"/>
      </rPr>
      <t>连续</t>
    </r>
    <r>
      <rPr>
        <sz val="11"/>
        <rFont val="Calibri"/>
        <family val="2"/>
      </rPr>
      <t>12</t>
    </r>
    <r>
      <rPr>
        <sz val="11"/>
        <rFont val="宋体"/>
        <family val="2"/>
      </rPr>
      <t>个月餐厅</t>
    </r>
    <r>
      <rPr>
        <sz val="11"/>
        <rFont val="Calibri"/>
        <family val="2"/>
      </rPr>
      <t>SOI%)</t>
    </r>
  </si>
  <si>
    <r>
      <t>Reviewed by:(</t>
    </r>
    <r>
      <rPr>
        <sz val="11"/>
        <rFont val="宋体"/>
        <family val="2"/>
      </rPr>
      <t>审核人</t>
    </r>
    <r>
      <rPr>
        <sz val="11"/>
        <rFont val="Calibri"/>
        <family val="2"/>
      </rPr>
      <t>)</t>
    </r>
  </si>
  <si>
    <r>
      <t>Construction Director(</t>
    </r>
    <r>
      <rPr>
        <sz val="11"/>
        <rFont val="宋体"/>
        <family val="2"/>
      </rPr>
      <t>工程总监</t>
    </r>
    <r>
      <rPr>
        <sz val="11"/>
        <rFont val="Calibri"/>
        <family val="2"/>
      </rPr>
      <t>)</t>
    </r>
  </si>
  <si>
    <r>
      <t>Operations Requirement(</t>
    </r>
    <r>
      <rPr>
        <b/>
        <i/>
        <u/>
        <sz val="11"/>
        <rFont val="宋体"/>
        <family val="2"/>
      </rPr>
      <t>营运需求</t>
    </r>
    <r>
      <rPr>
        <b/>
        <i/>
        <u/>
        <sz val="11"/>
        <rFont val="Calibri"/>
        <family val="2"/>
      </rPr>
      <t>)</t>
    </r>
  </si>
  <si>
    <r>
      <t>OC or OM(</t>
    </r>
    <r>
      <rPr>
        <sz val="11"/>
        <rFont val="宋体"/>
        <family val="2"/>
      </rPr>
      <t>营运督导</t>
    </r>
    <r>
      <rPr>
        <sz val="11"/>
        <rFont val="Calibri"/>
        <family val="2"/>
      </rPr>
      <t>/</t>
    </r>
    <r>
      <rPr>
        <sz val="11"/>
        <rFont val="宋体"/>
        <family val="2"/>
      </rPr>
      <t>营运经理</t>
    </r>
    <r>
      <rPr>
        <sz val="11"/>
        <rFont val="Calibri"/>
        <family val="2"/>
      </rPr>
      <t>)</t>
    </r>
  </si>
  <si>
    <r>
      <t>Director of Operation(</t>
    </r>
    <r>
      <rPr>
        <sz val="11"/>
        <rFont val="宋体"/>
        <family val="2"/>
      </rPr>
      <t>营运总监</t>
    </r>
    <r>
      <rPr>
        <sz val="11"/>
        <rFont val="Calibri"/>
        <family val="2"/>
      </rPr>
      <t>)</t>
    </r>
  </si>
  <si>
    <r>
      <t>TTM Sales:(</t>
    </r>
    <r>
      <rPr>
        <sz val="11"/>
        <rFont val="宋体"/>
        <family val="2"/>
      </rPr>
      <t>连续</t>
    </r>
    <r>
      <rPr>
        <sz val="11"/>
        <rFont val="Calibri"/>
        <family val="2"/>
      </rPr>
      <t>12</t>
    </r>
    <r>
      <rPr>
        <sz val="11"/>
        <rFont val="宋体"/>
        <family val="2"/>
      </rPr>
      <t>个月销售总额</t>
    </r>
    <r>
      <rPr>
        <sz val="11"/>
        <rFont val="Calibri"/>
        <family val="2"/>
      </rPr>
      <t>)</t>
    </r>
  </si>
  <si>
    <r>
      <t>Investment including non-sales building:(</t>
    </r>
    <r>
      <rPr>
        <sz val="11"/>
        <rFont val="宋体"/>
        <family val="2"/>
      </rPr>
      <t>现今投资总计</t>
    </r>
    <r>
      <rPr>
        <sz val="11"/>
        <rFont val="Calibri"/>
        <family val="2"/>
      </rPr>
      <t>)</t>
    </r>
  </si>
  <si>
    <r>
      <t>Total Sales Inc%:(</t>
    </r>
    <r>
      <rPr>
        <sz val="11"/>
        <rFont val="宋体"/>
        <family val="2"/>
      </rPr>
      <t>销售增长百分比</t>
    </r>
    <r>
      <rPr>
        <sz val="11"/>
        <rFont val="Calibri"/>
        <family val="2"/>
      </rPr>
      <t>)</t>
    </r>
  </si>
  <si>
    <r>
      <t>ROI:(</t>
    </r>
    <r>
      <rPr>
        <sz val="11"/>
        <rFont val="宋体"/>
        <family val="2"/>
      </rPr>
      <t>投资回报率</t>
    </r>
    <r>
      <rPr>
        <sz val="11"/>
        <rFont val="Calibri"/>
        <family val="2"/>
      </rPr>
      <t>)</t>
    </r>
  </si>
  <si>
    <r>
      <t>Sales Inc$:(</t>
    </r>
    <r>
      <rPr>
        <sz val="11"/>
        <rFont val="宋体"/>
        <family val="2"/>
      </rPr>
      <t>销售增长额</t>
    </r>
    <r>
      <rPr>
        <sz val="11"/>
        <rFont val="Calibri"/>
        <family val="2"/>
      </rPr>
      <t>)</t>
    </r>
  </si>
  <si>
    <r>
      <t>Payback years:(</t>
    </r>
    <r>
      <rPr>
        <sz val="11"/>
        <rFont val="宋体"/>
        <family val="2"/>
      </rPr>
      <t>投资回收年限</t>
    </r>
    <r>
      <rPr>
        <sz val="11"/>
        <rFont val="Calibri"/>
        <family val="2"/>
      </rPr>
      <t>)</t>
    </r>
  </si>
  <si>
    <r>
      <t>Store CM:(</t>
    </r>
    <r>
      <rPr>
        <sz val="11"/>
        <rFont val="宋体"/>
        <family val="2"/>
      </rPr>
      <t>边际贡献率</t>
    </r>
    <r>
      <rPr>
        <sz val="11"/>
        <rFont val="Calibri"/>
        <family val="2"/>
      </rPr>
      <t>)</t>
    </r>
  </si>
  <si>
    <r>
      <t>Estimated write off cost:(</t>
    </r>
    <r>
      <rPr>
        <b/>
        <sz val="11"/>
        <rFont val="宋体"/>
        <family val="2"/>
      </rPr>
      <t>预计报废费用</t>
    </r>
    <r>
      <rPr>
        <b/>
        <sz val="11"/>
        <rFont val="Calibri"/>
        <family val="2"/>
      </rPr>
      <t>)</t>
    </r>
  </si>
  <si>
    <r>
      <t>Margin$ Inc:(</t>
    </r>
    <r>
      <rPr>
        <sz val="11"/>
        <rFont val="宋体"/>
        <family val="2"/>
      </rPr>
      <t>边际贡献增长额</t>
    </r>
    <r>
      <rPr>
        <sz val="11"/>
        <rFont val="Calibri"/>
        <family val="2"/>
      </rPr>
      <t>)</t>
    </r>
  </si>
  <si>
    <r>
      <t>Impacted Sales during WIP:(</t>
    </r>
    <r>
      <rPr>
        <sz val="11"/>
        <rFont val="宋体"/>
        <family val="2"/>
      </rPr>
      <t>改建影响销售额</t>
    </r>
    <r>
      <rPr>
        <sz val="11"/>
        <rFont val="Calibri"/>
        <family val="2"/>
      </rPr>
      <t>)</t>
    </r>
  </si>
  <si>
    <t>Current Store Pricing Tier:</t>
  </si>
  <si>
    <t xml:space="preserve">Store Pricing Tier After Re-imaging: </t>
  </si>
  <si>
    <r>
      <t>Market Accountant(</t>
    </r>
    <r>
      <rPr>
        <sz val="11"/>
        <rFont val="宋体"/>
        <family val="2"/>
      </rPr>
      <t>当地财务</t>
    </r>
    <r>
      <rPr>
        <sz val="11"/>
        <rFont val="Calibri"/>
        <family val="2"/>
      </rPr>
      <t>)</t>
    </r>
  </si>
  <si>
    <r>
      <t>Regional Controller(</t>
    </r>
    <r>
      <rPr>
        <sz val="11"/>
        <rFont val="宋体"/>
        <family val="2"/>
      </rPr>
      <t>区域财务总监</t>
    </r>
    <r>
      <rPr>
        <sz val="11"/>
        <rFont val="Calibri"/>
        <family val="2"/>
      </rPr>
      <t>)</t>
    </r>
  </si>
  <si>
    <r>
      <t>Prepared by and date:(</t>
    </r>
    <r>
      <rPr>
        <sz val="11"/>
        <rFont val="宋体"/>
        <family val="2"/>
      </rPr>
      <t>申请人及日期</t>
    </r>
    <r>
      <rPr>
        <sz val="11"/>
        <rFont val="Calibri"/>
        <family val="2"/>
      </rPr>
      <t>)</t>
    </r>
    <phoneticPr fontId="16" type="noConversion"/>
  </si>
  <si>
    <t>Asset Management Manager</t>
  </si>
  <si>
    <r>
      <t>(</t>
    </r>
    <r>
      <rPr>
        <sz val="10"/>
        <rFont val="宋体"/>
        <family val="2"/>
      </rPr>
      <t>资产管理经理</t>
    </r>
    <r>
      <rPr>
        <sz val="10"/>
        <rFont val="Calibri"/>
        <family val="2"/>
      </rPr>
      <t>)</t>
    </r>
  </si>
  <si>
    <r>
      <t>Approved by and date:(</t>
    </r>
    <r>
      <rPr>
        <sz val="10"/>
        <rFont val="宋体"/>
        <family val="2"/>
      </rPr>
      <t>批准人及日期</t>
    </r>
    <r>
      <rPr>
        <sz val="10"/>
        <rFont val="Calibri"/>
        <family val="2"/>
      </rPr>
      <t>)</t>
    </r>
  </si>
  <si>
    <t>Development Director</t>
  </si>
  <si>
    <t>City General Manager</t>
  </si>
  <si>
    <t>Regional VP General Manager</t>
  </si>
  <si>
    <r>
      <t>(</t>
    </r>
    <r>
      <rPr>
        <sz val="10"/>
        <rFont val="宋体"/>
        <family val="2"/>
      </rPr>
      <t>发展总监</t>
    </r>
    <r>
      <rPr>
        <sz val="10"/>
        <rFont val="Calibri"/>
        <family val="2"/>
      </rPr>
      <t>)</t>
    </r>
  </si>
  <si>
    <r>
      <t>(</t>
    </r>
    <r>
      <rPr>
        <sz val="10"/>
        <rFont val="宋体"/>
        <family val="2"/>
      </rPr>
      <t>城市总经理</t>
    </r>
    <r>
      <rPr>
        <sz val="10"/>
        <rFont val="Calibri"/>
        <family val="2"/>
      </rPr>
      <t>)</t>
    </r>
  </si>
  <si>
    <r>
      <t>(</t>
    </r>
    <r>
      <rPr>
        <sz val="10"/>
        <rFont val="宋体"/>
        <family val="2"/>
      </rPr>
      <t>区域总经理</t>
    </r>
    <r>
      <rPr>
        <sz val="10"/>
        <rFont val="Calibri"/>
        <family val="2"/>
      </rPr>
      <t>)</t>
    </r>
  </si>
  <si>
    <t>Chief Finance Officer - China</t>
  </si>
  <si>
    <t>Chief Executive Officer - China</t>
  </si>
  <si>
    <t>Region/Patch Financial Director - Greater Asia</t>
  </si>
  <si>
    <t xml:space="preserve"> (If W/O cost &gt; US$250k, &lt; US$750K)</t>
  </si>
  <si>
    <t>Fields</t>
  </si>
  <si>
    <t>Input</t>
  </si>
  <si>
    <t>output</t>
  </si>
  <si>
    <r>
      <t>Region (</t>
    </r>
    <r>
      <rPr>
        <sz val="10"/>
        <rFont val="宋体"/>
        <family val="2"/>
      </rPr>
      <t>区域</t>
    </r>
    <r>
      <rPr>
        <sz val="10"/>
        <rFont val="Calibri"/>
        <family val="2"/>
      </rPr>
      <t>):</t>
    </r>
  </si>
  <si>
    <r>
      <t>Store ID# (</t>
    </r>
    <r>
      <rPr>
        <sz val="10"/>
        <rFont val="宋体"/>
        <family val="2"/>
      </rPr>
      <t>美国编号</t>
    </r>
    <r>
      <rPr>
        <sz val="10"/>
        <rFont val="Calibri"/>
        <family val="2"/>
      </rPr>
      <t>):</t>
    </r>
  </si>
  <si>
    <r>
      <t>Store Size (</t>
    </r>
    <r>
      <rPr>
        <sz val="10"/>
        <rFont val="宋体"/>
        <family val="2"/>
      </rPr>
      <t>餐厅面积</t>
    </r>
    <r>
      <rPr>
        <sz val="10"/>
        <rFont val="Calibri"/>
        <family val="2"/>
      </rPr>
      <t>):</t>
    </r>
  </si>
  <si>
    <r>
      <t>Province (</t>
    </r>
    <r>
      <rPr>
        <sz val="10"/>
        <rFont val="宋体"/>
        <family val="2"/>
      </rPr>
      <t>省份</t>
    </r>
    <r>
      <rPr>
        <sz val="10"/>
        <rFont val="Calibri"/>
        <family val="2"/>
      </rPr>
      <t>):</t>
    </r>
  </si>
  <si>
    <r>
      <t>Store Name(</t>
    </r>
    <r>
      <rPr>
        <sz val="10"/>
        <rFont val="宋体"/>
        <family val="2"/>
      </rPr>
      <t>餐厅名称</t>
    </r>
    <r>
      <rPr>
        <sz val="10"/>
        <rFont val="Calibri"/>
        <family val="2"/>
      </rPr>
      <t>):</t>
    </r>
  </si>
  <si>
    <t>Rightsizing seating number:</t>
  </si>
  <si>
    <r>
      <t>Existing Kitchen Area (</t>
    </r>
    <r>
      <rPr>
        <sz val="10"/>
        <rFont val="宋体"/>
        <family val="2"/>
      </rPr>
      <t>现有厨房面积</t>
    </r>
    <r>
      <rPr>
        <sz val="10"/>
        <rFont val="Calibri"/>
        <family val="2"/>
      </rPr>
      <t>):</t>
    </r>
  </si>
  <si>
    <r>
      <t>City (</t>
    </r>
    <r>
      <rPr>
        <sz val="10"/>
        <rFont val="宋体"/>
        <family val="2"/>
      </rPr>
      <t>城市</t>
    </r>
    <r>
      <rPr>
        <sz val="10"/>
        <rFont val="Calibri"/>
        <family val="2"/>
      </rPr>
      <t>):</t>
    </r>
  </si>
  <si>
    <r>
      <t>Design Concept</t>
    </r>
    <r>
      <rPr>
        <sz val="10"/>
        <rFont val="宋体"/>
        <family val="2"/>
      </rPr>
      <t>（设计风格）</t>
    </r>
    <r>
      <rPr>
        <sz val="10"/>
        <rFont val="Calibri"/>
        <family val="2"/>
      </rPr>
      <t>:</t>
    </r>
  </si>
  <si>
    <r>
      <t>Design Fee (</t>
    </r>
    <r>
      <rPr>
        <sz val="10"/>
        <color theme="1"/>
        <rFont val="宋体"/>
        <family val="2"/>
      </rPr>
      <t>设计费</t>
    </r>
    <r>
      <rPr>
        <sz val="10"/>
        <color theme="1"/>
        <rFont val="Calibri"/>
        <family val="2"/>
      </rPr>
      <t>)</t>
    </r>
  </si>
  <si>
    <r>
      <t>Public (</t>
    </r>
    <r>
      <rPr>
        <sz val="10"/>
        <color theme="1"/>
        <rFont val="宋体"/>
        <family val="2"/>
      </rPr>
      <t>公共项目</t>
    </r>
    <r>
      <rPr>
        <sz val="10"/>
        <color theme="1"/>
        <rFont val="Calibri"/>
        <family val="2"/>
      </rPr>
      <t>)</t>
    </r>
  </si>
  <si>
    <r>
      <t>Building Facade (</t>
    </r>
    <r>
      <rPr>
        <sz val="10"/>
        <color theme="1"/>
        <rFont val="宋体"/>
        <family val="2"/>
      </rPr>
      <t>建筑外立面</t>
    </r>
    <r>
      <rPr>
        <sz val="10"/>
        <color theme="1"/>
        <rFont val="Calibri"/>
        <family val="2"/>
      </rPr>
      <t>)</t>
    </r>
  </si>
  <si>
    <r>
      <t>Site (</t>
    </r>
    <r>
      <rPr>
        <sz val="10"/>
        <color theme="1"/>
        <rFont val="宋体"/>
        <family val="2"/>
      </rPr>
      <t>场地</t>
    </r>
    <r>
      <rPr>
        <sz val="10"/>
        <color theme="1"/>
        <rFont val="Calibri"/>
        <family val="2"/>
      </rPr>
      <t>)</t>
    </r>
  </si>
  <si>
    <r>
      <t>Building Works for Dining Area (</t>
    </r>
    <r>
      <rPr>
        <sz val="10"/>
        <color theme="1"/>
        <rFont val="宋体"/>
        <family val="2"/>
      </rPr>
      <t>就餐区</t>
    </r>
    <r>
      <rPr>
        <sz val="10"/>
        <color theme="1"/>
        <rFont val="Calibri"/>
        <family val="2"/>
      </rPr>
      <t>)</t>
    </r>
  </si>
  <si>
    <r>
      <t>Plumbing System for Dining Area(</t>
    </r>
    <r>
      <rPr>
        <sz val="10"/>
        <color theme="1"/>
        <rFont val="宋体"/>
        <family val="2"/>
      </rPr>
      <t>给排水</t>
    </r>
    <r>
      <rPr>
        <sz val="10"/>
        <color theme="1"/>
        <rFont val="Calibri"/>
        <family val="2"/>
      </rPr>
      <t>)</t>
    </r>
  </si>
  <si>
    <r>
      <t>Electrical System (</t>
    </r>
    <r>
      <rPr>
        <sz val="10"/>
        <color theme="1"/>
        <rFont val="宋体"/>
        <family val="2"/>
      </rPr>
      <t>电气</t>
    </r>
    <r>
      <rPr>
        <sz val="10"/>
        <color theme="1"/>
        <rFont val="Calibri"/>
        <family val="2"/>
      </rPr>
      <t>)</t>
    </r>
  </si>
  <si>
    <r>
      <t xml:space="preserve">HVAC Duct System </t>
    </r>
    <r>
      <rPr>
        <sz val="10"/>
        <color theme="1"/>
        <rFont val="宋体"/>
        <family val="2"/>
      </rPr>
      <t>（暖通风管系统）</t>
    </r>
  </si>
  <si>
    <r>
      <t>Signage (</t>
    </r>
    <r>
      <rPr>
        <sz val="10"/>
        <color theme="1"/>
        <rFont val="宋体"/>
        <family val="2"/>
      </rPr>
      <t>招牌</t>
    </r>
    <r>
      <rPr>
        <sz val="10"/>
        <color theme="1"/>
        <rFont val="Calibri"/>
        <family val="2"/>
      </rPr>
      <t>)</t>
    </r>
  </si>
  <si>
    <r>
      <t>Seating (</t>
    </r>
    <r>
      <rPr>
        <sz val="10"/>
        <color theme="1"/>
        <rFont val="宋体"/>
        <family val="2"/>
      </rPr>
      <t>桌椅</t>
    </r>
    <r>
      <rPr>
        <sz val="10"/>
        <color theme="1"/>
        <rFont val="Calibri"/>
        <family val="2"/>
      </rPr>
      <t>)</t>
    </r>
  </si>
  <si>
    <r>
      <t>Decor (</t>
    </r>
    <r>
      <rPr>
        <sz val="10"/>
        <color theme="1"/>
        <rFont val="宋体"/>
        <family val="2"/>
      </rPr>
      <t>装饰品</t>
    </r>
    <r>
      <rPr>
        <sz val="10"/>
        <color theme="1"/>
        <rFont val="Calibri"/>
        <family val="2"/>
      </rPr>
      <t>)</t>
    </r>
  </si>
  <si>
    <r>
      <t>Kiosk (</t>
    </r>
    <r>
      <rPr>
        <sz val="10"/>
        <color theme="1"/>
        <rFont val="宋体"/>
        <family val="2"/>
      </rPr>
      <t>甜品站</t>
    </r>
    <r>
      <rPr>
        <sz val="10"/>
        <color theme="1"/>
        <rFont val="Calibri"/>
        <family val="2"/>
      </rPr>
      <t>)</t>
    </r>
  </si>
  <si>
    <r>
      <t>McCafe (</t>
    </r>
    <r>
      <rPr>
        <sz val="10"/>
        <color theme="1"/>
        <rFont val="宋体"/>
        <family val="2"/>
      </rPr>
      <t>麦咖啡</t>
    </r>
    <r>
      <rPr>
        <sz val="10"/>
        <color theme="1"/>
        <rFont val="Calibri"/>
        <family val="2"/>
      </rPr>
      <t>)</t>
    </r>
  </si>
  <si>
    <r>
      <t>MDS (</t>
    </r>
    <r>
      <rPr>
        <sz val="10"/>
        <rFont val="宋体"/>
        <family val="2"/>
      </rPr>
      <t>麦乐送）</t>
    </r>
  </si>
  <si>
    <r>
      <t>Playland (</t>
    </r>
    <r>
      <rPr>
        <sz val="10"/>
        <color theme="1"/>
        <rFont val="宋体"/>
        <family val="2"/>
      </rPr>
      <t>儿童乐园</t>
    </r>
    <r>
      <rPr>
        <sz val="10"/>
        <color theme="1"/>
        <rFont val="Calibri"/>
        <family val="2"/>
      </rPr>
      <t>)</t>
    </r>
  </si>
  <si>
    <r>
      <t>Kitchen Capacity Upgrade (</t>
    </r>
    <r>
      <rPr>
        <sz val="10"/>
        <color theme="1"/>
        <rFont val="宋体"/>
        <family val="2"/>
      </rPr>
      <t>厨房产能升级</t>
    </r>
    <r>
      <rPr>
        <sz val="10"/>
        <color theme="1"/>
        <rFont val="Calibri"/>
        <family val="2"/>
      </rPr>
      <t>)</t>
    </r>
  </si>
  <si>
    <r>
      <t>Building Works for Kitchen Area (</t>
    </r>
    <r>
      <rPr>
        <sz val="10"/>
        <color theme="1"/>
        <rFont val="宋体"/>
        <family val="2"/>
      </rPr>
      <t>厨房区</t>
    </r>
    <r>
      <rPr>
        <sz val="10"/>
        <color theme="1"/>
        <rFont val="Calibri"/>
        <family val="2"/>
      </rPr>
      <t>)</t>
    </r>
  </si>
  <si>
    <r>
      <t>Kitchen equipment replacement(</t>
    </r>
    <r>
      <rPr>
        <sz val="10"/>
        <color theme="1"/>
        <rFont val="宋体"/>
        <family val="2"/>
      </rPr>
      <t>厨房设备更换</t>
    </r>
    <r>
      <rPr>
        <sz val="10"/>
        <color theme="1"/>
        <rFont val="Calibri"/>
        <family val="2"/>
      </rPr>
      <t>)</t>
    </r>
  </si>
  <si>
    <r>
      <t>HVAC (</t>
    </r>
    <r>
      <rPr>
        <sz val="10"/>
        <color theme="1"/>
        <rFont val="宋体"/>
        <family val="2"/>
      </rPr>
      <t>空调通风设备</t>
    </r>
    <r>
      <rPr>
        <sz val="10"/>
        <color theme="1"/>
        <rFont val="Calibri"/>
        <family val="2"/>
      </rPr>
      <t>)</t>
    </r>
  </si>
  <si>
    <r>
      <t>Plumbing &amp; Sanitary for kitchen (</t>
    </r>
    <r>
      <rPr>
        <sz val="10"/>
        <color theme="1"/>
        <rFont val="宋体"/>
        <family val="2"/>
      </rPr>
      <t>给排水</t>
    </r>
    <r>
      <rPr>
        <sz val="10"/>
        <color theme="1"/>
        <rFont val="Calibri"/>
        <family val="2"/>
      </rPr>
      <t>)</t>
    </r>
  </si>
  <si>
    <r>
      <t>Electric distribution panel (</t>
    </r>
    <r>
      <rPr>
        <sz val="10"/>
        <color theme="1"/>
        <rFont val="宋体"/>
        <family val="2"/>
      </rPr>
      <t>配电设备</t>
    </r>
    <r>
      <rPr>
        <sz val="10"/>
        <color theme="1"/>
        <rFont val="Calibri"/>
        <family val="2"/>
      </rPr>
      <t>)</t>
    </r>
  </si>
  <si>
    <r>
      <t>Structure (</t>
    </r>
    <r>
      <rPr>
        <sz val="10"/>
        <color theme="1"/>
        <rFont val="宋体"/>
        <family val="2"/>
      </rPr>
      <t>结构</t>
    </r>
    <r>
      <rPr>
        <sz val="10"/>
        <color theme="1"/>
        <rFont val="Calibri"/>
        <family val="2"/>
      </rPr>
      <t>)</t>
    </r>
  </si>
  <si>
    <r>
      <t>Others (</t>
    </r>
    <r>
      <rPr>
        <sz val="10"/>
        <rFont val="宋体"/>
        <family val="2"/>
      </rPr>
      <t>其他</t>
    </r>
    <r>
      <rPr>
        <sz val="10"/>
        <rFont val="Calibri"/>
        <family val="2"/>
      </rPr>
      <t>)</t>
    </r>
  </si>
  <si>
    <t>GB Date</t>
  </si>
  <si>
    <t>Completion Date</t>
  </si>
  <si>
    <r>
      <t>Last Remodel Date (</t>
    </r>
    <r>
      <rPr>
        <sz val="10"/>
        <rFont val="宋体"/>
        <family val="2"/>
      </rPr>
      <t>上次改建年份</t>
    </r>
    <r>
      <rPr>
        <sz val="10"/>
        <rFont val="Calibri"/>
        <family val="2"/>
      </rPr>
      <t>)</t>
    </r>
  </si>
  <si>
    <r>
      <t>Remaining Lease Term in years(</t>
    </r>
    <r>
      <rPr>
        <sz val="10"/>
        <rFont val="宋体"/>
        <family val="2"/>
      </rPr>
      <t>剩余租赁年限</t>
    </r>
    <r>
      <rPr>
        <sz val="10"/>
        <rFont val="Calibri"/>
        <family val="2"/>
      </rPr>
      <t>)</t>
    </r>
  </si>
  <si>
    <r>
      <t>TTM Sales(</t>
    </r>
    <r>
      <rPr>
        <sz val="10"/>
        <rFont val="宋体"/>
        <family val="2"/>
      </rPr>
      <t>连续</t>
    </r>
    <r>
      <rPr>
        <sz val="10"/>
        <rFont val="Calibri"/>
        <family val="2"/>
      </rPr>
      <t>12</t>
    </r>
    <r>
      <rPr>
        <sz val="10"/>
        <rFont val="宋体"/>
        <family val="2"/>
      </rPr>
      <t>个月销售总额</t>
    </r>
    <r>
      <rPr>
        <sz val="10"/>
        <rFont val="Calibri"/>
        <family val="2"/>
      </rPr>
      <t>)</t>
    </r>
  </si>
  <si>
    <r>
      <t>TTM SOI%(</t>
    </r>
    <r>
      <rPr>
        <sz val="10"/>
        <rFont val="宋体"/>
        <family val="2"/>
      </rPr>
      <t>连续</t>
    </r>
    <r>
      <rPr>
        <sz val="10"/>
        <rFont val="Calibri"/>
        <family val="2"/>
      </rPr>
      <t>12</t>
    </r>
    <r>
      <rPr>
        <sz val="10"/>
        <rFont val="宋体"/>
        <family val="2"/>
      </rPr>
      <t>个月餐厅</t>
    </r>
    <r>
      <rPr>
        <sz val="10"/>
        <rFont val="Calibri"/>
        <family val="2"/>
      </rPr>
      <t>SOI%)</t>
    </r>
  </si>
  <si>
    <t>TTM Date</t>
  </si>
  <si>
    <t>Operation Requirements</t>
  </si>
  <si>
    <r>
      <t>Total Sales Inc%:(</t>
    </r>
    <r>
      <rPr>
        <sz val="10"/>
        <rFont val="宋体"/>
        <family val="3"/>
        <charset val="134"/>
      </rPr>
      <t>销售增长百分比</t>
    </r>
    <r>
      <rPr>
        <sz val="10"/>
        <rFont val="Calibri"/>
        <family val="2"/>
      </rPr>
      <t>)</t>
    </r>
  </si>
  <si>
    <r>
      <t>Store CM:(</t>
    </r>
    <r>
      <rPr>
        <sz val="10"/>
        <rFont val="宋体"/>
        <family val="3"/>
        <charset val="134"/>
      </rPr>
      <t>边际贡献率</t>
    </r>
    <r>
      <rPr>
        <sz val="10"/>
        <rFont val="Calibri"/>
        <family val="2"/>
      </rPr>
      <t>)</t>
    </r>
  </si>
  <si>
    <r>
      <t>Impacted Sales during WIP:(</t>
    </r>
    <r>
      <rPr>
        <sz val="10"/>
        <rFont val="宋体"/>
        <family val="3"/>
        <charset val="134"/>
      </rPr>
      <t>改建影响销售额</t>
    </r>
    <r>
      <rPr>
        <sz val="1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</si>
</sst>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 * #,##0.00_ ;_ * \-#,##0.00_ ;_ * &quot;-&quot;??_ ;_ @_ "/>
    <numFmt numFmtId="176" formatCode="0_ "/>
    <numFmt numFmtId="177" formatCode="0.0_ "/>
    <numFmt numFmtId="178" formatCode="#,##0_ "/>
    <numFmt numFmtId="179" formatCode="[$-409]d/mmm/yy;@"/>
    <numFmt numFmtId="180" formatCode="[$-409]mmm/yy;@"/>
    <numFmt numFmtId="181" formatCode="0.0%"/>
    <numFmt numFmtId="182" formatCode="0.0"/>
    <numFmt numFmtId="183" formatCode="mm/dd/yy"/>
    <numFmt numFmtId="184" formatCode="0_);[Red]\(0\)"/>
    <numFmt numFmtId="185" formatCode="yyyy\-mm\-dd;@"/>
  </numFmts>
  <fonts count="45">
    <font>
      <sz val="11"/>
      <color theme="1"/>
      <name val="Calibri"/>
      <family val="2"/>
    </font>
    <font>
      <sz val="12"/>
      <name val="Arial"/>
      <family val="2"/>
    </font>
    <font>
      <sz val="12"/>
      <name val="宋体"/>
      <family val="3"/>
    </font>
    <font>
      <sz val="10"/>
      <name val="Arial"/>
      <family val="2"/>
    </font>
    <font>
      <sz val="11"/>
      <color theme="1"/>
      <name val="宋体"/>
      <family val="3"/>
      <scheme val="minor"/>
    </font>
    <font>
      <sz val="8"/>
      <name val="Helv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i/>
      <u/>
      <sz val="12"/>
      <name val="Calibri"/>
      <family val="2"/>
    </font>
    <font>
      <u/>
      <sz val="10"/>
      <name val="Calibri"/>
      <family val="2"/>
    </font>
    <font>
      <i/>
      <u/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i/>
      <u/>
      <sz val="10"/>
      <name val="Calibri"/>
      <family val="2"/>
    </font>
    <font>
      <sz val="11"/>
      <color indexed="12"/>
      <name val="Calibri"/>
      <family val="2"/>
    </font>
    <font>
      <sz val="11"/>
      <color indexed="9"/>
      <name val="Calibri"/>
      <family val="2"/>
    </font>
    <font>
      <sz val="10"/>
      <color indexed="9"/>
      <name val="Calibri"/>
      <family val="2"/>
    </font>
    <font>
      <b/>
      <sz val="11"/>
      <name val="Calibri"/>
      <family val="2"/>
    </font>
    <font>
      <b/>
      <i/>
      <u/>
      <sz val="11"/>
      <name val="Calibri"/>
      <family val="2"/>
    </font>
    <font>
      <b/>
      <sz val="11"/>
      <color indexed="10"/>
      <name val="Calibri"/>
      <family val="2"/>
    </font>
    <font>
      <sz val="10"/>
      <color rgb="FFFF0000"/>
      <name val="Calibri"/>
      <family val="2"/>
    </font>
    <font>
      <sz val="11"/>
      <name val="Microsoft YaHei"/>
      <family val="2"/>
    </font>
    <font>
      <sz val="11"/>
      <color theme="1"/>
      <name val="Calibri"/>
      <family val="2"/>
    </font>
    <font>
      <b/>
      <sz val="18"/>
      <name val="宋体"/>
      <family val="2"/>
    </font>
    <font>
      <sz val="12"/>
      <name val="宋体"/>
      <family val="2"/>
    </font>
    <font>
      <sz val="10"/>
      <name val="宋体"/>
      <family val="2"/>
    </font>
    <font>
      <b/>
      <i/>
      <u/>
      <sz val="12"/>
      <name val="宋体"/>
      <family val="2"/>
    </font>
    <font>
      <i/>
      <u/>
      <sz val="11"/>
      <name val="宋体"/>
      <family val="2"/>
    </font>
    <font>
      <u/>
      <sz val="11"/>
      <name val="宋体"/>
      <family val="2"/>
    </font>
    <font>
      <sz val="11"/>
      <name val="宋体"/>
      <family val="2"/>
    </font>
    <font>
      <i/>
      <u/>
      <sz val="10"/>
      <name val="宋体"/>
      <family val="2"/>
    </font>
    <font>
      <sz val="11"/>
      <color indexed="12"/>
      <name val="宋体"/>
      <family val="2"/>
    </font>
    <font>
      <b/>
      <sz val="11"/>
      <name val="宋体"/>
      <family val="2"/>
    </font>
    <font>
      <b/>
      <i/>
      <u/>
      <sz val="11"/>
      <name val="宋体"/>
      <family val="2"/>
    </font>
    <font>
      <sz val="10"/>
      <color theme="1"/>
      <name val="宋体"/>
      <family val="2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8">
    <xf numFmtId="183" fontId="0" fillId="0" borderId="0"/>
    <xf numFmtId="184" fontId="3" fillId="0" borderId="0"/>
    <xf numFmtId="0" fontId="2" fillId="0" borderId="0"/>
    <xf numFmtId="0" fontId="4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/>
    <xf numFmtId="49" fontId="3" fillId="0" borderId="0"/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/>
    <xf numFmtId="0" fontId="4" fillId="0" borderId="0">
      <alignment vertical="center"/>
    </xf>
    <xf numFmtId="37" fontId="5" fillId="0" borderId="0"/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183" fontId="26" fillId="0" borderId="0"/>
  </cellStyleXfs>
  <cellXfs count="123">
    <xf numFmtId="183" fontId="3" fillId="0" borderId="0" xfId="0" applyNumberFormat="1" applyFont="1" applyFill="1" applyBorder="1"/>
    <xf numFmtId="0" fontId="6" fillId="0" borderId="0" xfId="0" applyNumberFormat="1" applyFont="1" applyFill="1" applyBorder="1"/>
    <xf numFmtId="0" fontId="8" fillId="0" borderId="4" xfId="5" applyNumberFormat="1" applyFont="1" applyFill="1" applyBorder="1"/>
    <xf numFmtId="0" fontId="7" fillId="0" borderId="0" xfId="5" applyNumberFormat="1" applyFont="1" applyFill="1" applyBorder="1" applyAlignment="1">
      <alignment horizontal="left"/>
    </xf>
    <xf numFmtId="0" fontId="8" fillId="0" borderId="0" xfId="5" applyNumberFormat="1" applyFont="1" applyFill="1" applyBorder="1" applyAlignment="1">
      <alignment horizontal="left"/>
    </xf>
    <xf numFmtId="0" fontId="10" fillId="0" borderId="0" xfId="5" applyNumberFormat="1" applyFont="1" applyFill="1" applyBorder="1" applyAlignment="1">
      <alignment vertical="center"/>
    </xf>
    <xf numFmtId="0" fontId="11" fillId="0" borderId="0" xfId="5" applyNumberFormat="1" applyFont="1" applyFill="1" applyBorder="1" applyAlignment="1">
      <alignment horizontal="center" vertical="center"/>
    </xf>
    <xf numFmtId="0" fontId="10" fillId="0" borderId="0" xfId="5" applyNumberFormat="1" applyFont="1" applyFill="1" applyBorder="1" applyAlignment="1">
      <alignment horizontal="left" vertical="center"/>
    </xf>
    <xf numFmtId="0" fontId="10" fillId="0" borderId="0" xfId="5" applyNumberFormat="1" applyFont="1" applyFill="1" applyBorder="1" applyAlignment="1">
      <alignment horizontal="right" vertical="center"/>
    </xf>
    <xf numFmtId="0" fontId="10" fillId="0" borderId="0" xfId="5" applyNumberFormat="1" applyFont="1" applyFill="1" applyBorder="1" applyAlignment="1">
      <alignment vertical="center"/>
    </xf>
    <xf numFmtId="0" fontId="7" fillId="0" borderId="0" xfId="5" applyNumberFormat="1" applyFont="1" applyFill="1" applyBorder="1" applyAlignment="1">
      <alignment vertical="center"/>
    </xf>
    <xf numFmtId="0" fontId="7" fillId="0" borderId="0" xfId="5" applyNumberFormat="1" applyFont="1" applyFill="1" applyBorder="1" applyAlignment="1">
      <alignment vertical="center"/>
    </xf>
    <xf numFmtId="0" fontId="7" fillId="0" borderId="0" xfId="5" applyNumberFormat="1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/>
    </xf>
    <xf numFmtId="0" fontId="12" fillId="0" borderId="2" xfId="5" applyNumberFormat="1" applyFont="1" applyFill="1" applyBorder="1" applyAlignment="1">
      <alignment vertical="center"/>
    </xf>
    <xf numFmtId="0" fontId="7" fillId="0" borderId="2" xfId="5" applyNumberFormat="1" applyFont="1" applyFill="1" applyBorder="1" applyAlignment="1">
      <alignment vertical="center"/>
    </xf>
    <xf numFmtId="0" fontId="7" fillId="0" borderId="2" xfId="5" applyNumberFormat="1" applyFont="1" applyFill="1" applyBorder="1" applyAlignment="1">
      <alignment vertical="center"/>
    </xf>
    <xf numFmtId="0" fontId="12" fillId="0" borderId="2" xfId="5" applyNumberFormat="1" applyFont="1" applyFill="1" applyBorder="1" applyAlignment="1">
      <alignment horizontal="right" vertical="center"/>
    </xf>
    <xf numFmtId="0" fontId="12" fillId="0" borderId="3" xfId="5" applyNumberFormat="1" applyFont="1" applyFill="1" applyBorder="1" applyAlignment="1">
      <alignment horizontal="right" vertical="center"/>
    </xf>
    <xf numFmtId="0" fontId="7" fillId="0" borderId="4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vertical="center"/>
    </xf>
    <xf numFmtId="178" fontId="7" fillId="0" borderId="0" xfId="5" applyNumberFormat="1" applyFont="1" applyFill="1" applyBorder="1" applyAlignment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7" fillId="0" borderId="0" xfId="5" applyNumberFormat="1" applyFont="1" applyFill="1" applyBorder="1" applyAlignment="1">
      <alignment horizontal="right" vertical="center"/>
    </xf>
    <xf numFmtId="0" fontId="12" fillId="0" borderId="5" xfId="5" applyNumberFormat="1" applyFont="1" applyFill="1" applyBorder="1" applyAlignment="1">
      <alignment horizontal="right" vertical="center"/>
    </xf>
    <xf numFmtId="0" fontId="14" fillId="0" borderId="4" xfId="5" applyNumberFormat="1" applyFont="1" applyFill="1" applyBorder="1" applyAlignment="1">
      <alignment vertical="center"/>
    </xf>
    <xf numFmtId="0" fontId="14" fillId="0" borderId="0" xfId="5" applyNumberFormat="1" applyFont="1" applyFill="1" applyBorder="1" applyAlignment="1">
      <alignment vertical="center"/>
    </xf>
    <xf numFmtId="0" fontId="14" fillId="0" borderId="0" xfId="5" applyNumberFormat="1" applyFont="1" applyFill="1" applyBorder="1" applyAlignment="1">
      <alignment horizontal="center" vertical="center" wrapText="1"/>
    </xf>
    <xf numFmtId="0" fontId="15" fillId="0" borderId="0" xfId="5" applyNumberFormat="1" applyFont="1" applyFill="1" applyBorder="1" applyAlignment="1">
      <alignment vertical="center"/>
    </xf>
    <xf numFmtId="0" fontId="16" fillId="0" borderId="0" xfId="5" applyNumberFormat="1" applyFont="1" applyFill="1" applyBorder="1" applyAlignment="1">
      <alignment vertical="center"/>
    </xf>
    <xf numFmtId="0" fontId="16" fillId="0" borderId="0" xfId="5" applyNumberFormat="1" applyFont="1" applyFill="1" applyBorder="1" applyAlignment="1">
      <alignment horizontal="right" vertical="center"/>
    </xf>
    <xf numFmtId="178" fontId="16" fillId="3" borderId="5" xfId="5" applyNumberFormat="1" applyFont="1" applyFill="1" applyBorder="1" applyAlignment="1">
      <alignment horizontal="center" vertical="center"/>
    </xf>
    <xf numFmtId="0" fontId="7" fillId="0" borderId="4" xfId="5" applyNumberFormat="1" applyFont="1" applyFill="1" applyBorder="1" applyAlignment="1">
      <alignment horizontal="center" vertical="center"/>
    </xf>
    <xf numFmtId="0" fontId="17" fillId="0" borderId="0" xfId="5" applyNumberFormat="1" applyFont="1" applyFill="1" applyBorder="1" applyAlignment="1">
      <alignment horizontal="center" vertical="center"/>
    </xf>
    <xf numFmtId="178" fontId="16" fillId="3" borderId="0" xfId="5" applyNumberFormat="1" applyFont="1" applyFill="1" applyBorder="1" applyAlignment="1">
      <alignment horizontal="center" vertical="center"/>
    </xf>
    <xf numFmtId="0" fontId="7" fillId="0" borderId="0" xfId="5" applyNumberFormat="1" applyFont="1" applyFill="1" applyBorder="1" applyAlignment="1">
      <alignment horizontal="center" vertical="center"/>
    </xf>
    <xf numFmtId="0" fontId="21" fillId="0" borderId="0" xfId="5" applyNumberFormat="1" applyFont="1" applyFill="1" applyBorder="1" applyAlignment="1">
      <alignment vertical="center"/>
    </xf>
    <xf numFmtId="178" fontId="21" fillId="0" borderId="6" xfId="5" applyNumberFormat="1" applyFont="1" applyFill="1" applyBorder="1" applyAlignment="1">
      <alignment horizontal="center" vertical="center"/>
    </xf>
    <xf numFmtId="0" fontId="16" fillId="0" borderId="5" xfId="5" applyNumberFormat="1" applyFont="1" applyFill="1" applyBorder="1" applyAlignment="1">
      <alignment vertical="center"/>
    </xf>
    <xf numFmtId="0" fontId="22" fillId="0" borderId="0" xfId="5" applyNumberFormat="1" applyFont="1" applyFill="1" applyBorder="1" applyAlignment="1">
      <alignment vertical="center"/>
    </xf>
    <xf numFmtId="0" fontId="14" fillId="0" borderId="5" xfId="5" applyNumberFormat="1" applyFont="1" applyFill="1" applyBorder="1" applyAlignment="1">
      <alignment horizontal="right" vertical="center" wrapText="1"/>
    </xf>
    <xf numFmtId="0" fontId="21" fillId="0" borderId="0" xfId="5" applyNumberFormat="1" applyFont="1" applyFill="1" applyBorder="1" applyAlignment="1">
      <alignment horizontal="left" vertical="center"/>
    </xf>
    <xf numFmtId="0" fontId="16" fillId="0" borderId="4" xfId="5" applyNumberFormat="1" applyFont="1" applyFill="1" applyBorder="1" applyAlignment="1">
      <alignment vertical="center"/>
    </xf>
    <xf numFmtId="0" fontId="16" fillId="0" borderId="0" xfId="5" applyNumberFormat="1" applyFont="1" applyFill="1" applyBorder="1" applyAlignment="1">
      <alignment vertical="center"/>
    </xf>
    <xf numFmtId="178" fontId="23" fillId="0" borderId="6" xfId="5" applyNumberFormat="1" applyFont="1" applyFill="1" applyBorder="1" applyAlignment="1">
      <alignment horizontal="center" vertical="center"/>
    </xf>
    <xf numFmtId="0" fontId="16" fillId="0" borderId="0" xfId="5" applyNumberFormat="1" applyFont="1" applyFill="1" applyBorder="1" applyAlignment="1">
      <alignment vertical="center" wrapText="1"/>
    </xf>
    <xf numFmtId="0" fontId="21" fillId="0" borderId="0" xfId="5" applyNumberFormat="1" applyFont="1" applyFill="1" applyBorder="1" applyAlignment="1">
      <alignment horizontal="right" vertical="center"/>
    </xf>
    <xf numFmtId="178" fontId="21" fillId="2" borderId="6" xfId="5" applyNumberFormat="1" applyFont="1" applyFill="1" applyBorder="1" applyAlignment="1">
      <alignment horizontal="center" vertical="center"/>
    </xf>
    <xf numFmtId="0" fontId="21" fillId="0" borderId="0" xfId="5" applyNumberFormat="1" applyFont="1" applyFill="1" applyBorder="1" applyAlignment="1">
      <alignment vertical="center"/>
    </xf>
    <xf numFmtId="178" fontId="21" fillId="0" borderId="0" xfId="5" applyNumberFormat="1" applyFont="1" applyFill="1" applyBorder="1" applyAlignment="1">
      <alignment vertical="center"/>
    </xf>
    <xf numFmtId="178" fontId="16" fillId="0" borderId="0" xfId="5" applyNumberFormat="1" applyFont="1" applyFill="1" applyBorder="1" applyAlignment="1">
      <alignment vertical="center"/>
    </xf>
    <xf numFmtId="0" fontId="16" fillId="0" borderId="5" xfId="5" applyNumberFormat="1" applyFont="1" applyFill="1" applyBorder="1" applyAlignment="1">
      <alignment vertical="center"/>
    </xf>
    <xf numFmtId="0" fontId="16" fillId="0" borderId="0" xfId="5" applyNumberFormat="1" applyFont="1" applyFill="1" applyBorder="1" applyAlignment="1">
      <alignment horizontal="center" vertical="center"/>
    </xf>
    <xf numFmtId="178" fontId="23" fillId="0" borderId="0" xfId="5" applyNumberFormat="1" applyFont="1" applyFill="1" applyBorder="1" applyAlignment="1">
      <alignment vertical="center"/>
    </xf>
    <xf numFmtId="0" fontId="22" fillId="0" borderId="4" xfId="5" applyNumberFormat="1" applyFont="1" applyFill="1" applyBorder="1" applyAlignment="1">
      <alignment vertical="center"/>
    </xf>
    <xf numFmtId="0" fontId="16" fillId="0" borderId="4" xfId="5" applyNumberFormat="1" applyFont="1" applyFill="1" applyBorder="1" applyAlignment="1">
      <alignment vertical="center"/>
    </xf>
    <xf numFmtId="0" fontId="16" fillId="0" borderId="0" xfId="5" applyNumberFormat="1" applyFont="1" applyFill="1" applyBorder="1" applyAlignment="1">
      <alignment horizontal="right" vertical="center"/>
    </xf>
    <xf numFmtId="0" fontId="16" fillId="0" borderId="7" xfId="5" applyNumberFormat="1" applyFont="1" applyFill="1" applyBorder="1" applyAlignment="1">
      <alignment vertical="center"/>
    </xf>
    <xf numFmtId="0" fontId="18" fillId="0" borderId="8" xfId="5" applyNumberFormat="1" applyFont="1" applyFill="1" applyBorder="1" applyAlignment="1">
      <alignment vertical="center"/>
    </xf>
    <xf numFmtId="0" fontId="16" fillId="0" borderId="4" xfId="5" applyNumberFormat="1" applyFont="1" applyFill="1" applyBorder="1" applyAlignment="1">
      <alignment horizontal="right" vertical="center"/>
    </xf>
    <xf numFmtId="0" fontId="16" fillId="0" borderId="0" xfId="5" applyNumberFormat="1" applyFont="1" applyFill="1" applyBorder="1" applyAlignment="1">
      <alignment horizontal="center" vertical="center"/>
    </xf>
    <xf numFmtId="0" fontId="18" fillId="0" borderId="5" xfId="5" applyNumberFormat="1" applyFont="1" applyFill="1" applyBorder="1" applyAlignment="1">
      <alignment vertical="center"/>
    </xf>
    <xf numFmtId="180" fontId="16" fillId="3" borderId="0" xfId="5" applyNumberFormat="1" applyFont="1" applyFill="1" applyBorder="1" applyAlignment="1">
      <alignment horizontal="center" vertical="center"/>
    </xf>
    <xf numFmtId="0" fontId="18" fillId="0" borderId="0" xfId="5" applyNumberFormat="1" applyFont="1" applyFill="1" applyBorder="1" applyAlignment="1">
      <alignment vertical="center"/>
    </xf>
    <xf numFmtId="180" fontId="16" fillId="0" borderId="0" xfId="5" applyNumberFormat="1" applyFont="1" applyFill="1" applyBorder="1" applyAlignment="1">
      <alignment horizontal="center" vertical="center"/>
    </xf>
    <xf numFmtId="0" fontId="16" fillId="0" borderId="7" xfId="5" applyNumberFormat="1" applyFont="1" applyFill="1" applyBorder="1" applyAlignment="1">
      <alignment vertical="center"/>
    </xf>
    <xf numFmtId="0" fontId="16" fillId="0" borderId="8" xfId="5" applyNumberFormat="1" applyFont="1" applyFill="1" applyBorder="1" applyAlignment="1">
      <alignment vertical="center"/>
    </xf>
    <xf numFmtId="0" fontId="16" fillId="0" borderId="9" xfId="5" applyNumberFormat="1" applyFont="1" applyFill="1" applyBorder="1" applyAlignment="1">
      <alignment vertical="center"/>
    </xf>
    <xf numFmtId="0" fontId="16" fillId="0" borderId="7" xfId="5" applyNumberFormat="1" applyFont="1" applyFill="1" applyBorder="1" applyAlignment="1">
      <alignment horizontal="right" vertical="center"/>
    </xf>
    <xf numFmtId="0" fontId="21" fillId="0" borderId="4" xfId="5" applyNumberFormat="1" applyFont="1" applyFill="1" applyBorder="1" applyAlignment="1">
      <alignment vertical="center"/>
    </xf>
    <xf numFmtId="180" fontId="16" fillId="0" borderId="0" xfId="5" applyNumberFormat="1" applyFont="1" applyFill="1" applyBorder="1" applyAlignment="1">
      <alignment horizontal="center" vertical="center"/>
    </xf>
    <xf numFmtId="181" fontId="16" fillId="3" borderId="0" xfId="13" applyNumberFormat="1" applyFont="1" applyFill="1" applyBorder="1" applyAlignment="1">
      <alignment horizontal="center" vertical="center"/>
    </xf>
    <xf numFmtId="182" fontId="16" fillId="3" borderId="0" xfId="5" applyNumberFormat="1" applyFont="1" applyFill="1" applyBorder="1" applyAlignment="1">
      <alignment horizontal="center" vertical="center"/>
    </xf>
    <xf numFmtId="0" fontId="21" fillId="0" borderId="0" xfId="5" applyNumberFormat="1" applyFont="1" applyFill="1" applyBorder="1" applyAlignment="1">
      <alignment horizontal="left" vertical="center"/>
    </xf>
    <xf numFmtId="0" fontId="21" fillId="0" borderId="4" xfId="5" applyNumberFormat="1" applyFont="1" applyFill="1" applyBorder="1" applyAlignment="1">
      <alignment vertical="center"/>
    </xf>
    <xf numFmtId="178" fontId="16" fillId="0" borderId="0" xfId="5" applyNumberFormat="1" applyFont="1" applyFill="1" applyBorder="1" applyAlignment="1">
      <alignment horizontal="center" vertical="center"/>
    </xf>
    <xf numFmtId="0" fontId="16" fillId="0" borderId="10" xfId="5" applyNumberFormat="1" applyFont="1" applyFill="1" applyBorder="1" applyAlignment="1">
      <alignment vertical="center"/>
    </xf>
    <xf numFmtId="0" fontId="16" fillId="0" borderId="11" xfId="5" applyNumberFormat="1" applyFont="1" applyFill="1" applyBorder="1" applyAlignment="1">
      <alignment vertical="center"/>
    </xf>
    <xf numFmtId="0" fontId="16" fillId="0" borderId="11" xfId="5" applyNumberFormat="1" applyFont="1" applyFill="1" applyBorder="1" applyAlignment="1">
      <alignment vertical="center"/>
    </xf>
    <xf numFmtId="0" fontId="16" fillId="0" borderId="12" xfId="5" applyNumberFormat="1" applyFont="1" applyFill="1" applyBorder="1" applyAlignment="1">
      <alignment vertical="center"/>
    </xf>
    <xf numFmtId="0" fontId="16" fillId="0" borderId="0" xfId="5" applyNumberFormat="1" applyFont="1" applyFill="1" applyBorder="1" applyAlignment="1">
      <alignment vertical="center"/>
    </xf>
    <xf numFmtId="0" fontId="7" fillId="0" borderId="0" xfId="5" applyNumberFormat="1" applyFont="1" applyFill="1" applyBorder="1" applyAlignment="1">
      <alignment vertical="center"/>
    </xf>
    <xf numFmtId="0" fontId="7" fillId="0" borderId="13" xfId="5" applyNumberFormat="1" applyFont="1" applyFill="1" applyBorder="1" applyAlignment="1">
      <alignment vertical="center"/>
    </xf>
    <xf numFmtId="3" fontId="7" fillId="0" borderId="0" xfId="5" applyNumberFormat="1" applyFont="1" applyFill="1" applyBorder="1" applyAlignment="1">
      <alignment vertical="center"/>
    </xf>
    <xf numFmtId="0" fontId="7" fillId="0" borderId="13" xfId="5" applyNumberFormat="1" applyFont="1" applyFill="1" applyBorder="1" applyAlignment="1">
      <alignment vertical="center"/>
    </xf>
    <xf numFmtId="0" fontId="24" fillId="0" borderId="0" xfId="0" applyNumberFormat="1" applyFont="1" applyFill="1" applyBorder="1"/>
    <xf numFmtId="0" fontId="7" fillId="0" borderId="0" xfId="0" applyNumberFormat="1" applyFont="1" applyFill="1" applyBorder="1"/>
    <xf numFmtId="0" fontId="7" fillId="0" borderId="4" xfId="5" applyNumberFormat="1" applyFont="1" applyFill="1" applyBorder="1"/>
    <xf numFmtId="0" fontId="7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/>
    <xf numFmtId="0" fontId="16" fillId="0" borderId="4" xfId="5" applyNumberFormat="1" applyFont="1" applyFill="1" applyBorder="1" applyAlignment="1">
      <alignment horizontal="left" vertical="center"/>
    </xf>
    <xf numFmtId="0" fontId="16" fillId="0" borderId="0" xfId="5" applyNumberFormat="1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center"/>
    </xf>
    <xf numFmtId="2" fontId="25" fillId="0" borderId="0" xfId="0" applyNumberFormat="1" applyFont="1" applyFill="1" applyBorder="1"/>
    <xf numFmtId="14" fontId="7" fillId="0" borderId="0" xfId="0" applyNumberFormat="1" applyFont="1" applyFill="1" applyBorder="1" applyAlignment="1">
      <alignment horizontal="center"/>
    </xf>
    <xf numFmtId="176" fontId="10" fillId="3" borderId="0" xfId="5" applyNumberFormat="1" applyFont="1" applyFill="1" applyBorder="1" applyAlignment="1">
      <alignment horizontal="center" vertical="center"/>
    </xf>
    <xf numFmtId="15" fontId="10" fillId="3" borderId="0" xfId="5" applyNumberFormat="1" applyFont="1" applyFill="1" applyBorder="1" applyAlignment="1">
      <alignment horizontal="center" vertical="center"/>
    </xf>
    <xf numFmtId="177" fontId="10" fillId="0" borderId="0" xfId="5" applyNumberFormat="1" applyFont="1" applyFill="1" applyBorder="1" applyAlignment="1">
      <alignment horizontal="center" vertical="center"/>
    </xf>
    <xf numFmtId="178" fontId="10" fillId="3" borderId="0" xfId="5" applyNumberFormat="1" applyFont="1" applyFill="1" applyBorder="1" applyAlignment="1">
      <alignment horizontal="center" vertical="center"/>
    </xf>
    <xf numFmtId="178" fontId="10" fillId="3" borderId="0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>
      <alignment vertical="center"/>
    </xf>
    <xf numFmtId="0" fontId="18" fillId="0" borderId="0" xfId="5" applyNumberFormat="1" applyFont="1" applyFill="1" applyBorder="1" applyAlignment="1">
      <alignment vertical="center"/>
    </xf>
    <xf numFmtId="49" fontId="19" fillId="0" borderId="0" xfId="5" applyNumberFormat="1" applyFont="1" applyFill="1" applyBorder="1" applyAlignment="1">
      <alignment vertical="center"/>
    </xf>
    <xf numFmtId="49" fontId="20" fillId="0" borderId="0" xfId="5" applyNumberFormat="1" applyFont="1" applyFill="1" applyBorder="1" applyAlignment="1">
      <alignment horizontal="center" vertical="center"/>
    </xf>
    <xf numFmtId="185" fontId="16" fillId="3" borderId="0" xfId="5" applyNumberFormat="1" applyFont="1" applyFill="1" applyBorder="1" applyAlignment="1">
      <alignment horizontal="center" vertical="center"/>
    </xf>
    <xf numFmtId="179" fontId="18" fillId="0" borderId="0" xfId="5" applyNumberFormat="1" applyFont="1" applyFill="1" applyBorder="1" applyAlignment="1">
      <alignment horizontal="center" vertical="center"/>
    </xf>
    <xf numFmtId="17" fontId="16" fillId="3" borderId="0" xfId="5" applyNumberFormat="1" applyFont="1" applyFill="1" applyBorder="1" applyAlignment="1">
      <alignment horizontal="center" vertical="center"/>
    </xf>
    <xf numFmtId="3" fontId="16" fillId="3" borderId="0" xfId="5" applyNumberFormat="1" applyFont="1" applyFill="1" applyBorder="1" applyAlignment="1">
      <alignment horizontal="center" vertical="center"/>
    </xf>
    <xf numFmtId="181" fontId="16" fillId="3" borderId="0" xfId="5" applyNumberFormat="1" applyFont="1" applyFill="1" applyBorder="1" applyAlignment="1">
      <alignment horizontal="center" vertical="center"/>
    </xf>
    <xf numFmtId="10" fontId="16" fillId="3" borderId="0" xfId="5" applyNumberFormat="1" applyFont="1" applyFill="1" applyBorder="1" applyAlignment="1">
      <alignment horizontal="center" vertical="center"/>
    </xf>
    <xf numFmtId="178" fontId="21" fillId="0" borderId="0" xfId="5" applyNumberFormat="1" applyFont="1" applyFill="1" applyBorder="1" applyAlignment="1">
      <alignment horizontal="center" vertical="center"/>
    </xf>
    <xf numFmtId="0" fontId="16" fillId="0" borderId="7" xfId="5" applyNumberFormat="1" applyFont="1" applyFill="1" applyBorder="1" applyAlignment="1" applyProtection="1">
      <alignment vertical="center"/>
      <protection locked="0"/>
    </xf>
    <xf numFmtId="0" fontId="7" fillId="0" borderId="7" xfId="5" applyNumberFormat="1" applyFont="1" applyFill="1" applyBorder="1" applyAlignment="1" applyProtection="1">
      <alignment vertical="center"/>
      <protection locked="0"/>
    </xf>
    <xf numFmtId="0" fontId="7" fillId="0" borderId="0" xfId="5" applyNumberFormat="1" applyFont="1" applyFill="1" applyBorder="1" applyAlignment="1" applyProtection="1">
      <alignment vertical="center"/>
      <protection locked="0"/>
    </xf>
    <xf numFmtId="0" fontId="7" fillId="0" borderId="0" xfId="5" applyNumberFormat="1" applyFont="1" applyFill="1" applyBorder="1" applyAlignment="1" applyProtection="1">
      <alignment vertical="center"/>
      <protection locked="0"/>
    </xf>
    <xf numFmtId="0" fontId="7" fillId="0" borderId="7" xfId="5" applyNumberFormat="1" applyFont="1" applyFill="1" applyBorder="1" applyAlignment="1" applyProtection="1">
      <alignment vertical="center"/>
      <protection locked="0"/>
    </xf>
    <xf numFmtId="3" fontId="7" fillId="0" borderId="0" xfId="5" applyNumberFormat="1" applyFont="1" applyFill="1" applyBorder="1" applyAlignment="1" applyProtection="1">
      <alignment vertical="center"/>
      <protection locked="0"/>
    </xf>
    <xf numFmtId="0" fontId="16" fillId="0" borderId="4" xfId="5" applyNumberFormat="1" applyFont="1" applyFill="1" applyBorder="1" applyAlignment="1">
      <alignment horizontal="left" vertical="center"/>
    </xf>
    <xf numFmtId="0" fontId="16" fillId="0" borderId="0" xfId="5" applyNumberFormat="1" applyFont="1" applyFill="1" applyBorder="1" applyAlignment="1">
      <alignment horizontal="left" vertical="center"/>
    </xf>
    <xf numFmtId="0" fontId="18" fillId="3" borderId="0" xfId="5" applyNumberFormat="1" applyFont="1" applyFill="1" applyBorder="1" applyAlignment="1">
      <alignment vertical="top"/>
    </xf>
    <xf numFmtId="0" fontId="18" fillId="3" borderId="5" xfId="5" applyNumberFormat="1" applyFont="1" applyFill="1" applyBorder="1" applyAlignment="1">
      <alignment vertical="top"/>
    </xf>
    <xf numFmtId="0" fontId="9" fillId="0" borderId="0" xfId="5" applyNumberFormat="1" applyFont="1" applyFill="1" applyBorder="1" applyAlignment="1">
      <alignment horizontal="center" vertical="center"/>
    </xf>
    <xf numFmtId="0" fontId="10" fillId="3" borderId="0" xfId="5" applyNumberFormat="1" applyFont="1" applyFill="1" applyBorder="1" applyAlignment="1">
      <alignment horizontal="center" vertical="center"/>
    </xf>
  </cellXfs>
  <cellStyles count="28">
    <cellStyle name="Date" xfId="27"/>
    <cellStyle name="Fixed" xfId="1"/>
    <cellStyle name="Normal" xfId="0" builtinId="0"/>
    <cellStyle name="Normal 2" xfId="2"/>
    <cellStyle name="Normal 2 2" xfId="3"/>
    <cellStyle name="Normal 3" xfId="4"/>
    <cellStyle name="Normal_Final Business Case Template 20100916" xfId="5"/>
    <cellStyle name="Style 1" xfId="6"/>
    <cellStyle name="Text" xfId="7"/>
    <cellStyle name="百分比 2" xfId="8"/>
    <cellStyle name="百分比 2 2" xfId="9"/>
    <cellStyle name="百分比 3" xfId="10"/>
    <cellStyle name="百分比 3 2" xfId="11"/>
    <cellStyle name="百分比 4" xfId="12"/>
    <cellStyle name="百分比 4 2" xfId="13"/>
    <cellStyle name="百分比 4 2 2" xfId="14"/>
    <cellStyle name="百分比 4 3" xfId="15"/>
    <cellStyle name="常规 2" xfId="16"/>
    <cellStyle name="常规 3" xfId="17"/>
    <cellStyle name="普通_001" xfId="18"/>
    <cellStyle name="千位分隔 2" xfId="19"/>
    <cellStyle name="千位分隔 2 2" xfId="20"/>
    <cellStyle name="千位分隔 3" xfId="21"/>
    <cellStyle name="千位分隔 3 2" xfId="22"/>
    <cellStyle name="千位分隔 4" xfId="23"/>
    <cellStyle name="千位分隔 4 2" xfId="24"/>
    <cellStyle name="千位分隔 4 2 2" xfId="25"/>
    <cellStyle name="千位分隔 4 3" xfId="26"/>
  </cellStyles>
  <dxfs count="13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12"/>
      </font>
      <fill>
        <patternFill>
          <bgColor indexed="43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showGridLines="0" tabSelected="1" topLeftCell="A24" zoomScale="85" zoomScaleNormal="85" zoomScaleSheetLayoutView="80" workbookViewId="0">
      <selection activeCell="F35" sqref="F35"/>
    </sheetView>
  </sheetViews>
  <sheetFormatPr defaultColWidth="11.42578125" defaultRowHeight="12.75"/>
  <cols>
    <col min="1" max="1" width="12.5703125" style="11" customWidth="1"/>
    <col min="2" max="2" width="24" style="11" customWidth="1"/>
    <col min="3" max="3" width="19.140625" style="11" customWidth="1"/>
    <col min="4" max="4" width="18.85546875" style="11" customWidth="1"/>
    <col min="5" max="5" width="12.5703125" style="12" customWidth="1"/>
    <col min="6" max="6" width="16.28515625" style="11" customWidth="1"/>
    <col min="7" max="7" width="10.140625" style="11" customWidth="1"/>
    <col min="8" max="8" width="11.5703125" style="11" customWidth="1"/>
    <col min="9" max="9" width="24" style="11" customWidth="1"/>
    <col min="10" max="10" width="20.28515625" style="11" customWidth="1"/>
    <col min="11" max="11" width="9.85546875" style="11" hidden="1" customWidth="1"/>
    <col min="12" max="13" width="11.42578125" style="11" hidden="1" customWidth="1"/>
    <col min="14" max="14" width="11.42578125" style="11" customWidth="1"/>
    <col min="15" max="16384" width="11.42578125" style="11"/>
  </cols>
  <sheetData>
    <row r="1" spans="1:13" s="5" customFormat="1" ht="23.2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3" s="5" customFormat="1" ht="25.5" customHeight="1">
      <c r="D2" s="121" t="s">
        <v>1</v>
      </c>
      <c r="E2" s="121"/>
      <c r="F2" s="121"/>
      <c r="G2" s="121"/>
      <c r="J2" s="6" t="s">
        <v>2</v>
      </c>
    </row>
    <row r="3" spans="1:13" s="5" customFormat="1" ht="19.5" customHeight="1">
      <c r="A3" s="7" t="s">
        <v>3</v>
      </c>
      <c r="C3" s="95" t="str">
        <f>IF(PMT!B2="","",PMT!B2)</f>
        <v/>
      </c>
      <c r="D3" s="5" t="s">
        <v>4</v>
      </c>
      <c r="E3" s="8"/>
      <c r="F3" s="122" t="str">
        <f>IF(PMT!B6="","",PMT!B6)</f>
        <v/>
      </c>
      <c r="G3" s="122"/>
      <c r="H3" s="7" t="s">
        <v>5</v>
      </c>
      <c r="J3" s="96" t="str">
        <f>IF(PMT!B10="","",PMT!B10)</f>
        <v/>
      </c>
    </row>
    <row r="4" spans="1:13" s="5" customFormat="1" ht="19.5" customHeight="1">
      <c r="A4" s="7" t="s">
        <v>6</v>
      </c>
      <c r="C4" s="95" t="str">
        <f>IF(PMT!B3="","",PMT!B3)</f>
        <v/>
      </c>
      <c r="D4" s="5" t="s">
        <v>7</v>
      </c>
      <c r="E4" s="8"/>
      <c r="F4" s="122" t="str">
        <f>IF(PMT!B7="","",PMT!B7)</f>
        <v/>
      </c>
      <c r="G4" s="122"/>
      <c r="H4" s="5" t="s">
        <v>8</v>
      </c>
      <c r="J4" s="97">
        <v>6.3</v>
      </c>
    </row>
    <row r="5" spans="1:13" s="5" customFormat="1" ht="18.75" customHeight="1">
      <c r="A5" s="5" t="s">
        <v>9</v>
      </c>
      <c r="C5" s="95" t="str">
        <f>IF(PMT!B4="","",PMT!B4)</f>
        <v/>
      </c>
      <c r="D5" s="7" t="s">
        <v>10</v>
      </c>
      <c r="E5" s="9"/>
      <c r="G5" s="98" t="str">
        <f>IF(PMT!B8="","",PMT!B8)</f>
        <v/>
      </c>
      <c r="H5" s="7" t="s">
        <v>11</v>
      </c>
      <c r="J5" s="99" t="str">
        <f>IF(PMT!B11="","",PMT!B11)</f>
        <v/>
      </c>
      <c r="L5" s="7"/>
    </row>
    <row r="6" spans="1:13" s="5" customFormat="1" ht="18.75" customHeight="1">
      <c r="A6" s="7" t="s">
        <v>12</v>
      </c>
      <c r="C6" s="95" t="str">
        <f>IF(PMT!B5="","",PMT!B5)</f>
        <v/>
      </c>
      <c r="D6" s="5" t="s">
        <v>13</v>
      </c>
      <c r="G6" s="98" t="str">
        <f>IF(PMT!B9="","",PMT!B9)</f>
        <v/>
      </c>
      <c r="H6" s="7" t="s">
        <v>14</v>
      </c>
      <c r="I6" s="10"/>
      <c r="J6" s="99" t="str">
        <f>IF(PMT!B12="","",PMT!B12)</f>
        <v/>
      </c>
    </row>
    <row r="8" spans="1:13" ht="21" customHeight="1">
      <c r="A8" s="13" t="s">
        <v>15</v>
      </c>
      <c r="B8" s="14"/>
      <c r="C8" s="15"/>
      <c r="D8" s="15"/>
      <c r="E8" s="16"/>
      <c r="F8" s="15"/>
      <c r="G8" s="15"/>
      <c r="H8" s="14"/>
      <c r="I8" s="17"/>
      <c r="J8" s="18"/>
    </row>
    <row r="9" spans="1:13" ht="15.75">
      <c r="A9" s="19"/>
      <c r="B9" s="10"/>
      <c r="C9" s="20" t="s">
        <v>16</v>
      </c>
      <c r="D9" s="21"/>
      <c r="E9" s="22"/>
      <c r="F9" s="22"/>
      <c r="G9" s="22"/>
      <c r="H9" s="22"/>
      <c r="I9" s="23"/>
      <c r="J9" s="24" t="s">
        <v>17</v>
      </c>
      <c r="K9" s="19"/>
    </row>
    <row r="10" spans="1:13" ht="26.25" customHeight="1">
      <c r="A10" s="19"/>
      <c r="B10" s="10"/>
      <c r="C10" s="20" t="s">
        <v>18</v>
      </c>
      <c r="D10" s="20"/>
      <c r="E10" s="100"/>
      <c r="F10" s="100"/>
      <c r="G10" s="20"/>
      <c r="H10" s="10"/>
      <c r="I10" s="20"/>
      <c r="J10" s="24" t="s">
        <v>19</v>
      </c>
      <c r="K10" s="19" t="s">
        <v>20</v>
      </c>
    </row>
    <row r="11" spans="1:13" ht="30">
      <c r="A11" s="25" t="s">
        <v>21</v>
      </c>
      <c r="B11" s="26"/>
      <c r="C11" s="26"/>
      <c r="D11" s="27" t="s">
        <v>22</v>
      </c>
      <c r="E11" s="28" t="s">
        <v>23</v>
      </c>
      <c r="F11" s="29"/>
      <c r="G11" s="29"/>
      <c r="H11" s="29"/>
      <c r="I11" s="30" t="s">
        <v>24</v>
      </c>
      <c r="J11" s="31" t="str">
        <f>IF(PMT!B29="","",PMT!B29)</f>
        <v/>
      </c>
      <c r="K11" s="32">
        <v>1</v>
      </c>
      <c r="M11" s="33" t="s">
        <v>25</v>
      </c>
    </row>
    <row r="12" spans="1:13" ht="18" customHeight="1">
      <c r="A12" s="117" t="s">
        <v>26</v>
      </c>
      <c r="B12" s="118"/>
      <c r="C12" s="101" t="s">
        <v>27</v>
      </c>
      <c r="D12" s="34" t="str">
        <f>IF(PMT!B13="","",PMT!B13)</f>
        <v/>
      </c>
      <c r="E12" s="102"/>
      <c r="F12" s="29"/>
      <c r="G12" s="29"/>
      <c r="H12" s="29"/>
      <c r="I12" s="30" t="s">
        <v>28</v>
      </c>
      <c r="J12" s="31" t="str">
        <f>IF(PMT!B30="","",PMT!B30)</f>
        <v/>
      </c>
      <c r="K12" s="35">
        <v>2</v>
      </c>
      <c r="M12" s="103" t="s">
        <v>29</v>
      </c>
    </row>
    <row r="13" spans="1:13" ht="18" customHeight="1">
      <c r="A13" s="117" t="s">
        <v>30</v>
      </c>
      <c r="B13" s="118"/>
      <c r="C13" s="101" t="s">
        <v>27</v>
      </c>
      <c r="D13" s="34" t="str">
        <f>IF(PMT!B14="","",PMT!B14)</f>
        <v/>
      </c>
      <c r="E13" s="102"/>
      <c r="F13" s="29"/>
      <c r="G13" s="29"/>
      <c r="H13" s="29"/>
      <c r="I13" s="30" t="s">
        <v>31</v>
      </c>
      <c r="J13" s="31" t="str">
        <f>IF(PMT!B31="","",PMT!B31)</f>
        <v/>
      </c>
      <c r="K13" s="35">
        <v>3</v>
      </c>
      <c r="M13" s="103" t="s">
        <v>32</v>
      </c>
    </row>
    <row r="14" spans="1:13" ht="18" customHeight="1">
      <c r="A14" s="117" t="s">
        <v>33</v>
      </c>
      <c r="B14" s="118"/>
      <c r="C14" s="101" t="s">
        <v>27</v>
      </c>
      <c r="D14" s="34" t="str">
        <f>IF(PMT!B15="","",PMT!B15)</f>
        <v/>
      </c>
      <c r="E14" s="102"/>
      <c r="F14" s="29"/>
      <c r="G14" s="29"/>
      <c r="H14" s="29"/>
      <c r="I14" s="30" t="s">
        <v>34</v>
      </c>
      <c r="J14" s="31" t="str">
        <f>IF(PMT!B32="","",PMT!B32)</f>
        <v/>
      </c>
      <c r="K14" s="35">
        <v>4</v>
      </c>
      <c r="M14" s="103" t="s">
        <v>35</v>
      </c>
    </row>
    <row r="15" spans="1:13" ht="18" customHeight="1">
      <c r="A15" s="117" t="s">
        <v>36</v>
      </c>
      <c r="B15" s="118"/>
      <c r="C15" s="101" t="s">
        <v>27</v>
      </c>
      <c r="D15" s="34" t="str">
        <f>IF(PMT!B16="","",PMT!B16)</f>
        <v/>
      </c>
      <c r="E15" s="102"/>
      <c r="F15" s="29"/>
      <c r="G15" s="29"/>
      <c r="H15" s="29"/>
      <c r="I15" s="30" t="s">
        <v>37</v>
      </c>
      <c r="J15" s="31" t="str">
        <f>IF(PMT!B33="","",PMT!B33)</f>
        <v/>
      </c>
      <c r="K15" s="35">
        <v>5</v>
      </c>
      <c r="M15" s="103" t="s">
        <v>38</v>
      </c>
    </row>
    <row r="16" spans="1:13" ht="18" customHeight="1">
      <c r="A16" s="117" t="s">
        <v>39</v>
      </c>
      <c r="B16" s="118"/>
      <c r="C16" s="101" t="s">
        <v>27</v>
      </c>
      <c r="D16" s="34" t="str">
        <f>IF(PMT!B17="","",PMT!B17)</f>
        <v/>
      </c>
      <c r="E16" s="102"/>
      <c r="F16" s="29"/>
      <c r="G16" s="29"/>
      <c r="H16" s="29"/>
      <c r="I16" s="30" t="s">
        <v>40</v>
      </c>
      <c r="J16" s="31" t="str">
        <f>IF(PMT!B34="","",PMT!B34)</f>
        <v/>
      </c>
      <c r="K16" s="35">
        <v>6</v>
      </c>
      <c r="M16" s="103" t="s">
        <v>41</v>
      </c>
    </row>
    <row r="17" spans="1:13" ht="18" customHeight="1">
      <c r="A17" s="90" t="s">
        <v>42</v>
      </c>
      <c r="B17" s="91"/>
      <c r="C17" s="101" t="s">
        <v>27</v>
      </c>
      <c r="D17" s="34" t="str">
        <f>IF(PMT!B18="","",PMT!B18)</f>
        <v/>
      </c>
      <c r="E17" s="102"/>
      <c r="F17" s="29"/>
      <c r="G17" s="29"/>
      <c r="H17" s="29"/>
      <c r="I17" s="30" t="s">
        <v>43</v>
      </c>
      <c r="J17" s="31" t="str">
        <f>IF(PMT!B35="","",PMT!B35)</f>
        <v/>
      </c>
      <c r="K17" s="35">
        <v>7</v>
      </c>
      <c r="M17" s="103" t="s">
        <v>44</v>
      </c>
    </row>
    <row r="18" spans="1:13" ht="18" customHeight="1">
      <c r="A18" s="90" t="s">
        <v>45</v>
      </c>
      <c r="B18" s="91"/>
      <c r="C18" s="101" t="s">
        <v>27</v>
      </c>
      <c r="D18" s="34" t="str">
        <f>IF(PMT!B19="","",PMT!B19)</f>
        <v/>
      </c>
      <c r="E18" s="102"/>
      <c r="F18" s="29"/>
      <c r="G18" s="29"/>
      <c r="H18" s="29"/>
      <c r="I18" s="36" t="s">
        <v>46</v>
      </c>
      <c r="J18" s="37">
        <f>SUM(J11:J17)</f>
        <v>0</v>
      </c>
      <c r="M18" s="103" t="s">
        <v>47</v>
      </c>
    </row>
    <row r="19" spans="1:13" ht="18" customHeight="1">
      <c r="A19" s="90" t="s">
        <v>48</v>
      </c>
      <c r="B19" s="91"/>
      <c r="C19" s="101" t="s">
        <v>27</v>
      </c>
      <c r="D19" s="34" t="str">
        <f>IF(PMT!B20="","",PMT!B20)</f>
        <v/>
      </c>
      <c r="E19" s="102"/>
      <c r="F19" s="29"/>
      <c r="G19" s="29"/>
      <c r="H19" s="29"/>
      <c r="I19" s="29"/>
      <c r="J19" s="38"/>
      <c r="K19" s="19"/>
      <c r="M19" s="103" t="s">
        <v>49</v>
      </c>
    </row>
    <row r="20" spans="1:13" ht="18" customHeight="1">
      <c r="A20" s="90" t="s">
        <v>50</v>
      </c>
      <c r="B20" s="91"/>
      <c r="C20" s="101" t="s">
        <v>27</v>
      </c>
      <c r="D20" s="34" t="str">
        <f>IF(PMT!B21="","",PMT!B21)</f>
        <v/>
      </c>
      <c r="E20" s="102"/>
      <c r="F20" s="29"/>
      <c r="G20" s="29"/>
      <c r="H20" s="29"/>
      <c r="I20" s="39" t="s">
        <v>51</v>
      </c>
      <c r="J20" s="38"/>
      <c r="M20" s="103" t="s">
        <v>52</v>
      </c>
    </row>
    <row r="21" spans="1:13" ht="18" customHeight="1">
      <c r="A21" s="90" t="s">
        <v>53</v>
      </c>
      <c r="B21" s="91"/>
      <c r="C21" s="101" t="s">
        <v>27</v>
      </c>
      <c r="D21" s="34" t="str">
        <f>IF(PMT!B22="","",PMT!B22)</f>
        <v/>
      </c>
      <c r="E21" s="102"/>
      <c r="F21" s="29"/>
      <c r="G21" s="29"/>
      <c r="H21" s="29"/>
      <c r="I21" s="26" t="s">
        <v>21</v>
      </c>
      <c r="J21" s="40" t="s">
        <v>54</v>
      </c>
      <c r="M21" s="103" t="s">
        <v>55</v>
      </c>
    </row>
    <row r="22" spans="1:13" ht="18" customHeight="1">
      <c r="A22" s="90" t="s">
        <v>56</v>
      </c>
      <c r="B22" s="91"/>
      <c r="C22" s="101" t="s">
        <v>27</v>
      </c>
      <c r="D22" s="34" t="str">
        <f>IF(PMT!B23="","",PMT!B23)</f>
        <v/>
      </c>
      <c r="E22" s="102"/>
      <c r="F22" s="29"/>
      <c r="G22" s="29"/>
      <c r="H22" s="29"/>
      <c r="I22" s="29" t="s">
        <v>57</v>
      </c>
      <c r="J22" s="31" t="str">
        <f>IF(PMT!B36="","",PMT!B36)</f>
        <v/>
      </c>
      <c r="M22" s="103" t="s">
        <v>58</v>
      </c>
    </row>
    <row r="23" spans="1:13" ht="18" customHeight="1">
      <c r="A23" s="90" t="s">
        <v>59</v>
      </c>
      <c r="B23" s="91"/>
      <c r="C23" s="101" t="s">
        <v>27</v>
      </c>
      <c r="D23" s="34" t="str">
        <f>IF(PMT!B24="","",PMT!B24)</f>
        <v/>
      </c>
      <c r="E23" s="102"/>
      <c r="F23" s="29"/>
      <c r="G23" s="29"/>
      <c r="H23" s="29"/>
      <c r="I23" s="29" t="s">
        <v>60</v>
      </c>
      <c r="J23" s="31" t="str">
        <f>IF(PMT!B37="","",PMT!B37)</f>
        <v/>
      </c>
      <c r="M23" s="103" t="s">
        <v>61</v>
      </c>
    </row>
    <row r="24" spans="1:13" ht="18" customHeight="1">
      <c r="A24" s="90" t="s">
        <v>62</v>
      </c>
      <c r="B24" s="91"/>
      <c r="C24" s="101" t="s">
        <v>27</v>
      </c>
      <c r="D24" s="34" t="str">
        <f>IF(PMT!B25="","",PMT!B25)</f>
        <v/>
      </c>
      <c r="E24" s="102"/>
      <c r="F24" s="29"/>
      <c r="G24" s="29"/>
      <c r="H24" s="29"/>
      <c r="I24" s="29" t="s">
        <v>63</v>
      </c>
      <c r="J24" s="31" t="str">
        <f>IF(PMT!B38="","",PMT!B38)</f>
        <v/>
      </c>
      <c r="M24" s="103" t="s">
        <v>64</v>
      </c>
    </row>
    <row r="25" spans="1:13" ht="18" customHeight="1">
      <c r="A25" s="90" t="s">
        <v>65</v>
      </c>
      <c r="B25" s="91"/>
      <c r="C25" s="101" t="s">
        <v>27</v>
      </c>
      <c r="D25" s="34" t="str">
        <f>IF(PMT!B26="","",PMT!B26)</f>
        <v/>
      </c>
      <c r="E25" s="102"/>
      <c r="F25" s="29"/>
      <c r="G25" s="29"/>
      <c r="H25" s="29"/>
      <c r="I25" s="29" t="s">
        <v>66</v>
      </c>
      <c r="J25" s="31" t="str">
        <f>IF(PMT!B39="","",PMT!B39)</f>
        <v/>
      </c>
      <c r="M25" s="103" t="s">
        <v>67</v>
      </c>
    </row>
    <row r="26" spans="1:13" ht="18" customHeight="1">
      <c r="A26" s="90" t="s">
        <v>68</v>
      </c>
      <c r="B26" s="91"/>
      <c r="C26" s="101" t="s">
        <v>27</v>
      </c>
      <c r="D26" s="34" t="str">
        <f>IF(PMT!B27="","",PMT!B27)</f>
        <v/>
      </c>
      <c r="E26" s="102"/>
      <c r="F26" s="29"/>
      <c r="G26" s="29"/>
      <c r="H26" s="29"/>
      <c r="I26" s="29" t="s">
        <v>69</v>
      </c>
      <c r="J26" s="31" t="str">
        <f>IF(PMT!B40="","",PMT!B40)</f>
        <v/>
      </c>
      <c r="M26" s="103" t="s">
        <v>70</v>
      </c>
    </row>
    <row r="27" spans="1:13" ht="18" customHeight="1">
      <c r="A27" s="117" t="s">
        <v>71</v>
      </c>
      <c r="B27" s="118"/>
      <c r="C27" s="101" t="s">
        <v>27</v>
      </c>
      <c r="D27" s="34" t="str">
        <f>IF(PMT!B28="","",PMT!B28)</f>
        <v/>
      </c>
      <c r="E27" s="102"/>
      <c r="F27" s="29"/>
      <c r="G27" s="29"/>
      <c r="H27" s="29"/>
      <c r="I27" s="41" t="s">
        <v>46</v>
      </c>
      <c r="J27" s="37">
        <f>SUM(J22:J26)</f>
        <v>0</v>
      </c>
      <c r="M27" s="103" t="s">
        <v>72</v>
      </c>
    </row>
    <row r="28" spans="1:13" s="12" customFormat="1" ht="18" customHeight="1">
      <c r="A28" s="42"/>
      <c r="B28" s="43"/>
      <c r="C28" s="41" t="s">
        <v>73</v>
      </c>
      <c r="D28" s="44">
        <f>SUM(D12:D27)</f>
        <v>0</v>
      </c>
      <c r="E28" s="43" t="str">
        <f>IF(D28&gt;=50000*J4,"It's Major remodelling.","")</f>
        <v/>
      </c>
      <c r="F28" s="45"/>
      <c r="G28" s="45"/>
      <c r="H28" s="45"/>
      <c r="I28" s="43"/>
      <c r="J28" s="38"/>
    </row>
    <row r="29" spans="1:13" s="12" customFormat="1" ht="18" customHeight="1">
      <c r="A29" s="42"/>
      <c r="B29" s="43"/>
      <c r="C29" s="46" t="s">
        <v>74</v>
      </c>
      <c r="D29" s="47">
        <f>D28+J18</f>
        <v>0</v>
      </c>
      <c r="E29" s="43"/>
      <c r="F29" s="45"/>
      <c r="G29" s="45"/>
      <c r="H29" s="45"/>
      <c r="I29" s="29"/>
      <c r="J29" s="38"/>
    </row>
    <row r="30" spans="1:13" s="12" customFormat="1" ht="18" customHeight="1">
      <c r="A30" s="42"/>
      <c r="B30" s="43"/>
      <c r="C30" s="48"/>
      <c r="D30" s="49"/>
      <c r="E30" s="43"/>
      <c r="F30" s="45"/>
      <c r="G30" s="45"/>
      <c r="H30" s="45"/>
      <c r="I30" s="29"/>
      <c r="J30" s="38"/>
    </row>
    <row r="31" spans="1:13" s="12" customFormat="1" ht="18" customHeight="1">
      <c r="A31" s="42"/>
      <c r="B31" s="43"/>
      <c r="C31" s="43"/>
      <c r="D31" s="50" t="s">
        <v>75</v>
      </c>
      <c r="E31" s="43"/>
      <c r="F31" s="43" t="s">
        <v>76</v>
      </c>
      <c r="G31" s="43"/>
      <c r="H31" s="43"/>
      <c r="I31" s="43"/>
      <c r="J31" s="51"/>
    </row>
    <row r="32" spans="1:13" s="12" customFormat="1" ht="18" customHeight="1">
      <c r="A32" s="42" t="s">
        <v>77</v>
      </c>
      <c r="B32" s="43"/>
      <c r="C32" s="43"/>
      <c r="D32" s="104" t="str">
        <f>IF(PMT!B41="","",PMT!B41)</f>
        <v/>
      </c>
      <c r="E32" s="52" t="s">
        <v>78</v>
      </c>
      <c r="F32" s="104" t="str">
        <f>IF(PMT!B42="","",PMT!B42)</f>
        <v/>
      </c>
      <c r="G32" s="53" t="e">
        <f>F32-D32</f>
        <v>#VALUE!</v>
      </c>
      <c r="H32" s="43" t="s">
        <v>79</v>
      </c>
      <c r="I32" s="43"/>
      <c r="J32" s="51"/>
    </row>
    <row r="33" spans="1:10" s="12" customFormat="1" ht="18" customHeight="1">
      <c r="A33" s="42"/>
      <c r="B33" s="43"/>
      <c r="C33" s="43"/>
      <c r="D33" s="105"/>
      <c r="E33" s="52"/>
      <c r="F33" s="105"/>
      <c r="G33" s="53"/>
      <c r="H33" s="43"/>
      <c r="I33" s="43"/>
      <c r="J33" s="51"/>
    </row>
    <row r="34" spans="1:10" ht="18" customHeight="1">
      <c r="A34" s="54" t="s">
        <v>80</v>
      </c>
      <c r="B34" s="29"/>
      <c r="C34" s="29"/>
      <c r="D34" s="29"/>
      <c r="E34" s="43"/>
      <c r="F34" s="29"/>
      <c r="G34" s="43"/>
      <c r="H34" s="43"/>
      <c r="I34" s="29"/>
      <c r="J34" s="38"/>
    </row>
    <row r="35" spans="1:10" ht="18" customHeight="1">
      <c r="A35" s="55"/>
      <c r="B35" s="29"/>
      <c r="C35" s="29"/>
      <c r="D35" s="29"/>
      <c r="E35" s="43"/>
      <c r="F35" s="29"/>
      <c r="G35" s="43"/>
      <c r="H35" s="56" t="s">
        <v>81</v>
      </c>
      <c r="I35" s="57"/>
      <c r="J35" s="58"/>
    </row>
    <row r="36" spans="1:10" ht="18" customHeight="1">
      <c r="A36" s="59" t="s">
        <v>82</v>
      </c>
      <c r="B36" s="43" t="s">
        <v>83</v>
      </c>
      <c r="C36" s="43"/>
      <c r="D36" s="43"/>
      <c r="E36" s="60" t="s">
        <v>84</v>
      </c>
      <c r="F36" s="106" t="str">
        <f>IF(PMT!B43="","",PMT!B43)</f>
        <v/>
      </c>
      <c r="G36" s="29"/>
      <c r="H36" s="29"/>
      <c r="I36" s="43" t="s">
        <v>85</v>
      </c>
      <c r="J36" s="61"/>
    </row>
    <row r="37" spans="1:10" ht="18" customHeight="1">
      <c r="A37" s="59" t="s">
        <v>86</v>
      </c>
      <c r="B37" s="43" t="s">
        <v>87</v>
      </c>
      <c r="C37" s="43"/>
      <c r="D37" s="43"/>
      <c r="E37" s="60">
        <v>-2013</v>
      </c>
      <c r="F37" s="107" t="str">
        <f>IF(PMT!B44="","",PMT!B44)</f>
        <v/>
      </c>
      <c r="G37" s="56"/>
      <c r="H37" s="43"/>
      <c r="I37" s="29"/>
      <c r="J37" s="61"/>
    </row>
    <row r="38" spans="1:10" ht="18" customHeight="1">
      <c r="A38" s="59" t="s">
        <v>88</v>
      </c>
      <c r="B38" s="43" t="s">
        <v>89</v>
      </c>
      <c r="C38" s="43"/>
      <c r="D38" s="56" t="s">
        <v>90</v>
      </c>
      <c r="E38" s="62" t="str">
        <f>IF(PMT!B47="","",PMT!B47)</f>
        <v/>
      </c>
      <c r="F38" s="107" t="str">
        <f>IF(PMT!B45="","",PMT!B45)</f>
        <v/>
      </c>
      <c r="G38" s="29"/>
      <c r="H38" s="29"/>
      <c r="I38" s="63"/>
      <c r="J38" s="61"/>
    </row>
    <row r="39" spans="1:10" ht="18" customHeight="1">
      <c r="A39" s="59" t="s">
        <v>91</v>
      </c>
      <c r="B39" s="43" t="s">
        <v>92</v>
      </c>
      <c r="C39" s="43"/>
      <c r="D39" s="56" t="s">
        <v>90</v>
      </c>
      <c r="E39" s="64" t="str">
        <f>E38</f>
        <v/>
      </c>
      <c r="F39" s="108" t="str">
        <f>IF(PMT!B46="","",PMT!B46)</f>
        <v/>
      </c>
      <c r="G39" s="43"/>
      <c r="H39" s="56" t="s">
        <v>93</v>
      </c>
      <c r="I39" s="65"/>
      <c r="J39" s="66"/>
    </row>
    <row r="40" spans="1:10" ht="18" customHeight="1">
      <c r="A40" s="67"/>
      <c r="B40" s="65"/>
      <c r="C40" s="65"/>
      <c r="D40" s="65"/>
      <c r="E40" s="57"/>
      <c r="F40" s="65"/>
      <c r="G40" s="68"/>
      <c r="H40" s="68"/>
      <c r="I40" s="65" t="s">
        <v>94</v>
      </c>
      <c r="J40" s="66"/>
    </row>
    <row r="41" spans="1:10" ht="18" customHeight="1">
      <c r="A41" s="54" t="s">
        <v>95</v>
      </c>
      <c r="B41" s="29"/>
      <c r="C41" s="29"/>
      <c r="D41" s="29"/>
      <c r="E41" s="43"/>
      <c r="F41" s="29"/>
      <c r="G41" s="29"/>
      <c r="H41" s="29"/>
      <c r="I41" s="29"/>
      <c r="J41" s="38"/>
    </row>
    <row r="42" spans="1:10" ht="18" customHeight="1">
      <c r="A42" s="55"/>
      <c r="B42" s="29"/>
      <c r="C42" s="29"/>
      <c r="D42" s="29"/>
      <c r="E42" s="43"/>
      <c r="F42" s="29"/>
      <c r="G42" s="29"/>
      <c r="H42" s="29"/>
      <c r="I42" s="29"/>
      <c r="J42" s="38"/>
    </row>
    <row r="43" spans="1:10" ht="18" customHeight="1">
      <c r="A43" s="59"/>
      <c r="B43" s="119" t="str">
        <f>IF(PMT!B48="","",PMT!B48)</f>
        <v/>
      </c>
      <c r="C43" s="119"/>
      <c r="D43" s="119"/>
      <c r="E43" s="119"/>
      <c r="F43" s="119"/>
      <c r="G43" s="119"/>
      <c r="H43" s="119"/>
      <c r="I43" s="119"/>
      <c r="J43" s="120"/>
    </row>
    <row r="44" spans="1:10" ht="18" customHeight="1">
      <c r="A44" s="59"/>
      <c r="B44" s="119"/>
      <c r="C44" s="119"/>
      <c r="D44" s="119"/>
      <c r="E44" s="119"/>
      <c r="F44" s="119"/>
      <c r="G44" s="119"/>
      <c r="H44" s="119"/>
      <c r="I44" s="119"/>
      <c r="J44" s="120"/>
    </row>
    <row r="45" spans="1:10" ht="18" customHeight="1">
      <c r="A45" s="59"/>
      <c r="B45" s="119"/>
      <c r="C45" s="119"/>
      <c r="D45" s="119"/>
      <c r="E45" s="119"/>
      <c r="F45" s="119"/>
      <c r="G45" s="119"/>
      <c r="H45" s="119"/>
      <c r="I45" s="119"/>
      <c r="J45" s="120"/>
    </row>
    <row r="46" spans="1:10" ht="18" customHeight="1">
      <c r="A46" s="59"/>
      <c r="B46" s="119"/>
      <c r="C46" s="119"/>
      <c r="D46" s="119"/>
      <c r="E46" s="119"/>
      <c r="F46" s="119"/>
      <c r="G46" s="119"/>
      <c r="H46" s="119"/>
      <c r="I46" s="119"/>
      <c r="J46" s="120"/>
    </row>
    <row r="47" spans="1:10" ht="18" customHeight="1">
      <c r="A47" s="55" t="s">
        <v>81</v>
      </c>
      <c r="B47" s="29"/>
      <c r="C47" s="65"/>
      <c r="D47" s="65"/>
      <c r="E47" s="43"/>
      <c r="F47" s="29"/>
      <c r="G47" s="30" t="s">
        <v>93</v>
      </c>
      <c r="H47" s="30"/>
      <c r="I47" s="65"/>
      <c r="J47" s="66"/>
    </row>
    <row r="48" spans="1:10" ht="18" customHeight="1">
      <c r="A48" s="67"/>
      <c r="B48" s="65"/>
      <c r="C48" s="65" t="s">
        <v>96</v>
      </c>
      <c r="D48" s="65"/>
      <c r="E48" s="57"/>
      <c r="F48" s="65"/>
      <c r="G48" s="65"/>
      <c r="H48" s="65"/>
      <c r="I48" s="65" t="s">
        <v>97</v>
      </c>
      <c r="J48" s="66"/>
    </row>
    <row r="49" spans="1:14" ht="18" customHeight="1">
      <c r="A49" s="54" t="str">
        <f>IF(C10="Non-Sales Building/Technical (非增加销售/技术改建)","The following financial sector is BLANK for Non-sales Building Remodelling"&amp;"(非增进销售/技术改建下列留空)","Financial Pre-Analysis (RMB)"&amp;"(财务预估)")</f>
        <v>Financial Pre-Analysis (RMB)(财务预估)</v>
      </c>
      <c r="B49" s="29"/>
      <c r="C49" s="29"/>
      <c r="D49" s="29"/>
      <c r="E49" s="43"/>
      <c r="F49" s="29"/>
      <c r="G49" s="29"/>
      <c r="H49" s="29"/>
      <c r="I49" s="29"/>
      <c r="J49" s="38"/>
    </row>
    <row r="50" spans="1:14" ht="18" customHeight="1">
      <c r="A50" s="69"/>
      <c r="B50" s="29"/>
      <c r="C50" s="29"/>
      <c r="D50" s="29"/>
      <c r="E50" s="43"/>
      <c r="F50" s="29"/>
      <c r="G50" s="29"/>
      <c r="H50" s="29"/>
      <c r="I50" s="29"/>
      <c r="J50" s="38"/>
    </row>
    <row r="51" spans="1:14" ht="18" customHeight="1">
      <c r="A51" s="55" t="s">
        <v>98</v>
      </c>
      <c r="B51" s="29"/>
      <c r="C51" s="34" t="str">
        <f>F38</f>
        <v/>
      </c>
      <c r="D51" s="70" t="str">
        <f>E38</f>
        <v/>
      </c>
      <c r="E51" s="91" t="s">
        <v>99</v>
      </c>
      <c r="F51" s="91"/>
      <c r="G51" s="30"/>
      <c r="H51" s="29"/>
      <c r="I51" s="34">
        <f>D29</f>
        <v>0</v>
      </c>
      <c r="J51" s="38"/>
    </row>
    <row r="52" spans="1:14" ht="18" customHeight="1">
      <c r="A52" s="55" t="s">
        <v>100</v>
      </c>
      <c r="B52" s="29"/>
      <c r="C52" s="109">
        <f>IF(PMT!B49="",0,PMT!B49)</f>
        <v>0</v>
      </c>
      <c r="D52" s="29"/>
      <c r="E52" s="91" t="s">
        <v>101</v>
      </c>
      <c r="F52" s="91"/>
      <c r="G52" s="30"/>
      <c r="H52" s="30"/>
      <c r="I52" s="71" t="str">
        <f>IF(ISERROR(C55/I51),"",C55/I51)</f>
        <v/>
      </c>
      <c r="J52" s="38"/>
    </row>
    <row r="53" spans="1:14" ht="18" customHeight="1">
      <c r="A53" s="55" t="s">
        <v>102</v>
      </c>
      <c r="B53" s="29"/>
      <c r="C53" s="34" t="e">
        <f>C52*C51</f>
        <v>#VALUE!</v>
      </c>
      <c r="D53" s="29"/>
      <c r="E53" s="91" t="s">
        <v>103</v>
      </c>
      <c r="F53" s="91"/>
      <c r="G53" s="30"/>
      <c r="H53" s="30"/>
      <c r="I53" s="72" t="str">
        <f>IF(ISERROR(I51/C55),"",I51/C55)</f>
        <v/>
      </c>
      <c r="J53" s="38"/>
    </row>
    <row r="54" spans="1:14" ht="18" customHeight="1">
      <c r="A54" s="55" t="s">
        <v>104</v>
      </c>
      <c r="B54" s="29"/>
      <c r="C54" s="109">
        <f>IF(PMT!B50="",0,PMT!B50)</f>
        <v>0</v>
      </c>
      <c r="D54" s="29"/>
      <c r="E54" s="73" t="s">
        <v>105</v>
      </c>
      <c r="F54" s="91"/>
      <c r="G54" s="30"/>
      <c r="H54" s="30"/>
      <c r="I54" s="34">
        <f>J27</f>
        <v>0</v>
      </c>
      <c r="J54" s="38"/>
    </row>
    <row r="55" spans="1:14" ht="18" customHeight="1">
      <c r="A55" s="55" t="s">
        <v>106</v>
      </c>
      <c r="B55" s="29"/>
      <c r="C55" s="34" t="e">
        <f>C53*C54</f>
        <v>#VALUE!</v>
      </c>
      <c r="D55" s="29"/>
      <c r="E55" s="91" t="s">
        <v>107</v>
      </c>
      <c r="F55" s="91"/>
      <c r="G55" s="30"/>
      <c r="H55" s="30"/>
      <c r="I55" s="34">
        <f>IF(PMT!B52="",0,PMT!B52)</f>
        <v>0</v>
      </c>
      <c r="J55" s="38"/>
    </row>
    <row r="56" spans="1:14" ht="18" customHeight="1">
      <c r="A56" s="74"/>
      <c r="B56" s="43"/>
      <c r="C56" s="110"/>
      <c r="D56" s="29"/>
      <c r="E56" s="91"/>
      <c r="F56" s="91"/>
      <c r="G56" s="30"/>
      <c r="H56" s="30"/>
      <c r="I56" s="75"/>
      <c r="J56" s="38"/>
    </row>
    <row r="57" spans="1:14" ht="18" customHeight="1">
      <c r="A57" s="69" t="s">
        <v>108</v>
      </c>
      <c r="B57" s="29"/>
      <c r="C57" s="34">
        <f>IF(PMT!B51="",0,PMT!B51)</f>
        <v>0</v>
      </c>
      <c r="D57" s="29"/>
      <c r="E57" s="73" t="s">
        <v>109</v>
      </c>
      <c r="F57" s="91"/>
      <c r="G57" s="30"/>
      <c r="H57" s="30"/>
      <c r="I57" s="34">
        <f>IF(PMT!B53="",0,PMT!B53)</f>
        <v>0</v>
      </c>
      <c r="J57" s="38"/>
    </row>
    <row r="58" spans="1:14" ht="18" customHeight="1">
      <c r="A58" s="55"/>
      <c r="B58" s="29"/>
      <c r="C58" s="50"/>
      <c r="D58" s="29"/>
      <c r="E58" s="73"/>
      <c r="F58" s="91"/>
      <c r="G58" s="30"/>
      <c r="H58" s="30"/>
      <c r="I58" s="49"/>
      <c r="J58" s="38"/>
    </row>
    <row r="59" spans="1:14" ht="18" customHeight="1">
      <c r="A59" s="55" t="s">
        <v>81</v>
      </c>
      <c r="B59" s="29"/>
      <c r="C59" s="111"/>
      <c r="D59" s="65"/>
      <c r="E59" s="43"/>
      <c r="F59" s="29"/>
      <c r="G59" s="30" t="s">
        <v>93</v>
      </c>
      <c r="H59" s="30"/>
      <c r="I59" s="111"/>
      <c r="J59" s="66"/>
    </row>
    <row r="60" spans="1:14" ht="22.5" customHeight="1">
      <c r="A60" s="76"/>
      <c r="B60" s="77"/>
      <c r="C60" s="77" t="s">
        <v>110</v>
      </c>
      <c r="D60" s="77"/>
      <c r="E60" s="78"/>
      <c r="F60" s="77"/>
      <c r="G60" s="77"/>
      <c r="H60" s="77"/>
      <c r="I60" s="78" t="s">
        <v>111</v>
      </c>
      <c r="J60" s="79"/>
    </row>
    <row r="61" spans="1:14" ht="18" customHeight="1">
      <c r="A61" s="80" t="s">
        <v>112</v>
      </c>
      <c r="B61" s="43"/>
      <c r="C61" s="43"/>
      <c r="D61" s="43"/>
      <c r="E61" s="43"/>
      <c r="F61" s="43"/>
      <c r="G61" s="43"/>
      <c r="H61" s="43"/>
      <c r="I61" s="43"/>
      <c r="J61" s="43"/>
      <c r="K61" s="12"/>
      <c r="L61" s="12"/>
      <c r="M61" s="12"/>
      <c r="N61" s="12"/>
    </row>
    <row r="62" spans="1:14" ht="18" customHeight="1">
      <c r="A62" s="12"/>
      <c r="B62" s="81"/>
      <c r="C62" s="81"/>
      <c r="D62" s="81"/>
      <c r="E62" s="81"/>
      <c r="F62" s="81"/>
      <c r="G62" s="81"/>
      <c r="H62" s="12"/>
      <c r="I62" s="12"/>
      <c r="J62" s="81"/>
      <c r="K62" s="12"/>
      <c r="L62" s="12"/>
      <c r="M62" s="12"/>
      <c r="N62" s="12"/>
    </row>
    <row r="63" spans="1:14" ht="18" customHeight="1">
      <c r="A63" s="12"/>
      <c r="B63" s="81"/>
      <c r="C63" s="112"/>
      <c r="D63" s="112"/>
      <c r="E63" s="113"/>
      <c r="F63" s="113"/>
      <c r="G63" s="113"/>
      <c r="H63" s="114"/>
      <c r="I63" s="114"/>
      <c r="J63" s="113"/>
      <c r="K63" s="12"/>
      <c r="L63" s="12"/>
      <c r="M63" s="12"/>
      <c r="N63" s="12"/>
    </row>
    <row r="64" spans="1:14" ht="18" customHeight="1">
      <c r="A64" s="12"/>
      <c r="B64" s="12"/>
      <c r="C64" s="12" t="s">
        <v>113</v>
      </c>
      <c r="D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8" customHeight="1">
      <c r="A65" s="12"/>
      <c r="B65" s="12"/>
      <c r="C65" s="12" t="s">
        <v>114</v>
      </c>
      <c r="D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8" customHeight="1">
      <c r="A66" s="12"/>
      <c r="B66" s="12"/>
      <c r="C66" s="12"/>
      <c r="D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8" customHeight="1">
      <c r="A67" s="12" t="s">
        <v>115</v>
      </c>
      <c r="B67" s="12"/>
      <c r="C67" s="12"/>
      <c r="D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8" customHeight="1">
      <c r="A68" s="12"/>
      <c r="B68" s="12"/>
      <c r="C68" s="12"/>
      <c r="D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8" customHeight="1">
      <c r="A69" s="81"/>
      <c r="B69" s="81"/>
      <c r="C69" s="112"/>
      <c r="D69" s="112"/>
      <c r="E69" s="113"/>
      <c r="F69" s="112"/>
      <c r="G69" s="112"/>
      <c r="H69" s="113"/>
      <c r="I69" s="112"/>
      <c r="J69" s="112"/>
      <c r="K69" s="12"/>
      <c r="L69" s="12"/>
      <c r="M69" s="12"/>
      <c r="N69" s="12"/>
    </row>
    <row r="70" spans="1:14" ht="18" customHeight="1">
      <c r="A70" s="12"/>
      <c r="B70" s="12"/>
      <c r="C70" s="12" t="s">
        <v>116</v>
      </c>
      <c r="D70" s="12"/>
      <c r="F70" s="82" t="s">
        <v>117</v>
      </c>
      <c r="G70" s="12"/>
      <c r="H70" s="12"/>
      <c r="I70" s="12" t="s">
        <v>118</v>
      </c>
      <c r="J70" s="12"/>
      <c r="K70" s="12"/>
      <c r="L70" s="12"/>
      <c r="M70" s="12"/>
      <c r="N70" s="12"/>
    </row>
    <row r="71" spans="1:14" ht="18" customHeight="1">
      <c r="A71" s="12"/>
      <c r="B71" s="12"/>
      <c r="C71" s="12" t="s">
        <v>119</v>
      </c>
      <c r="D71" s="12"/>
      <c r="F71" s="12" t="s">
        <v>120</v>
      </c>
      <c r="G71" s="12"/>
      <c r="H71" s="12"/>
      <c r="I71" s="12" t="s">
        <v>121</v>
      </c>
      <c r="J71" s="12"/>
      <c r="K71" s="12"/>
      <c r="L71" s="12"/>
      <c r="M71" s="12"/>
      <c r="N71" s="12"/>
    </row>
    <row r="72" spans="1:14" ht="18" customHeight="1">
      <c r="A72" s="12"/>
      <c r="B72" s="12"/>
      <c r="C72" s="12"/>
      <c r="D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8" customHeight="1">
      <c r="A73" s="12"/>
      <c r="B73" s="12"/>
      <c r="C73" s="12"/>
      <c r="D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8" customHeight="1">
      <c r="A74" s="12"/>
      <c r="B74" s="12"/>
      <c r="C74" s="12"/>
      <c r="D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8" customHeight="1">
      <c r="H75" s="83"/>
    </row>
    <row r="76" spans="1:14" ht="18" customHeight="1">
      <c r="C76" s="115"/>
      <c r="D76" s="115"/>
      <c r="E76" s="114"/>
      <c r="F76" s="115"/>
      <c r="G76" s="115"/>
      <c r="H76" s="116"/>
      <c r="I76" s="115"/>
      <c r="J76" s="115"/>
    </row>
    <row r="77" spans="1:14" ht="18" customHeight="1">
      <c r="C77" s="11" t="s">
        <v>122</v>
      </c>
      <c r="F77" s="84" t="s">
        <v>123</v>
      </c>
      <c r="I77" s="84" t="s">
        <v>124</v>
      </c>
      <c r="J77" s="84"/>
    </row>
    <row r="78" spans="1:14">
      <c r="I78" s="10" t="s">
        <v>125</v>
      </c>
    </row>
    <row r="83" ht="14.25" customHeight="1"/>
  </sheetData>
  <sheetProtection algorithmName="SHA-512" hashValue="XM39qLBLtgJCcjin2llqmuHziBaH6740mU0c8Y1upGbRmbvOJ5NcKCOeRaOtFU0k4L1INEEldNvE490mxQSkwA==" saltValue="FitLlPURMO74oMdeHy8XPg==" spinCount="100000" sheet="1" objects="1" scenarios="1"/>
  <dataConsolidate/>
  <mergeCells count="11">
    <mergeCell ref="A13:B13"/>
    <mergeCell ref="B43:J46"/>
    <mergeCell ref="A1:J1"/>
    <mergeCell ref="D2:G2"/>
    <mergeCell ref="F3:G3"/>
    <mergeCell ref="F4:G4"/>
    <mergeCell ref="A12:B12"/>
    <mergeCell ref="A14:B14"/>
    <mergeCell ref="A15:B15"/>
    <mergeCell ref="A16:B16"/>
    <mergeCell ref="A27:B27"/>
  </mergeCells>
  <phoneticPr fontId="16" type="noConversion"/>
  <conditionalFormatting sqref="M12:M27">
    <cfRule type="expression" dxfId="12" priority="59" stopIfTrue="1">
      <formula>$C12="No(否)"</formula>
    </cfRule>
    <cfRule type="expression" dxfId="11" priority="60" stopIfTrue="1">
      <formula>$C12="Yes(是)"</formula>
    </cfRule>
  </conditionalFormatting>
  <conditionalFormatting sqref="B80 A75:A76 A77:B78 B73:B76 C73:D75 E73:E78 F73:G75">
    <cfRule type="expression" dxfId="10" priority="58" stopIfTrue="1">
      <formula>$I$54&lt;375000</formula>
    </cfRule>
  </conditionalFormatting>
  <conditionalFormatting sqref="C78:D78 A80 A73:A74 F69 F76 I76:J76">
    <cfRule type="expression" dxfId="9" priority="57" stopIfTrue="1">
      <formula>$I$54&lt;50000*$J$4</formula>
    </cfRule>
  </conditionalFormatting>
  <conditionalFormatting sqref="H73:J74 J78">
    <cfRule type="expression" dxfId="8" priority="56" stopIfTrue="1">
      <formula>$I$54&lt;100000*$J$4</formula>
    </cfRule>
  </conditionalFormatting>
  <conditionalFormatting sqref="H75:H78 I75:J75">
    <cfRule type="expression" dxfId="7" priority="55" stopIfTrue="1">
      <formula>$I$54&lt;750000</formula>
    </cfRule>
  </conditionalFormatting>
  <conditionalFormatting sqref="C60:D60 E59:E60 G59:H59 J51:J58 D51:H58 A51:B60 F60:J60">
    <cfRule type="expression" dxfId="6" priority="54" stopIfTrue="1">
      <formula>$C$10="Non-Sales Building/Technical"</formula>
    </cfRule>
  </conditionalFormatting>
  <conditionalFormatting sqref="C59:D59 I59:J59">
    <cfRule type="expression" dxfId="5" priority="53" stopIfTrue="1">
      <formula>$C$10="Non-Sales Building/Technical"</formula>
    </cfRule>
  </conditionalFormatting>
  <conditionalFormatting sqref="K68:K69 J62:J68 H65:I68">
    <cfRule type="expression" dxfId="4" priority="52" stopIfTrue="1">
      <formula>$D$28&lt;600000</formula>
    </cfRule>
  </conditionalFormatting>
  <conditionalFormatting sqref="I51:I53 I55:I58 C51:C58">
    <cfRule type="expression" dxfId="3" priority="51" stopIfTrue="1">
      <formula>$C$10="Non-Sales Building/Technical (非增加销售/技术改建)"</formula>
    </cfRule>
  </conditionalFormatting>
  <conditionalFormatting sqref="H62:I64">
    <cfRule type="expression" dxfId="2" priority="50" stopIfTrue="1">
      <formula>$D$28&lt;50000*$J$4</formula>
    </cfRule>
  </conditionalFormatting>
  <dataValidations count="6">
    <dataValidation type="whole" operator="greaterThanOrEqual" allowBlank="1" showInputMessage="1" showErrorMessage="1" sqref="C55">
      <formula1>0</formula1>
    </dataValidation>
    <dataValidation operator="greaterThanOrEqual" allowBlank="1" showInputMessage="1" showErrorMessage="1" sqref="I35:I36"/>
    <dataValidation type="whole" operator="lessThanOrEqual" allowBlank="1" showInputMessage="1" showErrorMessage="1" sqref="I58">
      <formula1>0</formula1>
    </dataValidation>
    <dataValidation type="decimal" allowBlank="1" showInputMessage="1" showErrorMessage="1" promptTitle="Incremental Sales%" prompt="Incremental Sales % after Remodelling. Estimated by Ops and A/C base on historical information." sqref="C52">
      <formula1>0</formula1>
      <formula2>1</formula2>
    </dataValidation>
    <dataValidation operator="lessThanOrEqual" allowBlank="1" showInputMessage="1" showErrorMessage="1" sqref="I55"/>
    <dataValidation type="list" allowBlank="1" showInputMessage="1" showErrorMessage="1" sqref="C12:C27">
      <formula1>"Yes(是), No(否)"</formula1>
    </dataValidation>
  </dataValidations>
  <printOptions horizontalCentered="1"/>
  <pageMargins left="0.33" right="0.24" top="0.51181102362204722" bottom="0.51181102362204722" header="0.51181102362204722" footer="0.51181102362204722"/>
  <pageSetup paperSize="9" scale="55" orientation="portrait" r:id="rId1"/>
  <headerFooter alignWithMargins="0"/>
  <ignoredErrors>
    <ignoredError sqref="J22:J26 C3:C6 F3:G6 J3:J6 C51:C57 I55:I57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3" sqref="B13"/>
    </sheetView>
  </sheetViews>
  <sheetFormatPr defaultRowHeight="12.75"/>
  <cols>
    <col min="1" max="1" width="43.7109375" style="1" customWidth="1"/>
    <col min="2" max="2" width="10.42578125" style="88" bestFit="1" customWidth="1"/>
    <col min="3" max="3" width="9.140625" style="1" customWidth="1"/>
    <col min="4" max="4" width="22.28515625" style="1" customWidth="1"/>
    <col min="5" max="5" width="14.5703125" style="1" customWidth="1"/>
    <col min="6" max="6" width="9.140625" style="1" customWidth="1"/>
    <col min="7" max="16384" width="9.140625" style="1"/>
  </cols>
  <sheetData>
    <row r="1" spans="1:5">
      <c r="A1" s="1" t="s">
        <v>126</v>
      </c>
      <c r="B1" s="88" t="s">
        <v>127</v>
      </c>
      <c r="D1" s="1" t="s">
        <v>126</v>
      </c>
      <c r="E1" s="1" t="s">
        <v>128</v>
      </c>
    </row>
    <row r="2" spans="1:5" ht="15">
      <c r="A2" s="86" t="s">
        <v>129</v>
      </c>
      <c r="D2" s="1" t="s">
        <v>101</v>
      </c>
      <c r="E2" s="89" t="str">
        <f>ReimageSummary!I52</f>
        <v/>
      </c>
    </row>
    <row r="3" spans="1:5" ht="15">
      <c r="A3" s="86" t="s">
        <v>130</v>
      </c>
      <c r="B3" s="92"/>
      <c r="D3" s="1" t="s">
        <v>103</v>
      </c>
      <c r="E3" s="89" t="str">
        <f>ReimageSummary!I53</f>
        <v/>
      </c>
    </row>
    <row r="4" spans="1:5" ht="15">
      <c r="A4" s="86" t="s">
        <v>9</v>
      </c>
      <c r="B4" s="92"/>
      <c r="D4" s="1" t="s">
        <v>106</v>
      </c>
      <c r="E4" s="1" t="e">
        <f>ReimageSummary!C55</f>
        <v>#VALUE!</v>
      </c>
    </row>
    <row r="5" spans="1:5" s="85" customFormat="1">
      <c r="A5" s="86" t="s">
        <v>131</v>
      </c>
      <c r="B5" s="88"/>
    </row>
    <row r="6" spans="1:5" s="85" customFormat="1">
      <c r="A6" s="86" t="s">
        <v>132</v>
      </c>
      <c r="B6" s="88"/>
    </row>
    <row r="7" spans="1:5" s="85" customFormat="1">
      <c r="A7" s="86" t="s">
        <v>133</v>
      </c>
      <c r="B7" s="88"/>
    </row>
    <row r="8" spans="1:5">
      <c r="A8" s="86" t="s">
        <v>134</v>
      </c>
      <c r="B8" s="92"/>
    </row>
    <row r="9" spans="1:5">
      <c r="A9" s="86" t="s">
        <v>135</v>
      </c>
      <c r="B9" s="92"/>
    </row>
    <row r="10" spans="1:5">
      <c r="A10" s="86" t="s">
        <v>136</v>
      </c>
    </row>
    <row r="11" spans="1:5">
      <c r="A11" s="1" t="s">
        <v>11</v>
      </c>
      <c r="B11" s="92"/>
    </row>
    <row r="12" spans="1:5">
      <c r="A12" s="1" t="s">
        <v>137</v>
      </c>
    </row>
    <row r="13" spans="1:5" ht="16.5">
      <c r="A13" s="1" t="s">
        <v>138</v>
      </c>
      <c r="B13" s="93"/>
    </row>
    <row r="14" spans="1:5">
      <c r="A14" s="1" t="s">
        <v>139</v>
      </c>
      <c r="B14" s="92"/>
    </row>
    <row r="15" spans="1:5">
      <c r="A15" s="1" t="s">
        <v>140</v>
      </c>
      <c r="B15" s="92"/>
    </row>
    <row r="16" spans="1:5">
      <c r="A16" s="1" t="s">
        <v>141</v>
      </c>
      <c r="B16" s="92"/>
    </row>
    <row r="17" spans="1:2">
      <c r="A17" s="1" t="s">
        <v>142</v>
      </c>
      <c r="B17" s="92"/>
    </row>
    <row r="18" spans="1:2">
      <c r="A18" s="1" t="s">
        <v>143</v>
      </c>
      <c r="B18" s="92"/>
    </row>
    <row r="19" spans="1:2">
      <c r="A19" s="1" t="s">
        <v>144</v>
      </c>
      <c r="B19" s="92"/>
    </row>
    <row r="20" spans="1:2">
      <c r="A20" s="1" t="s">
        <v>145</v>
      </c>
      <c r="B20" s="92"/>
    </row>
    <row r="21" spans="1:2">
      <c r="A21" s="1" t="s">
        <v>146</v>
      </c>
      <c r="B21" s="92"/>
    </row>
    <row r="22" spans="1:2">
      <c r="A22" s="1" t="s">
        <v>147</v>
      </c>
      <c r="B22" s="92"/>
    </row>
    <row r="23" spans="1:2">
      <c r="A23" s="1" t="s">
        <v>148</v>
      </c>
      <c r="B23" s="92"/>
    </row>
    <row r="24" spans="1:2">
      <c r="A24" s="1" t="s">
        <v>149</v>
      </c>
      <c r="B24" s="92"/>
    </row>
    <row r="25" spans="1:2">
      <c r="A25" s="1" t="s">
        <v>150</v>
      </c>
      <c r="B25" s="92"/>
    </row>
    <row r="26" spans="1:2" s="85" customFormat="1">
      <c r="A26" s="86" t="s">
        <v>151</v>
      </c>
      <c r="B26" s="92"/>
    </row>
    <row r="27" spans="1:2">
      <c r="A27" s="1" t="s">
        <v>152</v>
      </c>
      <c r="B27" s="92"/>
    </row>
    <row r="28" spans="1:2">
      <c r="A28" s="1" t="s">
        <v>153</v>
      </c>
      <c r="B28" s="92"/>
    </row>
    <row r="29" spans="1:2">
      <c r="A29" s="1" t="s">
        <v>154</v>
      </c>
      <c r="B29" s="92"/>
    </row>
    <row r="30" spans="1:2">
      <c r="A30" s="1" t="s">
        <v>155</v>
      </c>
      <c r="B30" s="92"/>
    </row>
    <row r="31" spans="1:2">
      <c r="A31" s="1" t="s">
        <v>156</v>
      </c>
      <c r="B31" s="92"/>
    </row>
    <row r="32" spans="1:2">
      <c r="A32" s="1" t="s">
        <v>157</v>
      </c>
      <c r="B32" s="92"/>
    </row>
    <row r="33" spans="1:2">
      <c r="A33" s="1" t="s">
        <v>158</v>
      </c>
      <c r="B33" s="92"/>
    </row>
    <row r="34" spans="1:2">
      <c r="A34" s="1" t="s">
        <v>159</v>
      </c>
      <c r="B34" s="92"/>
    </row>
    <row r="35" spans="1:2" s="85" customFormat="1">
      <c r="A35" s="86" t="s">
        <v>160</v>
      </c>
      <c r="B35" s="92"/>
    </row>
    <row r="36" spans="1:2">
      <c r="A36" s="86" t="s">
        <v>57</v>
      </c>
      <c r="B36" s="92"/>
    </row>
    <row r="37" spans="1:2">
      <c r="A37" s="1" t="s">
        <v>60</v>
      </c>
      <c r="B37" s="92"/>
    </row>
    <row r="38" spans="1:2">
      <c r="A38" s="1" t="s">
        <v>63</v>
      </c>
      <c r="B38" s="92"/>
    </row>
    <row r="39" spans="1:2">
      <c r="A39" s="1" t="s">
        <v>66</v>
      </c>
      <c r="B39" s="92"/>
    </row>
    <row r="40" spans="1:2" s="85" customFormat="1">
      <c r="A40" s="86" t="s">
        <v>69</v>
      </c>
      <c r="B40" s="92"/>
    </row>
    <row r="41" spans="1:2">
      <c r="A41" s="86" t="s">
        <v>161</v>
      </c>
      <c r="B41" s="94"/>
    </row>
    <row r="42" spans="1:2">
      <c r="A42" s="86" t="s">
        <v>162</v>
      </c>
      <c r="B42" s="94"/>
    </row>
    <row r="43" spans="1:2">
      <c r="A43" s="86" t="s">
        <v>163</v>
      </c>
      <c r="B43" s="94"/>
    </row>
    <row r="44" spans="1:2">
      <c r="A44" s="86" t="s">
        <v>164</v>
      </c>
      <c r="B44" s="92"/>
    </row>
    <row r="45" spans="1:2">
      <c r="A45" s="86" t="s">
        <v>165</v>
      </c>
      <c r="B45" s="92"/>
    </row>
    <row r="46" spans="1:2">
      <c r="A46" s="86" t="s">
        <v>166</v>
      </c>
      <c r="B46" s="92"/>
    </row>
    <row r="47" spans="1:2">
      <c r="A47" s="86" t="s">
        <v>167</v>
      </c>
      <c r="B47" s="94"/>
    </row>
    <row r="48" spans="1:2">
      <c r="A48" s="86" t="s">
        <v>168</v>
      </c>
    </row>
    <row r="49" spans="1:2">
      <c r="A49" s="87" t="s">
        <v>169</v>
      </c>
      <c r="B49" s="92"/>
    </row>
    <row r="50" spans="1:2">
      <c r="A50" s="87" t="s">
        <v>170</v>
      </c>
      <c r="B50" s="92"/>
    </row>
    <row r="51" spans="1:2">
      <c r="A51" s="2" t="s">
        <v>108</v>
      </c>
    </row>
    <row r="52" spans="1:2">
      <c r="A52" s="3" t="s">
        <v>171</v>
      </c>
      <c r="B52" s="92"/>
    </row>
    <row r="53" spans="1:2">
      <c r="A53" s="4" t="s">
        <v>109</v>
      </c>
    </row>
  </sheetData>
  <sheetProtection algorithmName="SHA-512" hashValue="Wc3ak4TSywFgQMD8+ZHZ7DF8KjwzbKWaTXPisv4QQ9kv4v6/CpH9QmPHXvzVGlTkHm3QYaGl5hjlPA1rv7GFww==" saltValue="/Dpnu87CSx3QU9h10/izng==" spinCount="100000" sheet="1" objects="1" scenarios="1"/>
  <phoneticPr fontId="16" type="noConversion"/>
  <conditionalFormatting sqref="A49:A51">
    <cfRule type="expression" dxfId="1" priority="4" stopIfTrue="1">
      <formula>$C$10="Non-Sales Building/Technical"</formula>
    </cfRule>
  </conditionalFormatting>
  <conditionalFormatting sqref="A52:A53">
    <cfRule type="expression" dxfId="0" priority="3" stopIfTrue="1">
      <formula>$C$10="Non-Sales Building/Technical"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ReimageSummary</vt:lpstr>
      <vt:lpstr>PMT</vt:lpstr>
      <vt:lpstr>ReimageSummary!Key</vt:lpstr>
      <vt:lpstr>ReimageSummary!Print_Area</vt:lpstr>
    </vt:vector>
  </TitlesOfParts>
  <Company>McDonald's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Annie</dc:creator>
  <cp:lastModifiedBy>Kevin.Yao</cp:lastModifiedBy>
  <cp:lastPrinted>2013-09-23T01:28:50Z</cp:lastPrinted>
  <dcterms:created xsi:type="dcterms:W3CDTF">2013-09-22T09:13:25Z</dcterms:created>
  <dcterms:modified xsi:type="dcterms:W3CDTF">2015-03-06T08:07:04Z</dcterms:modified>
</cp:coreProperties>
</file>