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_{50DAA676-832D-45A6-B6AB-721C9A4E23EE}" xr6:coauthVersionLast="36" xr6:coauthVersionMax="36" xr10:uidLastSave="{00000000-0000-0000-0000-000000000000}"/>
  <bookViews>
    <workbookView xWindow="-120" yWindow="-120" windowWidth="20730" windowHeight="11040"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6" i="11" l="1"/>
  <c r="H41" i="11" l="1"/>
  <c r="G41" i="11"/>
  <c r="H38" i="11"/>
  <c r="H37" i="11"/>
  <c r="H39" i="11"/>
  <c r="H35" i="11"/>
  <c r="G36" i="11" s="1"/>
  <c r="H36" i="11" s="1"/>
  <c r="H34" i="11"/>
  <c r="H31" i="11"/>
  <c r="H32" i="11"/>
  <c r="H33" i="11"/>
  <c r="H30" i="11"/>
  <c r="H28" i="11" l="1"/>
  <c r="G3" i="11" l="1"/>
  <c r="G9" i="11" s="1"/>
  <c r="H9" i="11" s="1"/>
  <c r="J7" i="11" l="1"/>
  <c r="G27" i="11" l="1"/>
  <c r="H27" i="11" s="1"/>
  <c r="G10" i="11"/>
  <c r="H10" i="11" s="1"/>
  <c r="G11" i="11" s="1"/>
  <c r="H11" i="11" s="1"/>
  <c r="K5" i="11"/>
  <c r="K4" i="11" s="1"/>
  <c r="J42" i="11"/>
  <c r="J40" i="11"/>
  <c r="J25" i="11"/>
  <c r="J23" i="11"/>
  <c r="J8" i="11"/>
  <c r="G12" i="11" l="1"/>
  <c r="J26" i="11"/>
  <c r="J27" i="11"/>
  <c r="J9" i="11"/>
  <c r="K6" i="11"/>
  <c r="G14" i="11" l="1"/>
  <c r="G15" i="11"/>
  <c r="G16" i="11"/>
  <c r="H16" i="11" s="1"/>
  <c r="G17" i="11"/>
  <c r="G18" i="11"/>
  <c r="H18" i="11" s="1"/>
  <c r="G19" i="11"/>
  <c r="H19" i="11" s="1"/>
  <c r="G20" i="11"/>
  <c r="H20" i="11" s="1"/>
  <c r="G21" i="11"/>
  <c r="G22" i="11" s="1"/>
  <c r="H22" i="11" s="1"/>
  <c r="G13" i="11"/>
  <c r="H12" i="11"/>
  <c r="J41" i="11"/>
  <c r="J30" i="11"/>
  <c r="J10" i="11"/>
  <c r="G29" i="11"/>
  <c r="H29" i="11" s="1"/>
  <c r="J28" i="11"/>
  <c r="L5" i="11"/>
  <c r="M5" i="11" s="1"/>
  <c r="N5" i="11" s="1"/>
  <c r="O5" i="11" s="1"/>
  <c r="P5" i="11" s="1"/>
  <c r="Q5" i="11" s="1"/>
  <c r="R5" i="11" s="1"/>
  <c r="J29" i="11" l="1"/>
  <c r="J12" i="11"/>
  <c r="R4" i="11"/>
  <c r="S5" i="11"/>
  <c r="T5" i="11" s="1"/>
  <c r="U5" i="11" s="1"/>
  <c r="V5" i="11" s="1"/>
  <c r="W5" i="11" s="1"/>
  <c r="X5" i="11" s="1"/>
  <c r="Y5" i="11" s="1"/>
  <c r="L6" i="11"/>
  <c r="Y4" i="11" l="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M4" i="11" l="1"/>
  <c r="P6" i="11"/>
  <c r="Q6" i="11" l="1"/>
  <c r="R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 r="AS6" i="11" l="1"/>
  <c r="H13" i="11"/>
  <c r="J13" i="11" s="1"/>
  <c r="H14" i="11"/>
  <c r="J14" i="11" s="1"/>
  <c r="H17" i="11"/>
  <c r="H21" i="11"/>
  <c r="G24" i="11"/>
  <c r="H24" i="11" l="1"/>
  <c r="J24" i="11" s="1"/>
  <c r="H15" i="11"/>
</calcChain>
</file>

<file path=xl/sharedStrings.xml><?xml version="1.0" encoding="utf-8"?>
<sst xmlns="http://schemas.openxmlformats.org/spreadsheetml/2006/main" count="122" uniqueCount="95">
  <si>
    <t>Task 3</t>
  </si>
  <si>
    <t>Task 4</t>
  </si>
  <si>
    <t>Task 5</t>
  </si>
  <si>
    <t>Phase 2 Title</t>
  </si>
  <si>
    <t>Task 1</t>
  </si>
  <si>
    <t>Task 2</t>
  </si>
  <si>
    <t>Insert new rows ABOVE this one</t>
  </si>
  <si>
    <t>Project Start:</t>
  </si>
  <si>
    <t>PROGRESS</t>
  </si>
  <si>
    <t>ASSIGNED
TO</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</si>
  <si>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</si>
  <si>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</si>
  <si>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</si>
  <si>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</si>
  <si>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</si>
  <si>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</si>
  <si>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</si>
  <si>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</si>
  <si>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</si>
  <si>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</si>
  <si>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</si>
  <si>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</si>
  <si>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</si>
  <si>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</si>
  <si>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</si>
  <si>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</si>
  <si>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</si>
  <si>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</si>
  <si>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</si>
  <si>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</si>
  <si>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</si>
  <si>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</si>
  <si>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</si>
  <si>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</si>
  <si>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</si>
  <si>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</si>
  <si>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</si>
  <si>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</si>
  <si>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</si>
  <si>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</si>
  <si>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</si>
  <si>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</si>
  <si>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</si>
  <si>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</si>
  <si>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TEAM LEARNING + DIAGRAM + WIREFAME</t>
  </si>
  <si>
    <t>TEAM LEARNING ABOUT CUSTOMERS</t>
  </si>
  <si>
    <t>TIMELINE PROJECT</t>
  </si>
  <si>
    <t>WIREFRAME</t>
  </si>
  <si>
    <t>wireframe detail[WD](menu+footer +404)</t>
  </si>
  <si>
    <t>Project Lead: Yuki</t>
  </si>
  <si>
    <t>Team:Classroom-GSS0123</t>
  </si>
  <si>
    <t xml:space="preserve">E-commerce GOAP </t>
  </si>
  <si>
    <t xml:space="preserve">TIMELINE PROJECT HTML CSS CLASS GSS0123      
      </t>
  </si>
  <si>
    <t>Display Date:</t>
  </si>
  <si>
    <t>WD (customer-support) + (About Us)</t>
  </si>
  <si>
    <t>WD (FAQ's + Return Policy + Shipping Policy)</t>
  </si>
  <si>
    <t>PIC</t>
  </si>
  <si>
    <t>SP</t>
  </si>
  <si>
    <t>Yuki</t>
  </si>
  <si>
    <t>WD(Acount)</t>
  </si>
  <si>
    <t>WD (login, logout, register,forgot pass)</t>
  </si>
  <si>
    <t>Khoa</t>
  </si>
  <si>
    <t>Diagram</t>
  </si>
  <si>
    <t>Task 6</t>
  </si>
  <si>
    <t>Task 7</t>
  </si>
  <si>
    <t>Task 8</t>
  </si>
  <si>
    <t>Task 9</t>
  </si>
  <si>
    <t>Task 10</t>
  </si>
  <si>
    <t>TEAM</t>
  </si>
  <si>
    <t>WD(tracking order,wishlist)</t>
  </si>
  <si>
    <t>WD(product detail)</t>
  </si>
  <si>
    <t>Nghĩa</t>
  </si>
  <si>
    <t>Task 11</t>
  </si>
  <si>
    <t>Task 12</t>
  </si>
  <si>
    <t>Task 13</t>
  </si>
  <si>
    <t>Task 14</t>
  </si>
  <si>
    <t>wireframe synthesis and arrangement</t>
  </si>
  <si>
    <t>WD( cart,checkout)</t>
  </si>
  <si>
    <t>WD(index,shop)</t>
  </si>
  <si>
    <t>Wallet + Add new address</t>
  </si>
  <si>
    <t xml:space="preserve"> Logout, Register,forgot pass</t>
  </si>
  <si>
    <t>Acount, Login, Change Passwworrd</t>
  </si>
  <si>
    <t>Tracking order,Wishlist, order list</t>
  </si>
  <si>
    <t>Product detail</t>
  </si>
  <si>
    <t>index</t>
  </si>
  <si>
    <t>shop</t>
  </si>
  <si>
    <t>cart</t>
  </si>
  <si>
    <t>menu+footer + 404</t>
  </si>
  <si>
    <t>Customer Support</t>
  </si>
  <si>
    <t>About Us</t>
  </si>
  <si>
    <t>Retail Policy</t>
  </si>
  <si>
    <t>Shipping Policy</t>
  </si>
  <si>
    <t>FAQ's</t>
  </si>
  <si>
    <t>exchange editing with customers</t>
  </si>
  <si>
    <t>synthesize and editing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</si>
</sst>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4"/>
      <color theme="1" tint="0.49998474074526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4" borderId="2" xfId="12" applyFill="1">
      <alignment horizontal="left" vertical="center" indent="2"/>
    </xf>
    <xf numFmtId="0" fontId="9" fillId="11" borderId="2" xfId="12" applyFill="1">
      <alignment horizontal="left" vertical="center" indent="2"/>
    </xf>
    <xf numFmtId="0" fontId="23" fillId="0" borderId="0" xfId="0" applyFont="1"/>
    <xf numFmtId="167" fontId="11" fillId="7" borderId="8" xfId="0" applyNumberFormat="1" applyFont="1" applyFill="1" applyBorder="1" applyAlignment="1">
      <alignment horizontal="center" vertical="center"/>
    </xf>
    <xf numFmtId="0" fontId="9" fillId="8" borderId="9" xfId="11" applyFill="1" applyBorder="1">
      <alignment horizontal="center" vertical="center"/>
    </xf>
    <xf numFmtId="9" fontId="5" fillId="8" borderId="9" xfId="2" applyFont="1" applyFill="1" applyBorder="1" applyAlignment="1">
      <alignment horizontal="center" vertical="center"/>
    </xf>
    <xf numFmtId="164" fontId="0" fillId="8" borderId="9" xfId="0" applyNumberFormat="1" applyFill="1" applyBorder="1" applyAlignment="1">
      <alignment horizontal="center" vertical="center"/>
    </xf>
    <xf numFmtId="164" fontId="5" fillId="8" borderId="9" xfId="0" applyNumberFormat="1" applyFont="1" applyFill="1" applyBorder="1" applyAlignment="1">
      <alignment horizontal="center" vertical="center"/>
    </xf>
    <xf numFmtId="0" fontId="0" fillId="3" borderId="8" xfId="11" applyFont="1" applyFill="1" applyBorder="1">
      <alignment horizontal="center" vertical="center"/>
    </xf>
    <xf numFmtId="9" fontId="5" fillId="3" borderId="8" xfId="2" applyFont="1" applyFill="1" applyBorder="1" applyAlignment="1">
      <alignment horizontal="center" vertical="center"/>
    </xf>
    <xf numFmtId="0" fontId="0" fillId="3" borderId="8" xfId="11" applyFont="1" applyFill="1" applyBorder="1" applyAlignment="1">
      <alignment horizontal="center" vertical="center" wrapText="1"/>
    </xf>
    <xf numFmtId="0" fontId="6" fillId="8" borderId="9" xfId="0" applyFont="1" applyFill="1" applyBorder="1" applyAlignment="1">
      <alignment horizontal="left" vertical="center" indent="1"/>
    </xf>
    <xf numFmtId="0" fontId="6" fillId="9" borderId="10" xfId="0" applyFont="1" applyFill="1" applyBorder="1" applyAlignment="1">
      <alignment horizontal="left" vertical="center" indent="1"/>
    </xf>
    <xf numFmtId="0" fontId="9" fillId="3" borderId="8" xfId="12" applyFill="1" applyBorder="1">
      <alignment horizontal="left" vertical="center" indent="2"/>
    </xf>
    <xf numFmtId="168" fontId="9" fillId="3" borderId="8" xfId="10" applyNumberFormat="1" applyFill="1" applyBorder="1">
      <alignment horizontal="center" vertical="center"/>
    </xf>
    <xf numFmtId="0" fontId="0" fillId="3" borderId="8" xfId="12" applyFont="1" applyFill="1" applyBorder="1">
      <alignment horizontal="left" vertical="center" indent="2"/>
    </xf>
    <xf numFmtId="0" fontId="9" fillId="9" borderId="0" xfId="11" applyFill="1" applyBorder="1">
      <alignment horizontal="center" vertical="center"/>
    </xf>
    <xf numFmtId="9" fontId="5" fillId="9" borderId="0" xfId="2" applyFont="1" applyFill="1" applyBorder="1" applyAlignment="1">
      <alignment horizontal="center" vertical="center"/>
    </xf>
    <xf numFmtId="164" fontId="0" fillId="9" borderId="0" xfId="0" applyNumberFormat="1" applyFill="1" applyBorder="1" applyAlignment="1">
      <alignment horizontal="center" vertical="center"/>
    </xf>
    <xf numFmtId="164" fontId="5" fillId="9" borderId="0" xfId="0" applyNumberFormat="1" applyFont="1" applyFill="1" applyBorder="1" applyAlignment="1">
      <alignment horizontal="center" vertical="center"/>
    </xf>
    <xf numFmtId="0" fontId="9" fillId="4" borderId="8" xfId="11" applyFill="1" applyBorder="1">
      <alignment horizontal="center" vertical="center"/>
    </xf>
    <xf numFmtId="9" fontId="5" fillId="4" borderId="8" xfId="2" applyFont="1" applyFill="1" applyBorder="1" applyAlignment="1">
      <alignment horizontal="center" vertical="center"/>
    </xf>
    <xf numFmtId="164" fontId="9" fillId="4" borderId="8" xfId="10" applyFill="1" applyBorder="1">
      <alignment horizontal="center" vertical="center"/>
    </xf>
    <xf numFmtId="0" fontId="9" fillId="6" borderId="0" xfId="11" applyFill="1" applyBorder="1">
      <alignment horizontal="center" vertical="center"/>
    </xf>
    <xf numFmtId="0" fontId="0" fillId="11" borderId="8" xfId="11" applyFont="1" applyFill="1" applyBorder="1">
      <alignment horizontal="center" vertical="center"/>
    </xf>
    <xf numFmtId="0" fontId="9" fillId="11" borderId="8" xfId="11" applyFill="1" applyBorder="1">
      <alignment horizontal="center" vertical="center"/>
    </xf>
    <xf numFmtId="0" fontId="9" fillId="4" borderId="8" xfId="11" applyFill="1" applyBorder="1" applyAlignment="1">
      <alignment horizontal="center" vertical="center"/>
    </xf>
    <xf numFmtId="9" fontId="5" fillId="6" borderId="0" xfId="2" applyFont="1" applyFill="1" applyBorder="1" applyAlignment="1">
      <alignment horizontal="center" vertical="center"/>
    </xf>
    <xf numFmtId="164" fontId="0" fillId="6" borderId="0" xfId="0" applyNumberFormat="1" applyFill="1" applyBorder="1" applyAlignment="1">
      <alignment horizontal="center" vertical="center"/>
    </xf>
    <xf numFmtId="164" fontId="5" fillId="6" borderId="0" xfId="0" applyNumberFormat="1" applyFont="1" applyFill="1" applyBorder="1" applyAlignment="1">
      <alignment horizontal="center" vertical="center"/>
    </xf>
    <xf numFmtId="9" fontId="5" fillId="11" borderId="8" xfId="2" applyFont="1" applyFill="1" applyBorder="1" applyAlignment="1">
      <alignment horizontal="center" vertical="center"/>
    </xf>
    <xf numFmtId="164" fontId="9" fillId="11" borderId="8" xfId="10" applyFill="1" applyBorder="1">
      <alignment horizontal="center" vertical="center"/>
    </xf>
    <xf numFmtId="164" fontId="0" fillId="11" borderId="8" xfId="10" applyFont="1" applyFill="1" applyBorder="1">
      <alignment horizontal="center" vertical="center"/>
    </xf>
    <xf numFmtId="0" fontId="6" fillId="5" borderId="9" xfId="0" applyFont="1" applyFill="1" applyBorder="1" applyAlignment="1">
      <alignment horizontal="left" vertical="center" indent="1"/>
    </xf>
    <xf numFmtId="0" fontId="9" fillId="5" borderId="0" xfId="11" applyFill="1" applyBorder="1">
      <alignment horizontal="center" vertical="center"/>
    </xf>
    <xf numFmtId="9" fontId="5" fillId="5" borderId="0" xfId="2" applyFont="1" applyFill="1" applyBorder="1" applyAlignment="1">
      <alignment horizontal="center" vertical="center"/>
    </xf>
    <xf numFmtId="164" fontId="0" fillId="5" borderId="0" xfId="0" applyNumberFormat="1" applyFill="1" applyBorder="1" applyAlignment="1">
      <alignment horizontal="center" vertical="center"/>
    </xf>
    <xf numFmtId="164" fontId="5" fillId="5" borderId="0" xfId="0" applyNumberFormat="1" applyFont="1" applyFill="1" applyBorder="1" applyAlignment="1">
      <alignment horizontal="center" vertical="center"/>
    </xf>
    <xf numFmtId="0" fontId="9" fillId="10" borderId="8" xfId="12" applyFill="1" applyBorder="1">
      <alignment horizontal="left" vertical="center" indent="2"/>
    </xf>
    <xf numFmtId="0" fontId="0" fillId="10" borderId="8" xfId="11" applyFont="1" applyFill="1" applyBorder="1">
      <alignment horizontal="center" vertical="center"/>
    </xf>
    <xf numFmtId="0" fontId="9" fillId="10" borderId="8" xfId="11" applyFill="1" applyBorder="1">
      <alignment horizontal="center" vertical="center"/>
    </xf>
    <xf numFmtId="9" fontId="5" fillId="10" borderId="8" xfId="2" applyFont="1" applyFill="1" applyBorder="1" applyAlignment="1">
      <alignment horizontal="center" vertical="center"/>
    </xf>
    <xf numFmtId="164" fontId="9" fillId="10" borderId="8" xfId="10" applyFill="1" applyBorder="1">
      <alignment horizontal="center" vertical="center"/>
    </xf>
    <xf numFmtId="0" fontId="0" fillId="11" borderId="8" xfId="11" applyFont="1" applyFill="1" applyBorder="1" applyAlignment="1">
      <alignment horizontal="center" vertical="center"/>
    </xf>
    <xf numFmtId="0" fontId="9" fillId="11" borderId="8" xfId="11" applyFill="1" applyBorder="1" applyAlignment="1">
      <alignment horizontal="center" vertical="center"/>
    </xf>
    <xf numFmtId="0" fontId="0" fillId="11" borderId="11" xfId="11" applyFont="1" applyFill="1" applyBorder="1" applyAlignment="1">
      <alignment horizontal="center" vertical="center"/>
    </xf>
    <xf numFmtId="0" fontId="9" fillId="11" borderId="12" xfId="11" applyFill="1" applyBorder="1" applyAlignment="1">
      <alignment horizontal="center" vertical="center"/>
    </xf>
    <xf numFmtId="0" fontId="9" fillId="11" borderId="13" xfId="11" applyFill="1" applyBorder="1" applyAlignment="1">
      <alignment horizontal="center" vertical="center"/>
    </xf>
    <xf numFmtId="0" fontId="9" fillId="0" borderId="0" xfId="8">
      <alignment horizontal="right" indent="1"/>
    </xf>
    <xf numFmtId="0" fontId="9" fillId="0" borderId="4" xfId="8" applyBorder="1">
      <alignment horizontal="right" indent="1"/>
    </xf>
    <xf numFmtId="0" fontId="0" fillId="0" borderId="0" xfId="8" applyFont="1">
      <alignment horizontal="right" indent="1"/>
    </xf>
    <xf numFmtId="0" fontId="0" fillId="0" borderId="7" xfId="0" applyBorder="1"/>
    <xf numFmtId="166" fontId="0" fillId="7" borderId="8" xfId="0" applyNumberFormat="1" applyFill="1" applyBorder="1" applyAlignment="1">
      <alignment horizontal="left" vertical="center" wrapText="1" indent="1"/>
    </xf>
    <xf numFmtId="168" fontId="0" fillId="0" borderId="3" xfId="9" applyNumberFormat="1" applyFont="1">
      <alignment horizontal="center" vertical="center"/>
    </xf>
    <xf numFmtId="168" fontId="9" fillId="0" borderId="3" xfId="9" applyNumberFormat="1">
      <alignment horizontal="center" vertical="center"/>
    </xf>
    <xf numFmtId="0" fontId="0" fillId="3" borderId="8" xfId="11" applyFont="1" applyFill="1" applyBorder="1" applyAlignment="1">
      <alignment horizontal="center" vertical="center" wrapText="1"/>
    </xf>
    <xf numFmtId="0" fontId="0" fillId="3" borderId="11" xfId="11" applyFont="1" applyFill="1" applyBorder="1" applyAlignment="1">
      <alignment horizontal="center" vertical="center" wrapText="1"/>
    </xf>
    <xf numFmtId="0" fontId="0" fillId="3" borderId="12" xfId="11" applyFont="1" applyFill="1" applyBorder="1" applyAlignment="1">
      <alignment horizontal="center" vertical="center" wrapText="1"/>
    </xf>
    <xf numFmtId="0" fontId="0" fillId="3" borderId="13" xfId="11" applyFont="1" applyFill="1" applyBorder="1" applyAlignment="1">
      <alignment horizontal="center" vertical="center" wrapText="1"/>
    </xf>
    <xf numFmtId="0" fontId="0" fillId="3" borderId="14" xfId="11" applyFont="1" applyFill="1" applyBorder="1">
      <alignment horizontal="center" vertical="center"/>
    </xf>
    <xf numFmtId="0" fontId="0" fillId="3" borderId="15" xfId="11" applyFont="1" applyFill="1" applyBorder="1">
      <alignment horizontal="center" vertical="center"/>
    </xf>
    <xf numFmtId="0" fontId="0" fillId="3" borderId="11" xfId="11" applyFont="1" applyFill="1" applyBorder="1">
      <alignment horizontal="center" vertical="center"/>
    </xf>
    <xf numFmtId="0" fontId="0" fillId="3" borderId="13" xfId="11" applyFont="1" applyFill="1" applyBorder="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S45"/>
  <sheetViews>
    <sheetView showGridLines="0" tabSelected="1" showRuler="0" topLeftCell="B1" zoomScale="70" zoomScaleNormal="70" zoomScalePageLayoutView="70" workbookViewId="0">
      <pane ySplit="6" topLeftCell="A33" activePane="bottomLeft" state="frozen"/>
      <selection pane="bottomLeft" activeCell="Q35" sqref="Q35"/>
    </sheetView>
  </sheetViews>
  <sheetFormatPr defaultRowHeight="30" customHeight="1" x14ac:dyDescent="0.25"/>
  <cols>
    <col min="1" max="1" width="2.7109375" style="35" customWidth="1"/>
    <col min="2" max="2" width="19.85546875" customWidth="1"/>
    <col min="3" max="3" width="46.42578125" customWidth="1"/>
    <col min="4" max="5" width="19.42578125" customWidth="1"/>
    <col min="6" max="6" width="10.7109375" customWidth="1"/>
    <col min="7" max="7" width="12.42578125" style="5" bestFit="1" customWidth="1"/>
    <col min="8" max="8" width="12.42578125" bestFit="1" customWidth="1"/>
    <col min="9" max="9" width="2.7109375" customWidth="1"/>
    <col min="10" max="10" width="6.140625" hidden="1" customWidth="1"/>
    <col min="11" max="45" width="4.140625" customWidth="1"/>
    <col min="50" max="51" width="10.28515625"/>
  </cols>
  <sheetData>
    <row r="1" spans="1:45" ht="30" customHeight="1" x14ac:dyDescent="0.5">
      <c r="A1" s="36" t="s">
        <v>35</v>
      </c>
      <c r="B1" s="40" t="s">
        <v>51</v>
      </c>
      <c r="C1" s="1"/>
      <c r="D1" s="1"/>
      <c r="E1" s="1"/>
      <c r="F1" s="2"/>
      <c r="G1" s="4"/>
      <c r="H1" s="24"/>
      <c r="J1" s="2"/>
      <c r="K1" s="45" t="s">
        <v>52</v>
      </c>
    </row>
    <row r="2" spans="1:45" ht="30" customHeight="1" x14ac:dyDescent="0.3">
      <c r="A2" s="35" t="s">
        <v>31</v>
      </c>
      <c r="B2" s="41" t="s">
        <v>50</v>
      </c>
      <c r="K2" s="38"/>
    </row>
    <row r="3" spans="1:45" ht="30" customHeight="1" x14ac:dyDescent="0.25">
      <c r="A3" s="35" t="s">
        <v>36</v>
      </c>
      <c r="B3" s="42" t="s">
        <v>49</v>
      </c>
      <c r="C3" s="91" t="s">
        <v>7</v>
      </c>
      <c r="D3" s="91"/>
      <c r="E3" s="91"/>
      <c r="F3" s="92"/>
      <c r="G3" s="96">
        <f>DATE(2023,2,20)</f>
        <v>44977</v>
      </c>
      <c r="H3" s="97"/>
    </row>
    <row r="4" spans="1:45" ht="30" customHeight="1" x14ac:dyDescent="0.25">
      <c r="A4" s="36" t="s">
        <v>37</v>
      </c>
      <c r="C4" s="93" t="s">
        <v>53</v>
      </c>
      <c r="D4" s="93"/>
      <c r="E4" s="93"/>
      <c r="F4" s="92"/>
      <c r="G4" s="7">
        <v>1</v>
      </c>
      <c r="K4" s="95">
        <f>K5</f>
        <v>44977</v>
      </c>
      <c r="L4" s="95"/>
      <c r="M4" s="95"/>
      <c r="N4" s="95"/>
      <c r="O4" s="95"/>
      <c r="P4" s="95"/>
      <c r="Q4" s="95"/>
      <c r="R4" s="95">
        <f>R5</f>
        <v>44984</v>
      </c>
      <c r="S4" s="95"/>
      <c r="T4" s="95"/>
      <c r="U4" s="95"/>
      <c r="V4" s="95"/>
      <c r="W4" s="95"/>
      <c r="X4" s="95"/>
      <c r="Y4" s="95">
        <f>Y5</f>
        <v>44991</v>
      </c>
      <c r="Z4" s="95"/>
      <c r="AA4" s="95"/>
      <c r="AB4" s="95"/>
      <c r="AC4" s="95"/>
      <c r="AD4" s="95"/>
      <c r="AE4" s="95"/>
      <c r="AF4" s="95">
        <f>AF5</f>
        <v>44998</v>
      </c>
      <c r="AG4" s="95"/>
      <c r="AH4" s="95"/>
      <c r="AI4" s="95"/>
      <c r="AJ4" s="95"/>
      <c r="AK4" s="95"/>
      <c r="AL4" s="95"/>
      <c r="AM4" s="95">
        <f>AM5</f>
        <v>45005</v>
      </c>
      <c r="AN4" s="95"/>
      <c r="AO4" s="95"/>
      <c r="AP4" s="95"/>
      <c r="AQ4" s="95"/>
      <c r="AR4" s="95"/>
      <c r="AS4" s="95"/>
    </row>
    <row r="5" spans="1:45" ht="15" customHeight="1" x14ac:dyDescent="0.25">
      <c r="A5" s="36" t="s">
        <v>38</v>
      </c>
      <c r="B5" s="94"/>
      <c r="C5" s="94"/>
      <c r="D5" s="94"/>
      <c r="E5" s="94"/>
      <c r="F5" s="94"/>
      <c r="G5" s="94"/>
      <c r="H5" s="94"/>
      <c r="I5" s="94"/>
      <c r="K5" s="46">
        <f>Project_Start-WEEKDAY(Project_Start,1)+2+7*(Display_Week-1)</f>
        <v>44977</v>
      </c>
      <c r="L5" s="46">
        <f>K5+1</f>
        <v>44978</v>
      </c>
      <c r="M5" s="46">
        <f t="shared" ref="M5:AS5" si="0">L5+1</f>
        <v>44979</v>
      </c>
      <c r="N5" s="46">
        <f t="shared" si="0"/>
        <v>44980</v>
      </c>
      <c r="O5" s="46">
        <f t="shared" si="0"/>
        <v>44981</v>
      </c>
      <c r="P5" s="46">
        <f t="shared" si="0"/>
        <v>44982</v>
      </c>
      <c r="Q5" s="46">
        <f t="shared" si="0"/>
        <v>44983</v>
      </c>
      <c r="R5" s="46">
        <f>Q5+1</f>
        <v>44984</v>
      </c>
      <c r="S5" s="46">
        <f>R5+1</f>
        <v>44985</v>
      </c>
      <c r="T5" s="46">
        <f t="shared" si="0"/>
        <v>44986</v>
      </c>
      <c r="U5" s="46">
        <f t="shared" si="0"/>
        <v>44987</v>
      </c>
      <c r="V5" s="46">
        <f t="shared" si="0"/>
        <v>44988</v>
      </c>
      <c r="W5" s="46">
        <f t="shared" si="0"/>
        <v>44989</v>
      </c>
      <c r="X5" s="46">
        <f t="shared" si="0"/>
        <v>44990</v>
      </c>
      <c r="Y5" s="46">
        <f>X5+1</f>
        <v>44991</v>
      </c>
      <c r="Z5" s="46">
        <f>Y5+1</f>
        <v>44992</v>
      </c>
      <c r="AA5" s="46">
        <f t="shared" si="0"/>
        <v>44993</v>
      </c>
      <c r="AB5" s="46">
        <f t="shared" si="0"/>
        <v>44994</v>
      </c>
      <c r="AC5" s="46">
        <f t="shared" si="0"/>
        <v>44995</v>
      </c>
      <c r="AD5" s="46">
        <f t="shared" si="0"/>
        <v>44996</v>
      </c>
      <c r="AE5" s="46">
        <f t="shared" si="0"/>
        <v>44997</v>
      </c>
      <c r="AF5" s="46">
        <f>AE5+1</f>
        <v>44998</v>
      </c>
      <c r="AG5" s="46">
        <f>AF5+1</f>
        <v>44999</v>
      </c>
      <c r="AH5" s="46">
        <f t="shared" si="0"/>
        <v>45000</v>
      </c>
      <c r="AI5" s="46">
        <f t="shared" si="0"/>
        <v>45001</v>
      </c>
      <c r="AJ5" s="46">
        <f t="shared" si="0"/>
        <v>45002</v>
      </c>
      <c r="AK5" s="46">
        <f t="shared" si="0"/>
        <v>45003</v>
      </c>
      <c r="AL5" s="46">
        <f t="shared" si="0"/>
        <v>45004</v>
      </c>
      <c r="AM5" s="46">
        <f>AL5+1</f>
        <v>45005</v>
      </c>
      <c r="AN5" s="46">
        <f>AM5+1</f>
        <v>45006</v>
      </c>
      <c r="AO5" s="46">
        <f t="shared" si="0"/>
        <v>45007</v>
      </c>
      <c r="AP5" s="46">
        <f t="shared" si="0"/>
        <v>45008</v>
      </c>
      <c r="AQ5" s="46">
        <f t="shared" si="0"/>
        <v>45009</v>
      </c>
      <c r="AR5" s="46">
        <f t="shared" si="0"/>
        <v>45010</v>
      </c>
      <c r="AS5" s="46">
        <f t="shared" si="0"/>
        <v>45011</v>
      </c>
    </row>
    <row r="6" spans="1:45" ht="30" customHeight="1" thickBot="1" x14ac:dyDescent="0.3">
      <c r="A6" s="36" t="s">
        <v>39</v>
      </c>
      <c r="B6" s="8" t="s">
        <v>14</v>
      </c>
      <c r="C6" s="9" t="s">
        <v>9</v>
      </c>
      <c r="D6" s="9" t="s">
        <v>56</v>
      </c>
      <c r="E6" s="9" t="s">
        <v>57</v>
      </c>
      <c r="F6" s="9" t="s">
        <v>8</v>
      </c>
      <c r="G6" s="9" t="s">
        <v>11</v>
      </c>
      <c r="H6" s="9" t="s">
        <v>12</v>
      </c>
      <c r="I6" s="9"/>
      <c r="J6" s="9" t="s">
        <v>13</v>
      </c>
      <c r="K6" s="10" t="str">
        <f t="shared" ref="K6" si="1">LEFT(TEXT(K5,"ddd"),1)</f>
        <v>M</v>
      </c>
      <c r="L6" s="10" t="str">
        <f t="shared" ref="L6:AS6" si="2">LEFT(TEXT(L5,"ddd"),1)</f>
        <v>T</v>
      </c>
      <c r="M6" s="10" t="str">
        <f t="shared" si="2"/>
        <v>W</v>
      </c>
      <c r="N6" s="10" t="str">
        <f t="shared" si="2"/>
        <v>T</v>
      </c>
      <c r="O6" s="10" t="str">
        <f t="shared" si="2"/>
        <v>F</v>
      </c>
      <c r="P6" s="10" t="str">
        <f t="shared" si="2"/>
        <v>S</v>
      </c>
      <c r="Q6" s="10" t="str">
        <f t="shared" si="2"/>
        <v>S</v>
      </c>
      <c r="R6" s="10" t="str">
        <f t="shared" si="2"/>
        <v>M</v>
      </c>
      <c r="S6" s="10" t="str">
        <f t="shared" si="2"/>
        <v>T</v>
      </c>
      <c r="T6" s="10" t="str">
        <f t="shared" si="2"/>
        <v>W</v>
      </c>
      <c r="U6" s="10" t="str">
        <f t="shared" si="2"/>
        <v>T</v>
      </c>
      <c r="V6" s="10" t="str">
        <f t="shared" si="2"/>
        <v>F</v>
      </c>
      <c r="W6" s="10" t="str">
        <f t="shared" si="2"/>
        <v>S</v>
      </c>
      <c r="X6" s="10" t="str">
        <f t="shared" si="2"/>
        <v>S</v>
      </c>
      <c r="Y6" s="10" t="str">
        <f t="shared" si="2"/>
        <v>M</v>
      </c>
      <c r="Z6" s="10" t="str">
        <f t="shared" si="2"/>
        <v>T</v>
      </c>
      <c r="AA6" s="10" t="str">
        <f t="shared" si="2"/>
        <v>W</v>
      </c>
      <c r="AB6" s="10" t="str">
        <f t="shared" si="2"/>
        <v>T</v>
      </c>
      <c r="AC6" s="10" t="str">
        <f t="shared" si="2"/>
        <v>F</v>
      </c>
      <c r="AD6" s="10" t="str">
        <f t="shared" si="2"/>
        <v>S</v>
      </c>
      <c r="AE6" s="10" t="str">
        <f t="shared" si="2"/>
        <v>S</v>
      </c>
      <c r="AF6" s="10" t="str">
        <f t="shared" si="2"/>
        <v>M</v>
      </c>
      <c r="AG6" s="10" t="str">
        <f t="shared" si="2"/>
        <v>T</v>
      </c>
      <c r="AH6" s="10" t="str">
        <f t="shared" si="2"/>
        <v>W</v>
      </c>
      <c r="AI6" s="10" t="str">
        <f t="shared" si="2"/>
        <v>T</v>
      </c>
      <c r="AJ6" s="10" t="str">
        <f t="shared" si="2"/>
        <v>F</v>
      </c>
      <c r="AK6" s="10" t="str">
        <f t="shared" si="2"/>
        <v>S</v>
      </c>
      <c r="AL6" s="10" t="str">
        <f t="shared" si="2"/>
        <v>S</v>
      </c>
      <c r="AM6" s="10" t="str">
        <f t="shared" si="2"/>
        <v>M</v>
      </c>
      <c r="AN6" s="10" t="str">
        <f t="shared" si="2"/>
        <v>T</v>
      </c>
      <c r="AO6" s="10" t="str">
        <f t="shared" si="2"/>
        <v>W</v>
      </c>
      <c r="AP6" s="10" t="str">
        <f t="shared" si="2"/>
        <v>T</v>
      </c>
      <c r="AQ6" s="10" t="str">
        <f t="shared" si="2"/>
        <v>F</v>
      </c>
      <c r="AR6" s="10" t="str">
        <f t="shared" si="2"/>
        <v>S</v>
      </c>
      <c r="AS6" s="10" t="str">
        <f t="shared" si="2"/>
        <v>S</v>
      </c>
    </row>
    <row r="7" spans="1:45" ht="30" hidden="1" customHeight="1" thickBot="1" x14ac:dyDescent="0.3">
      <c r="A7" s="35" t="s">
        <v>34</v>
      </c>
      <c r="C7" s="39"/>
      <c r="D7" s="39"/>
      <c r="E7" s="39"/>
      <c r="G7"/>
      <c r="J7" t="str">
        <f>IF(OR(ISBLANK(task_start),ISBLANK(task_end)),"",task_end-task_start+1)</f>
        <v/>
      </c>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row>
    <row r="8" spans="1:45" s="3" customFormat="1" ht="30" customHeight="1" thickBot="1" x14ac:dyDescent="0.3">
      <c r="A8" s="36" t="s">
        <v>40</v>
      </c>
      <c r="B8" s="54" t="s">
        <v>44</v>
      </c>
      <c r="C8" s="47"/>
      <c r="D8" s="47"/>
      <c r="E8" s="47"/>
      <c r="F8" s="48"/>
      <c r="G8" s="49"/>
      <c r="H8" s="50"/>
      <c r="I8" s="13"/>
      <c r="J8" s="13" t="str">
        <f t="shared" ref="J8:J42" si="3">IF(OR(ISBLANK(task_start),ISBLANK(task_end)),"",task_end-task_start+1)</f>
        <v/>
      </c>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row>
    <row r="9" spans="1:45" s="3" customFormat="1" ht="30" customHeight="1" thickBot="1" x14ac:dyDescent="0.3">
      <c r="A9" s="36" t="s">
        <v>41</v>
      </c>
      <c r="B9" s="56" t="s">
        <v>4</v>
      </c>
      <c r="C9" s="51" t="s">
        <v>45</v>
      </c>
      <c r="D9" s="102" t="s">
        <v>68</v>
      </c>
      <c r="E9" s="103"/>
      <c r="F9" s="52">
        <v>1</v>
      </c>
      <c r="G9" s="57">
        <f>Project_Start</f>
        <v>44977</v>
      </c>
      <c r="H9" s="57">
        <f>G9+1</f>
        <v>44978</v>
      </c>
      <c r="I9" s="13"/>
      <c r="J9" s="13">
        <f t="shared" si="3"/>
        <v>2</v>
      </c>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row>
    <row r="10" spans="1:45" s="3" customFormat="1" ht="30" customHeight="1" thickBot="1" x14ac:dyDescent="0.3">
      <c r="A10" s="36" t="s">
        <v>42</v>
      </c>
      <c r="B10" s="56" t="s">
        <v>5</v>
      </c>
      <c r="C10" s="51" t="s">
        <v>46</v>
      </c>
      <c r="D10" s="51" t="s">
        <v>58</v>
      </c>
      <c r="E10" s="104" t="s">
        <v>68</v>
      </c>
      <c r="F10" s="52">
        <v>1</v>
      </c>
      <c r="G10" s="57">
        <f>H9</f>
        <v>44978</v>
      </c>
      <c r="H10" s="57">
        <f>G10</f>
        <v>44978</v>
      </c>
      <c r="I10" s="13"/>
      <c r="J10" s="13">
        <f t="shared" si="3"/>
        <v>1</v>
      </c>
      <c r="K10" s="21"/>
      <c r="L10" s="21"/>
      <c r="M10" s="21"/>
      <c r="N10" s="21"/>
      <c r="O10" s="21"/>
      <c r="P10" s="21"/>
      <c r="Q10" s="21"/>
      <c r="R10" s="21"/>
      <c r="S10" s="21"/>
      <c r="T10" s="21"/>
      <c r="U10" s="21"/>
      <c r="V10" s="21"/>
      <c r="W10" s="22"/>
      <c r="X10" s="22"/>
      <c r="Y10" s="21"/>
      <c r="Z10" s="21"/>
      <c r="AA10" s="21"/>
      <c r="AB10" s="21"/>
      <c r="AC10" s="21"/>
      <c r="AD10" s="21"/>
      <c r="AE10" s="21"/>
      <c r="AF10" s="21"/>
      <c r="AG10" s="21"/>
      <c r="AH10" s="21"/>
      <c r="AI10" s="21"/>
      <c r="AJ10" s="21"/>
      <c r="AK10" s="21"/>
      <c r="AL10" s="21"/>
      <c r="AM10" s="21"/>
      <c r="AN10" s="21"/>
      <c r="AO10" s="21"/>
      <c r="AP10" s="21"/>
      <c r="AQ10" s="21"/>
      <c r="AR10" s="21"/>
      <c r="AS10" s="21"/>
    </row>
    <row r="11" spans="1:45" s="3" customFormat="1" ht="30" customHeight="1" thickBot="1" x14ac:dyDescent="0.3">
      <c r="A11" s="36"/>
      <c r="B11" s="56" t="s">
        <v>0</v>
      </c>
      <c r="C11" s="51" t="s">
        <v>62</v>
      </c>
      <c r="D11" s="51" t="s">
        <v>58</v>
      </c>
      <c r="E11" s="105"/>
      <c r="F11" s="52">
        <v>1</v>
      </c>
      <c r="G11" s="57">
        <f>H10</f>
        <v>44978</v>
      </c>
      <c r="H11" s="57">
        <f>G11+1</f>
        <v>44979</v>
      </c>
      <c r="I11" s="13"/>
      <c r="J11" s="13"/>
      <c r="K11" s="21"/>
      <c r="L11" s="21"/>
      <c r="M11" s="21"/>
      <c r="N11" s="21"/>
      <c r="O11" s="21"/>
      <c r="P11" s="21"/>
      <c r="Q11" s="21"/>
      <c r="R11" s="21"/>
      <c r="S11" s="21"/>
      <c r="T11" s="21"/>
      <c r="U11" s="21"/>
      <c r="V11" s="21"/>
      <c r="W11" s="22"/>
      <c r="X11" s="22"/>
      <c r="Y11" s="21"/>
      <c r="Z11" s="21"/>
      <c r="AA11" s="21"/>
      <c r="AB11" s="21"/>
      <c r="AC11" s="21"/>
      <c r="AD11" s="21"/>
      <c r="AE11" s="21"/>
      <c r="AF11" s="21"/>
      <c r="AG11" s="21"/>
      <c r="AH11" s="21"/>
      <c r="AI11" s="21"/>
      <c r="AJ11" s="21"/>
      <c r="AK11" s="21"/>
      <c r="AL11" s="21"/>
      <c r="AM11" s="21"/>
      <c r="AN11" s="21"/>
      <c r="AO11" s="21"/>
      <c r="AP11" s="21"/>
      <c r="AQ11" s="21"/>
      <c r="AR11" s="21"/>
      <c r="AS11" s="21"/>
    </row>
    <row r="12" spans="1:45" s="3" customFormat="1" ht="30" customHeight="1" thickBot="1" x14ac:dyDescent="0.3">
      <c r="A12" s="35"/>
      <c r="B12" s="56" t="s">
        <v>1</v>
      </c>
      <c r="C12" s="51" t="s">
        <v>47</v>
      </c>
      <c r="D12" s="102" t="s">
        <v>68</v>
      </c>
      <c r="E12" s="103"/>
      <c r="F12" s="52">
        <v>0</v>
      </c>
      <c r="G12" s="57">
        <f>H11</f>
        <v>44979</v>
      </c>
      <c r="H12" s="57">
        <f>G12+3</f>
        <v>44982</v>
      </c>
      <c r="I12" s="13"/>
      <c r="J12" s="13">
        <f t="shared" si="3"/>
        <v>4</v>
      </c>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row>
    <row r="13" spans="1:45" s="3" customFormat="1" ht="30" customHeight="1" thickBot="1" x14ac:dyDescent="0.3">
      <c r="A13" s="35"/>
      <c r="B13" s="56" t="s">
        <v>2</v>
      </c>
      <c r="C13" s="53" t="s">
        <v>48</v>
      </c>
      <c r="D13" s="98" t="s">
        <v>58</v>
      </c>
      <c r="E13" s="99" t="s">
        <v>68</v>
      </c>
      <c r="F13" s="52">
        <v>1</v>
      </c>
      <c r="G13" s="57">
        <f>$G$12</f>
        <v>44979</v>
      </c>
      <c r="H13" s="57">
        <f>G13+2</f>
        <v>44981</v>
      </c>
      <c r="I13" s="13"/>
      <c r="J13" s="13">
        <f t="shared" si="3"/>
        <v>3</v>
      </c>
      <c r="K13" s="21"/>
      <c r="L13" s="21"/>
      <c r="M13" s="21"/>
      <c r="N13" s="21"/>
      <c r="O13" s="21"/>
      <c r="P13" s="21"/>
      <c r="Q13" s="21"/>
      <c r="R13" s="21"/>
      <c r="S13" s="21"/>
      <c r="T13" s="21"/>
      <c r="U13" s="21"/>
      <c r="V13" s="21"/>
      <c r="W13" s="21"/>
      <c r="X13" s="21"/>
      <c r="Y13" s="21"/>
      <c r="Z13" s="21"/>
      <c r="AA13" s="22"/>
      <c r="AB13" s="21"/>
      <c r="AC13" s="21"/>
      <c r="AD13" s="21"/>
      <c r="AE13" s="21"/>
      <c r="AF13" s="21"/>
      <c r="AG13" s="21"/>
      <c r="AH13" s="21"/>
      <c r="AI13" s="21"/>
      <c r="AJ13" s="21"/>
      <c r="AK13" s="21"/>
      <c r="AL13" s="21"/>
      <c r="AM13" s="21"/>
      <c r="AN13" s="21"/>
      <c r="AO13" s="21"/>
      <c r="AP13" s="21"/>
      <c r="AQ13" s="21"/>
      <c r="AR13" s="21"/>
      <c r="AS13" s="21"/>
    </row>
    <row r="14" spans="1:45" s="3" customFormat="1" ht="30" customHeight="1" thickBot="1" x14ac:dyDescent="0.3">
      <c r="A14" s="35"/>
      <c r="B14" s="56" t="s">
        <v>63</v>
      </c>
      <c r="C14" s="51" t="s">
        <v>54</v>
      </c>
      <c r="D14" s="98"/>
      <c r="E14" s="100"/>
      <c r="F14" s="52">
        <v>1</v>
      </c>
      <c r="G14" s="57">
        <f t="shared" ref="G14:G21" si="4">$G$12</f>
        <v>44979</v>
      </c>
      <c r="H14" s="57">
        <f>G14+4</f>
        <v>44983</v>
      </c>
      <c r="I14" s="13"/>
      <c r="J14" s="13">
        <f t="shared" si="3"/>
        <v>5</v>
      </c>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row>
    <row r="15" spans="1:45" s="3" customFormat="1" ht="30" customHeight="1" thickBot="1" x14ac:dyDescent="0.3">
      <c r="A15" s="35"/>
      <c r="B15" s="56" t="s">
        <v>64</v>
      </c>
      <c r="C15" s="51" t="s">
        <v>55</v>
      </c>
      <c r="D15" s="98"/>
      <c r="E15" s="100"/>
      <c r="F15" s="52">
        <v>1</v>
      </c>
      <c r="G15" s="57">
        <f t="shared" si="4"/>
        <v>44979</v>
      </c>
      <c r="H15" s="57">
        <f>G15+4</f>
        <v>44983</v>
      </c>
      <c r="I15" s="13"/>
      <c r="J15" s="13"/>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row>
    <row r="16" spans="1:45" s="3" customFormat="1" ht="30" customHeight="1" thickBot="1" x14ac:dyDescent="0.3">
      <c r="A16" s="35"/>
      <c r="B16" s="56" t="s">
        <v>65</v>
      </c>
      <c r="C16" s="51" t="s">
        <v>59</v>
      </c>
      <c r="D16" s="99" t="s">
        <v>61</v>
      </c>
      <c r="E16" s="100"/>
      <c r="F16" s="52">
        <v>1</v>
      </c>
      <c r="G16" s="57">
        <f t="shared" si="4"/>
        <v>44979</v>
      </c>
      <c r="H16" s="57">
        <f>G16+4</f>
        <v>44983</v>
      </c>
      <c r="I16" s="13"/>
      <c r="J16" s="13"/>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s="3" customFormat="1" ht="30" customHeight="1" thickBot="1" x14ac:dyDescent="0.3">
      <c r="A17" s="35"/>
      <c r="B17" s="56" t="s">
        <v>66</v>
      </c>
      <c r="C17" s="51" t="s">
        <v>60</v>
      </c>
      <c r="D17" s="100"/>
      <c r="E17" s="100"/>
      <c r="F17" s="52">
        <v>1</v>
      </c>
      <c r="G17" s="57">
        <f t="shared" si="4"/>
        <v>44979</v>
      </c>
      <c r="H17" s="57">
        <f t="shared" ref="H17:H22" si="5">G17+2</f>
        <v>44981</v>
      </c>
      <c r="I17" s="13"/>
      <c r="J17" s="13"/>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row>
    <row r="18" spans="1:45" s="3" customFormat="1" ht="30" customHeight="1" thickBot="1" x14ac:dyDescent="0.3">
      <c r="A18" s="35"/>
      <c r="B18" s="56" t="s">
        <v>67</v>
      </c>
      <c r="C18" s="51" t="s">
        <v>69</v>
      </c>
      <c r="D18" s="101"/>
      <c r="E18" s="100"/>
      <c r="F18" s="52">
        <v>1</v>
      </c>
      <c r="G18" s="57">
        <f t="shared" si="4"/>
        <v>44979</v>
      </c>
      <c r="H18" s="57">
        <f>G18+4</f>
        <v>44983</v>
      </c>
      <c r="I18" s="13"/>
      <c r="J18" s="13"/>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row>
    <row r="19" spans="1:45" s="3" customFormat="1" ht="30" customHeight="1" thickBot="1" x14ac:dyDescent="0.3">
      <c r="A19" s="35"/>
      <c r="B19" s="56" t="s">
        <v>72</v>
      </c>
      <c r="C19" s="51" t="s">
        <v>78</v>
      </c>
      <c r="D19" s="99" t="s">
        <v>71</v>
      </c>
      <c r="E19" s="100"/>
      <c r="F19" s="52">
        <v>1</v>
      </c>
      <c r="G19" s="57">
        <f t="shared" si="4"/>
        <v>44979</v>
      </c>
      <c r="H19" s="57">
        <f>G19+4</f>
        <v>44983</v>
      </c>
      <c r="I19" s="13"/>
      <c r="J19" s="13"/>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s="3" customFormat="1" ht="30" customHeight="1" thickBot="1" x14ac:dyDescent="0.3">
      <c r="A20" s="35"/>
      <c r="B20" s="56" t="s">
        <v>73</v>
      </c>
      <c r="C20" s="51" t="s">
        <v>70</v>
      </c>
      <c r="D20" s="100"/>
      <c r="E20" s="100"/>
      <c r="F20" s="52">
        <v>1</v>
      </c>
      <c r="G20" s="57">
        <f t="shared" si="4"/>
        <v>44979</v>
      </c>
      <c r="H20" s="57">
        <f>G20+2</f>
        <v>44981</v>
      </c>
      <c r="I20" s="13"/>
      <c r="J20" s="13"/>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row>
    <row r="21" spans="1:45" s="3" customFormat="1" ht="30" customHeight="1" thickBot="1" x14ac:dyDescent="0.3">
      <c r="A21" s="35"/>
      <c r="B21" s="56" t="s">
        <v>74</v>
      </c>
      <c r="C21" s="51" t="s">
        <v>77</v>
      </c>
      <c r="D21" s="101"/>
      <c r="E21" s="101"/>
      <c r="F21" s="52">
        <v>1</v>
      </c>
      <c r="G21" s="57">
        <f t="shared" si="4"/>
        <v>44979</v>
      </c>
      <c r="H21" s="57">
        <f t="shared" si="5"/>
        <v>44981</v>
      </c>
      <c r="I21" s="13"/>
      <c r="J21" s="13"/>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row>
    <row r="22" spans="1:45" s="3" customFormat="1" ht="30" customHeight="1" thickBot="1" x14ac:dyDescent="0.3">
      <c r="A22" s="35"/>
      <c r="B22" s="58" t="s">
        <v>75</v>
      </c>
      <c r="C22" s="51" t="s">
        <v>76</v>
      </c>
      <c r="D22" s="53" t="s">
        <v>58</v>
      </c>
      <c r="E22" s="53" t="s">
        <v>68</v>
      </c>
      <c r="F22" s="52">
        <v>1</v>
      </c>
      <c r="G22" s="57">
        <f>G21+2</f>
        <v>44981</v>
      </c>
      <c r="H22" s="57">
        <f t="shared" si="5"/>
        <v>44983</v>
      </c>
      <c r="I22" s="13"/>
      <c r="J22" s="13"/>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row>
    <row r="23" spans="1:45" s="3" customFormat="1" ht="30" customHeight="1" thickBot="1" x14ac:dyDescent="0.3">
      <c r="A23" s="36" t="s">
        <v>43</v>
      </c>
      <c r="B23" s="55" t="s">
        <v>3</v>
      </c>
      <c r="C23" s="59"/>
      <c r="D23" s="59"/>
      <c r="E23" s="59"/>
      <c r="F23" s="60"/>
      <c r="G23" s="61"/>
      <c r="H23" s="62"/>
      <c r="I23" s="13"/>
      <c r="J23" s="13" t="str">
        <f t="shared" si="3"/>
        <v/>
      </c>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row>
    <row r="24" spans="1:45" s="3" customFormat="1" ht="30" customHeight="1" thickBot="1" x14ac:dyDescent="0.3">
      <c r="A24" s="36"/>
      <c r="B24" s="43" t="s">
        <v>4</v>
      </c>
      <c r="C24" s="69" t="s">
        <v>93</v>
      </c>
      <c r="D24" s="63"/>
      <c r="E24" s="63"/>
      <c r="F24" s="64">
        <v>1</v>
      </c>
      <c r="G24" s="65">
        <f>G14+1</f>
        <v>44980</v>
      </c>
      <c r="H24" s="65">
        <f>G24+4</f>
        <v>44984</v>
      </c>
      <c r="I24" s="13"/>
      <c r="J24" s="13">
        <f t="shared" si="3"/>
        <v>5</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row>
    <row r="25" spans="1:45" s="3" customFormat="1" ht="30" customHeight="1" thickBot="1" x14ac:dyDescent="0.3">
      <c r="A25" s="35" t="s">
        <v>32</v>
      </c>
      <c r="B25" s="14" t="s">
        <v>15</v>
      </c>
      <c r="C25" s="66"/>
      <c r="D25" s="66"/>
      <c r="E25" s="66"/>
      <c r="F25" s="70"/>
      <c r="G25" s="71"/>
      <c r="H25" s="72"/>
      <c r="I25" s="13"/>
      <c r="J25" s="13" t="str">
        <f t="shared" si="3"/>
        <v/>
      </c>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s="3" customFormat="1" ht="30" customHeight="1" thickBot="1" x14ac:dyDescent="0.3">
      <c r="A26" s="35"/>
      <c r="B26" s="44" t="s">
        <v>4</v>
      </c>
      <c r="C26" s="67" t="s">
        <v>81</v>
      </c>
      <c r="D26" s="86" t="s">
        <v>61</v>
      </c>
      <c r="E26" s="68"/>
      <c r="F26" s="73">
        <v>0.5</v>
      </c>
      <c r="G26" s="74">
        <v>44993</v>
      </c>
      <c r="H26" s="74">
        <f>G26+5</f>
        <v>44998</v>
      </c>
      <c r="I26" s="13"/>
      <c r="J26" s="13">
        <f t="shared" si="3"/>
        <v>6</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row>
    <row r="27" spans="1:45" s="3" customFormat="1" ht="30" customHeight="1" thickBot="1" x14ac:dyDescent="0.3">
      <c r="A27" s="35"/>
      <c r="B27" s="44" t="s">
        <v>5</v>
      </c>
      <c r="C27" s="67" t="s">
        <v>80</v>
      </c>
      <c r="D27" s="87"/>
      <c r="E27" s="68"/>
      <c r="F27" s="73">
        <v>0</v>
      </c>
      <c r="G27" s="74">
        <f>H26+1</f>
        <v>44999</v>
      </c>
      <c r="H27" s="74">
        <f>G27+3</f>
        <v>45002</v>
      </c>
      <c r="I27" s="13"/>
      <c r="J27" s="13">
        <f t="shared" si="3"/>
        <v>4</v>
      </c>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row>
    <row r="28" spans="1:45" s="3" customFormat="1" ht="30" customHeight="1" thickBot="1" x14ac:dyDescent="0.3">
      <c r="A28" s="35"/>
      <c r="B28" s="44" t="s">
        <v>0</v>
      </c>
      <c r="C28" s="67" t="s">
        <v>82</v>
      </c>
      <c r="D28" s="87"/>
      <c r="E28" s="68"/>
      <c r="F28" s="73">
        <v>0</v>
      </c>
      <c r="G28" s="75">
        <v>44999</v>
      </c>
      <c r="H28" s="74">
        <f>G28+4</f>
        <v>45003</v>
      </c>
      <c r="I28" s="13"/>
      <c r="J28" s="13">
        <f t="shared" si="3"/>
        <v>5</v>
      </c>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row>
    <row r="29" spans="1:45" s="3" customFormat="1" ht="30" customHeight="1" thickBot="1" x14ac:dyDescent="0.3">
      <c r="A29" s="35"/>
      <c r="B29" s="44" t="s">
        <v>1</v>
      </c>
      <c r="C29" s="67" t="s">
        <v>79</v>
      </c>
      <c r="D29" s="87"/>
      <c r="E29" s="68"/>
      <c r="F29" s="73">
        <v>0</v>
      </c>
      <c r="G29" s="74">
        <f>H28+1</f>
        <v>45004</v>
      </c>
      <c r="H29" s="74">
        <f>G29+2</f>
        <v>45006</v>
      </c>
      <c r="I29" s="13"/>
      <c r="J29" s="13">
        <f t="shared" si="3"/>
        <v>3</v>
      </c>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row>
    <row r="30" spans="1:45" s="3" customFormat="1" ht="30" customHeight="1" thickBot="1" x14ac:dyDescent="0.3">
      <c r="A30" s="35"/>
      <c r="B30" s="44" t="s">
        <v>2</v>
      </c>
      <c r="C30" s="67" t="s">
        <v>83</v>
      </c>
      <c r="D30" s="88" t="s">
        <v>71</v>
      </c>
      <c r="E30" s="68"/>
      <c r="F30" s="73">
        <v>0.8</v>
      </c>
      <c r="G30" s="74">
        <v>45019</v>
      </c>
      <c r="H30" s="74">
        <f>G30+3</f>
        <v>45022</v>
      </c>
      <c r="I30" s="13"/>
      <c r="J30" s="13">
        <f t="shared" si="3"/>
        <v>4</v>
      </c>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row>
    <row r="31" spans="1:45" s="3" customFormat="1" ht="30" customHeight="1" thickBot="1" x14ac:dyDescent="0.3">
      <c r="A31" s="35"/>
      <c r="B31" s="44" t="s">
        <v>63</v>
      </c>
      <c r="C31" s="67" t="s">
        <v>84</v>
      </c>
      <c r="D31" s="89"/>
      <c r="E31" s="68"/>
      <c r="F31" s="73">
        <v>0.4</v>
      </c>
      <c r="G31" s="74">
        <v>45020</v>
      </c>
      <c r="H31" s="74">
        <f t="shared" ref="H31:H36" si="6">G31+3</f>
        <v>45023</v>
      </c>
      <c r="I31" s="13"/>
      <c r="J31" s="13"/>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row>
    <row r="32" spans="1:45" s="3" customFormat="1" ht="30" customHeight="1" thickBot="1" x14ac:dyDescent="0.3">
      <c r="A32" s="35"/>
      <c r="B32" s="44" t="s">
        <v>64</v>
      </c>
      <c r="C32" s="67" t="s">
        <v>85</v>
      </c>
      <c r="D32" s="89"/>
      <c r="E32" s="68"/>
      <c r="F32" s="73">
        <v>0.4</v>
      </c>
      <c r="G32" s="74">
        <v>45021</v>
      </c>
      <c r="H32" s="74">
        <f t="shared" si="6"/>
        <v>45024</v>
      </c>
      <c r="I32" s="13"/>
      <c r="J32" s="13"/>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row>
    <row r="33" spans="1:45" s="3" customFormat="1" ht="30" customHeight="1" thickBot="1" x14ac:dyDescent="0.3">
      <c r="A33" s="35"/>
      <c r="B33" s="44" t="s">
        <v>65</v>
      </c>
      <c r="C33" s="67" t="s">
        <v>86</v>
      </c>
      <c r="D33" s="90"/>
      <c r="E33" s="68"/>
      <c r="F33" s="73">
        <v>0.4</v>
      </c>
      <c r="G33" s="74">
        <v>45022</v>
      </c>
      <c r="H33" s="74">
        <f t="shared" si="6"/>
        <v>45025</v>
      </c>
      <c r="I33" s="13"/>
      <c r="J33" s="13"/>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row>
    <row r="34" spans="1:45" s="3" customFormat="1" ht="30" customHeight="1" thickBot="1" x14ac:dyDescent="0.3">
      <c r="A34" s="35"/>
      <c r="B34" s="44" t="s">
        <v>66</v>
      </c>
      <c r="C34" s="67" t="s">
        <v>87</v>
      </c>
      <c r="D34" s="88" t="s">
        <v>58</v>
      </c>
      <c r="E34" s="68"/>
      <c r="F34" s="73">
        <v>0.5</v>
      </c>
      <c r="G34" s="74">
        <v>45023</v>
      </c>
      <c r="H34" s="74">
        <f>G34+2</f>
        <v>45025</v>
      </c>
      <c r="I34" s="13"/>
      <c r="J34" s="13"/>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row>
    <row r="35" spans="1:45" s="3" customFormat="1" ht="30" customHeight="1" thickBot="1" x14ac:dyDescent="0.3">
      <c r="A35" s="35"/>
      <c r="B35" s="44" t="s">
        <v>67</v>
      </c>
      <c r="C35" s="67" t="s">
        <v>88</v>
      </c>
      <c r="D35" s="89"/>
      <c r="E35" s="68"/>
      <c r="F35" s="73">
        <v>0</v>
      </c>
      <c r="G35" s="74">
        <v>45027</v>
      </c>
      <c r="H35" s="74">
        <f>G35+2</f>
        <v>45029</v>
      </c>
      <c r="I35" s="13"/>
      <c r="J35" s="13"/>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row>
    <row r="36" spans="1:45" s="3" customFormat="1" ht="30" customHeight="1" thickBot="1" x14ac:dyDescent="0.3">
      <c r="A36" s="35"/>
      <c r="B36" s="44" t="s">
        <v>72</v>
      </c>
      <c r="C36" s="67" t="s">
        <v>89</v>
      </c>
      <c r="D36" s="89"/>
      <c r="E36" s="68"/>
      <c r="F36" s="73">
        <v>0</v>
      </c>
      <c r="G36" s="74">
        <f>H35</f>
        <v>45029</v>
      </c>
      <c r="H36" s="74">
        <f t="shared" si="6"/>
        <v>45032</v>
      </c>
      <c r="I36" s="13"/>
      <c r="J36" s="13"/>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row>
    <row r="37" spans="1:45" s="3" customFormat="1" ht="30" customHeight="1" thickBot="1" x14ac:dyDescent="0.3">
      <c r="A37" s="35"/>
      <c r="B37" s="44" t="s">
        <v>73</v>
      </c>
      <c r="C37" s="67" t="s">
        <v>90</v>
      </c>
      <c r="D37" s="89"/>
      <c r="E37" s="68"/>
      <c r="F37" s="73">
        <v>0</v>
      </c>
      <c r="G37" s="74">
        <v>45031</v>
      </c>
      <c r="H37" s="74">
        <f>G37+2</f>
        <v>45033</v>
      </c>
      <c r="I37" s="13"/>
      <c r="J37" s="13"/>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row>
    <row r="38" spans="1:45" s="3" customFormat="1" ht="30" customHeight="1" thickBot="1" x14ac:dyDescent="0.3">
      <c r="A38" s="35"/>
      <c r="B38" s="44" t="s">
        <v>74</v>
      </c>
      <c r="C38" s="67" t="s">
        <v>91</v>
      </c>
      <c r="D38" s="89"/>
      <c r="E38" s="68"/>
      <c r="F38" s="73">
        <v>0</v>
      </c>
      <c r="G38" s="74">
        <v>45031</v>
      </c>
      <c r="H38" s="74">
        <f>G38+2</f>
        <v>45033</v>
      </c>
      <c r="I38" s="13"/>
      <c r="J38" s="13"/>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row>
    <row r="39" spans="1:45" s="3" customFormat="1" ht="30" customHeight="1" thickBot="1" x14ac:dyDescent="0.3">
      <c r="A39" s="35"/>
      <c r="B39" s="44" t="s">
        <v>75</v>
      </c>
      <c r="C39" s="67" t="s">
        <v>92</v>
      </c>
      <c r="D39" s="90"/>
      <c r="E39" s="68"/>
      <c r="F39" s="73">
        <v>0</v>
      </c>
      <c r="G39" s="74">
        <v>45032</v>
      </c>
      <c r="H39" s="74">
        <f>G39+1</f>
        <v>45033</v>
      </c>
      <c r="I39" s="13"/>
      <c r="J39" s="13"/>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row>
    <row r="40" spans="1:45" s="3" customFormat="1" ht="30" customHeight="1" thickBot="1" x14ac:dyDescent="0.3">
      <c r="A40" s="35" t="s">
        <v>32</v>
      </c>
      <c r="B40" s="76" t="s">
        <v>27</v>
      </c>
      <c r="C40" s="77"/>
      <c r="D40" s="77"/>
      <c r="E40" s="77"/>
      <c r="F40" s="78"/>
      <c r="G40" s="79"/>
      <c r="H40" s="80"/>
      <c r="I40" s="13"/>
      <c r="J40" s="13" t="str">
        <f t="shared" si="3"/>
        <v/>
      </c>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row>
    <row r="41" spans="1:45" s="3" customFormat="1" ht="30" customHeight="1" thickBot="1" x14ac:dyDescent="0.3">
      <c r="A41" s="35"/>
      <c r="B41" s="81" t="s">
        <v>4</v>
      </c>
      <c r="C41" s="82" t="s">
        <v>94</v>
      </c>
      <c r="D41" s="83"/>
      <c r="E41" s="83"/>
      <c r="F41" s="84"/>
      <c r="G41" s="85">
        <f>H39</f>
        <v>45033</v>
      </c>
      <c r="H41" s="85">
        <f>G41+3</f>
        <v>45036</v>
      </c>
      <c r="I41" s="13"/>
      <c r="J41" s="13">
        <f t="shared" si="3"/>
        <v>4</v>
      </c>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row>
    <row r="42" spans="1:45" s="3" customFormat="1" ht="30" customHeight="1" thickBot="1" x14ac:dyDescent="0.3">
      <c r="A42" s="36" t="s">
        <v>33</v>
      </c>
      <c r="B42" s="15" t="s">
        <v>6</v>
      </c>
      <c r="C42" s="16"/>
      <c r="D42" s="16"/>
      <c r="E42" s="16"/>
      <c r="F42" s="17"/>
      <c r="G42" s="18"/>
      <c r="H42" s="19"/>
      <c r="I42" s="20"/>
      <c r="J42" s="20" t="str">
        <f t="shared" si="3"/>
        <v/>
      </c>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row>
    <row r="43" spans="1:45" ht="30" customHeight="1" x14ac:dyDescent="0.25">
      <c r="I43" s="6"/>
    </row>
    <row r="44" spans="1:45" ht="30" customHeight="1" x14ac:dyDescent="0.25">
      <c r="C44" s="11"/>
      <c r="D44" s="11"/>
      <c r="E44" s="11"/>
      <c r="H44" s="37"/>
    </row>
    <row r="45" spans="1:45" ht="30" customHeight="1" x14ac:dyDescent="0.25">
      <c r="C45" s="12"/>
      <c r="D45" s="12"/>
      <c r="E45" s="12"/>
    </row>
  </sheetData>
  <mergeCells count="19">
    <mergeCell ref="AM4:AS4"/>
    <mergeCell ref="G3:H3"/>
    <mergeCell ref="K4:Q4"/>
    <mergeCell ref="R4:X4"/>
    <mergeCell ref="Y4:AE4"/>
    <mergeCell ref="AF4:AL4"/>
    <mergeCell ref="D26:D29"/>
    <mergeCell ref="D30:D33"/>
    <mergeCell ref="D34:D39"/>
    <mergeCell ref="C3:F3"/>
    <mergeCell ref="C4:F4"/>
    <mergeCell ref="B5:I5"/>
    <mergeCell ref="D13:D15"/>
    <mergeCell ref="D16:D18"/>
    <mergeCell ref="D12:E12"/>
    <mergeCell ref="D9:E9"/>
    <mergeCell ref="D19:D21"/>
    <mergeCell ref="E13:E21"/>
    <mergeCell ref="E10:E11"/>
  </mergeCells>
  <conditionalFormatting sqref="F7:F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AR42">
    <cfRule type="expression" dxfId="5" priority="33">
      <formula>AND(TODAY()&gt;=K$5,TODAY()&lt;L$5)</formula>
    </cfRule>
  </conditionalFormatting>
  <conditionalFormatting sqref="K7:AR42">
    <cfRule type="expression" dxfId="4" priority="27">
      <formula>AND(task_start&lt;=K$5,ROUNDDOWN((task_end-task_start+1)*task_progress,0)+task_start-1&gt;=K$5)</formula>
    </cfRule>
    <cfRule type="expression" dxfId="3" priority="28" stopIfTrue="1">
      <formula>AND(task_end&gt;=K$5,task_start&lt;L$5)</formula>
    </cfRule>
  </conditionalFormatting>
  <conditionalFormatting sqref="AS5:AS42">
    <cfRule type="expression" dxfId="2" priority="35">
      <formula>AND(TODAY()&gt;=AS$5,TODAY()&lt;#REF!)</formula>
    </cfRule>
  </conditionalFormatting>
  <conditionalFormatting sqref="AS7:AS42">
    <cfRule type="expression" dxfId="1" priority="38">
      <formula>AND(task_start&lt;=AS$5,ROUNDDOWN((task_end-task_start+1)*task_progress,0)+task_start-1&gt;=AS$5)</formula>
    </cfRule>
    <cfRule type="expression" dxfId="0" priority="39" stopIfTrue="1">
      <formula>AND(task_end&gt;=AS$5,task_start&lt;#REF!)</formula>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hyperlinks>
    <hyperlink ref="K1" r:id="rId1" display="SIMPLE GANTT CHART by Vertex42.com"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5" customWidth="1"/>
    <col min="2" max="16384" width="9.140625" style="2"/>
  </cols>
  <sheetData>
    <row r="1" spans="1:2" ht="46.5" customHeight="1" x14ac:dyDescent="0.2"/>
    <row r="2" spans="1:2" s="27" customFormat="1" ht="15.75" x14ac:dyDescent="0.25">
      <c r="A2" s="26" t="s">
        <v>18</v>
      </c>
      <c r="B2" s="26"/>
    </row>
    <row r="3" spans="1:2" s="31" customFormat="1" ht="27" customHeight="1" x14ac:dyDescent="0.25">
      <c r="A3" s="32" t="s">
        <v>23</v>
      </c>
      <c r="B3" s="32"/>
    </row>
    <row r="4" spans="1:2" s="28" customFormat="1" ht="26.25" x14ac:dyDescent="0.4">
      <c r="A4" s="29" t="s">
        <v>17</v>
      </c>
    </row>
    <row r="5" spans="1:2" ht="74.099999999999994" customHeight="1" x14ac:dyDescent="0.2">
      <c r="A5" s="30" t="s">
        <v>26</v>
      </c>
    </row>
    <row r="6" spans="1:2" ht="26.25" customHeight="1" x14ac:dyDescent="0.2">
      <c r="A6" s="29" t="s">
        <v>30</v>
      </c>
    </row>
    <row r="7" spans="1:2" s="25" customFormat="1" ht="204.95" customHeight="1" x14ac:dyDescent="0.25">
      <c r="A7" s="34" t="s">
        <v>29</v>
      </c>
    </row>
    <row r="8" spans="1:2" s="28" customFormat="1" ht="26.25" x14ac:dyDescent="0.4">
      <c r="A8" s="29" t="s">
        <v>19</v>
      </c>
    </row>
    <row r="9" spans="1:2" ht="60" x14ac:dyDescent="0.2">
      <c r="A9" s="30" t="s">
        <v>28</v>
      </c>
    </row>
    <row r="10" spans="1:2" s="25" customFormat="1" ht="27.95" customHeight="1" x14ac:dyDescent="0.25">
      <c r="A10" s="33" t="s">
        <v>25</v>
      </c>
    </row>
    <row r="11" spans="1:2" s="28" customFormat="1" ht="26.25" x14ac:dyDescent="0.4">
      <c r="A11" s="29" t="s">
        <v>16</v>
      </c>
    </row>
    <row r="12" spans="1:2" ht="30" x14ac:dyDescent="0.2">
      <c r="A12" s="30" t="s">
        <v>24</v>
      </c>
    </row>
    <row r="13" spans="1:2" s="25" customFormat="1" ht="27.95" customHeight="1" x14ac:dyDescent="0.25">
      <c r="A13" s="33" t="s">
        <v>10</v>
      </c>
    </row>
    <row r="14" spans="1:2" s="28" customFormat="1" ht="26.25" x14ac:dyDescent="0.4">
      <c r="A14" s="29" t="s">
        <v>20</v>
      </c>
    </row>
    <row r="15" spans="1:2" ht="75" customHeight="1" x14ac:dyDescent="0.2">
      <c r="A15" s="30" t="s">
        <v>21</v>
      </c>
    </row>
    <row r="16" spans="1:2" ht="75" x14ac:dyDescent="0.2">
      <c r="A16" s="30"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2023-03-12T17:11:29Z</dcterms:modified>
</cp:coreProperties>
</file>