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indy Chang\Desktop\Cindy Chang\UIUC\学习\FIN 502 Quantitative finance\小组project\"/>
    </mc:Choice>
  </mc:AlternateContent>
  <xr:revisionPtr revIDLastSave="0" documentId="13_ncr:1_{C4BB00AE-D859-4AEE-A392-0F7E4A528B39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project" sheetId="1" r:id="rId1"/>
    <sheet name="calculation for 1)" sheetId="8" r:id="rId2"/>
    <sheet name="calculation for 3)" sheetId="2" r:id="rId3"/>
    <sheet name="calculation for 4) optional" sheetId="9" r:id="rId4"/>
  </sheets>
  <externalReferences>
    <externalReference r:id="rId5"/>
  </externalReferences>
  <definedNames>
    <definedName name="_xlnm._FilterDatabase" localSheetId="0" hidden="1">project!$A$1:$R$255</definedName>
    <definedName name="_xlchart.v1.0" hidden="1">project!$G$1</definedName>
    <definedName name="_xlchart.v1.1" hidden="1">project!$G$2:$G$257</definedName>
    <definedName name="_xlchart.v1.2" hidden="1">project!$D$1</definedName>
    <definedName name="_xlchart.v1.3" hidden="1">project!$D$2:$D$257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3" i="9"/>
  <c r="D255" i="8"/>
  <c r="D4" i="8"/>
  <c r="D3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236" i="8"/>
  <c r="E236" i="8"/>
  <c r="D237" i="8"/>
  <c r="E237" i="8"/>
  <c r="D238" i="8"/>
  <c r="E238" i="8"/>
  <c r="D239" i="8"/>
  <c r="E239" i="8"/>
  <c r="D240" i="8"/>
  <c r="E240" i="8"/>
  <c r="D241" i="8"/>
  <c r="E241" i="8"/>
  <c r="D242" i="8"/>
  <c r="E242" i="8"/>
  <c r="D243" i="8"/>
  <c r="E243" i="8"/>
  <c r="D244" i="8"/>
  <c r="E244" i="8"/>
  <c r="D245" i="8"/>
  <c r="E245" i="8"/>
  <c r="D246" i="8"/>
  <c r="E246" i="8"/>
  <c r="D247" i="8"/>
  <c r="E247" i="8"/>
  <c r="D248" i="8"/>
  <c r="E248" i="8"/>
  <c r="D249" i="8"/>
  <c r="E249" i="8"/>
  <c r="D250" i="8"/>
  <c r="E250" i="8"/>
  <c r="D251" i="8"/>
  <c r="E251" i="8"/>
  <c r="D252" i="8"/>
  <c r="E252" i="8"/>
  <c r="D253" i="8"/>
  <c r="E253" i="8"/>
  <c r="D254" i="8"/>
  <c r="E254" i="8"/>
  <c r="E255" i="8"/>
  <c r="E3" i="8"/>
  <c r="E256" i="8" s="1"/>
  <c r="D256" i="8" l="1"/>
  <c r="Q111" i="1"/>
  <c r="K12" i="2" l="1"/>
  <c r="K2" i="2"/>
  <c r="I3" i="2"/>
  <c r="I4" i="2"/>
  <c r="I5" i="2"/>
  <c r="I6" i="2"/>
  <c r="I2" i="2"/>
  <c r="I11" i="2"/>
  <c r="I12" i="2"/>
  <c r="I13" i="2"/>
  <c r="I14" i="2"/>
  <c r="I10" i="2"/>
  <c r="F14" i="2"/>
  <c r="K14" i="2" s="1"/>
  <c r="F13" i="2"/>
  <c r="K13" i="2" s="1"/>
  <c r="F12" i="2"/>
  <c r="F11" i="2"/>
  <c r="K11" i="2" s="1"/>
  <c r="F10" i="2"/>
  <c r="K10" i="2" s="1"/>
  <c r="F6" i="2"/>
  <c r="K6" i="2" s="1"/>
  <c r="F5" i="2"/>
  <c r="K5" i="2" s="1"/>
  <c r="F4" i="2"/>
  <c r="K4" i="2" s="1"/>
  <c r="F3" i="2"/>
  <c r="K3" i="2" s="1"/>
  <c r="F2" i="2"/>
  <c r="F255" i="1"/>
  <c r="E255" i="1"/>
  <c r="C255" i="1"/>
  <c r="B255" i="1"/>
  <c r="E254" i="1"/>
  <c r="C254" i="1"/>
  <c r="B254" i="1"/>
  <c r="E253" i="1"/>
  <c r="C253" i="1"/>
  <c r="B253" i="1"/>
  <c r="F252" i="1"/>
  <c r="E252" i="1"/>
  <c r="C252" i="1"/>
  <c r="B252" i="1"/>
  <c r="E251" i="1"/>
  <c r="C251" i="1"/>
  <c r="B251" i="1"/>
  <c r="E250" i="1"/>
  <c r="C250" i="1"/>
  <c r="B250" i="1"/>
  <c r="F249" i="1"/>
  <c r="E249" i="1"/>
  <c r="C249" i="1"/>
  <c r="B249" i="1"/>
  <c r="E248" i="1"/>
  <c r="C248" i="1"/>
  <c r="B248" i="1"/>
  <c r="E247" i="1"/>
  <c r="C247" i="1"/>
  <c r="B247" i="1"/>
  <c r="F246" i="1"/>
  <c r="E246" i="1"/>
  <c r="C246" i="1"/>
  <c r="B246" i="1"/>
  <c r="E245" i="1"/>
  <c r="C245" i="1"/>
  <c r="B245" i="1"/>
  <c r="E244" i="1"/>
  <c r="C244" i="1"/>
  <c r="B244" i="1"/>
  <c r="F243" i="1"/>
  <c r="E243" i="1"/>
  <c r="C243" i="1"/>
  <c r="B243" i="1"/>
  <c r="E242" i="1"/>
  <c r="C242" i="1"/>
  <c r="B242" i="1"/>
  <c r="E241" i="1"/>
  <c r="C241" i="1"/>
  <c r="B241" i="1"/>
  <c r="F240" i="1"/>
  <c r="E240" i="1"/>
  <c r="C240" i="1"/>
  <c r="B240" i="1"/>
  <c r="E239" i="1"/>
  <c r="C239" i="1"/>
  <c r="B239" i="1"/>
  <c r="E238" i="1"/>
  <c r="C238" i="1"/>
  <c r="B238" i="1"/>
  <c r="F237" i="1"/>
  <c r="E237" i="1"/>
  <c r="C237" i="1"/>
  <c r="B237" i="1"/>
  <c r="E236" i="1"/>
  <c r="C236" i="1"/>
  <c r="B236" i="1"/>
  <c r="E235" i="1"/>
  <c r="C235" i="1"/>
  <c r="B235" i="1"/>
  <c r="F234" i="1"/>
  <c r="E234" i="1"/>
  <c r="C234" i="1"/>
  <c r="B234" i="1"/>
  <c r="E233" i="1"/>
  <c r="C233" i="1"/>
  <c r="B233" i="1"/>
  <c r="E232" i="1"/>
  <c r="C232" i="1"/>
  <c r="B232" i="1"/>
  <c r="F231" i="1"/>
  <c r="E231" i="1"/>
  <c r="C231" i="1"/>
  <c r="B231" i="1"/>
  <c r="E230" i="1"/>
  <c r="C230" i="1"/>
  <c r="B230" i="1"/>
  <c r="E229" i="1"/>
  <c r="C229" i="1"/>
  <c r="B229" i="1"/>
  <c r="F228" i="1"/>
  <c r="E228" i="1"/>
  <c r="C228" i="1"/>
  <c r="B228" i="1"/>
  <c r="E227" i="1"/>
  <c r="C227" i="1"/>
  <c r="B227" i="1"/>
  <c r="E226" i="1"/>
  <c r="C226" i="1"/>
  <c r="B226" i="1"/>
  <c r="F225" i="1"/>
  <c r="E225" i="1"/>
  <c r="C225" i="1"/>
  <c r="B225" i="1"/>
  <c r="E224" i="1"/>
  <c r="C224" i="1"/>
  <c r="B224" i="1"/>
  <c r="E223" i="1"/>
  <c r="C223" i="1"/>
  <c r="B223" i="1"/>
  <c r="F222" i="1"/>
  <c r="E222" i="1"/>
  <c r="C222" i="1"/>
  <c r="B222" i="1"/>
  <c r="E221" i="1"/>
  <c r="C221" i="1"/>
  <c r="B221" i="1"/>
  <c r="E220" i="1"/>
  <c r="C220" i="1"/>
  <c r="B220" i="1"/>
  <c r="F219" i="1"/>
  <c r="E219" i="1"/>
  <c r="C219" i="1"/>
  <c r="B219" i="1"/>
  <c r="E218" i="1"/>
  <c r="C218" i="1"/>
  <c r="B218" i="1"/>
  <c r="E217" i="1"/>
  <c r="C217" i="1"/>
  <c r="B217" i="1"/>
  <c r="F216" i="1"/>
  <c r="E216" i="1"/>
  <c r="C216" i="1"/>
  <c r="B216" i="1"/>
  <c r="E215" i="1"/>
  <c r="C215" i="1"/>
  <c r="B215" i="1"/>
  <c r="E214" i="1"/>
  <c r="C214" i="1"/>
  <c r="B214" i="1"/>
  <c r="F213" i="1"/>
  <c r="E213" i="1"/>
  <c r="C213" i="1"/>
  <c r="B213" i="1"/>
  <c r="E212" i="1"/>
  <c r="C212" i="1"/>
  <c r="B212" i="1"/>
  <c r="E211" i="1"/>
  <c r="C211" i="1"/>
  <c r="B211" i="1"/>
  <c r="F210" i="1"/>
  <c r="E210" i="1"/>
  <c r="C210" i="1"/>
  <c r="B210" i="1"/>
  <c r="E209" i="1"/>
  <c r="C209" i="1"/>
  <c r="B209" i="1"/>
  <c r="E208" i="1"/>
  <c r="C208" i="1"/>
  <c r="B208" i="1"/>
  <c r="F207" i="1"/>
  <c r="E207" i="1"/>
  <c r="C207" i="1"/>
  <c r="B207" i="1"/>
  <c r="E206" i="1"/>
  <c r="C206" i="1"/>
  <c r="B206" i="1"/>
  <c r="E205" i="1"/>
  <c r="C205" i="1"/>
  <c r="B205" i="1"/>
  <c r="F204" i="1"/>
  <c r="E204" i="1"/>
  <c r="C204" i="1"/>
  <c r="B204" i="1"/>
  <c r="E203" i="1"/>
  <c r="C203" i="1"/>
  <c r="B203" i="1"/>
  <c r="E202" i="1"/>
  <c r="C202" i="1"/>
  <c r="B202" i="1"/>
  <c r="F201" i="1"/>
  <c r="E201" i="1"/>
  <c r="C201" i="1"/>
  <c r="B201" i="1"/>
  <c r="E200" i="1"/>
  <c r="C200" i="1"/>
  <c r="B200" i="1"/>
  <c r="E199" i="1"/>
  <c r="C199" i="1"/>
  <c r="B199" i="1"/>
  <c r="F198" i="1"/>
  <c r="E198" i="1"/>
  <c r="C198" i="1"/>
  <c r="B198" i="1"/>
  <c r="E197" i="1"/>
  <c r="C197" i="1"/>
  <c r="B197" i="1"/>
  <c r="E196" i="1"/>
  <c r="C196" i="1"/>
  <c r="B196" i="1"/>
  <c r="F195" i="1"/>
  <c r="E195" i="1"/>
  <c r="C195" i="1"/>
  <c r="B195" i="1"/>
  <c r="E194" i="1"/>
  <c r="C194" i="1"/>
  <c r="B194" i="1"/>
  <c r="E193" i="1"/>
  <c r="C193" i="1"/>
  <c r="B193" i="1"/>
  <c r="F192" i="1"/>
  <c r="E192" i="1"/>
  <c r="C192" i="1"/>
  <c r="B192" i="1"/>
  <c r="E191" i="1"/>
  <c r="C191" i="1"/>
  <c r="B191" i="1"/>
  <c r="E190" i="1"/>
  <c r="C190" i="1"/>
  <c r="B190" i="1"/>
  <c r="F189" i="1"/>
  <c r="E189" i="1"/>
  <c r="C189" i="1"/>
  <c r="B189" i="1"/>
  <c r="E188" i="1"/>
  <c r="C188" i="1"/>
  <c r="B188" i="1"/>
  <c r="E187" i="1"/>
  <c r="C187" i="1"/>
  <c r="B187" i="1"/>
  <c r="F186" i="1"/>
  <c r="E186" i="1"/>
  <c r="C186" i="1"/>
  <c r="B186" i="1"/>
  <c r="E185" i="1"/>
  <c r="C185" i="1"/>
  <c r="B185" i="1"/>
  <c r="E184" i="1"/>
  <c r="C184" i="1"/>
  <c r="B184" i="1"/>
  <c r="F183" i="1"/>
  <c r="E183" i="1"/>
  <c r="C183" i="1"/>
  <c r="B183" i="1"/>
  <c r="E182" i="1"/>
  <c r="C182" i="1"/>
  <c r="B182" i="1"/>
  <c r="E181" i="1"/>
  <c r="C181" i="1"/>
  <c r="B181" i="1"/>
  <c r="F180" i="1"/>
  <c r="E180" i="1"/>
  <c r="C180" i="1"/>
  <c r="B180" i="1"/>
  <c r="E179" i="1"/>
  <c r="C179" i="1"/>
  <c r="B179" i="1"/>
  <c r="E178" i="1"/>
  <c r="C178" i="1"/>
  <c r="B178" i="1"/>
  <c r="F177" i="1"/>
  <c r="E177" i="1"/>
  <c r="C177" i="1"/>
  <c r="B177" i="1"/>
  <c r="E176" i="1"/>
  <c r="C176" i="1"/>
  <c r="B176" i="1"/>
  <c r="E175" i="1"/>
  <c r="C175" i="1"/>
  <c r="B175" i="1"/>
  <c r="F174" i="1"/>
  <c r="E174" i="1"/>
  <c r="C174" i="1"/>
  <c r="B174" i="1"/>
  <c r="E173" i="1"/>
  <c r="C173" i="1"/>
  <c r="B173" i="1"/>
  <c r="E172" i="1"/>
  <c r="C172" i="1"/>
  <c r="B172" i="1"/>
  <c r="F171" i="1"/>
  <c r="E171" i="1"/>
  <c r="C171" i="1"/>
  <c r="B171" i="1"/>
  <c r="E170" i="1"/>
  <c r="C170" i="1"/>
  <c r="B170" i="1"/>
  <c r="E169" i="1"/>
  <c r="C169" i="1"/>
  <c r="B169" i="1"/>
  <c r="F168" i="1"/>
  <c r="E168" i="1"/>
  <c r="C168" i="1"/>
  <c r="B168" i="1"/>
  <c r="E167" i="1"/>
  <c r="C167" i="1"/>
  <c r="B167" i="1"/>
  <c r="E166" i="1"/>
  <c r="C166" i="1"/>
  <c r="B166" i="1"/>
  <c r="F165" i="1"/>
  <c r="E165" i="1"/>
  <c r="C165" i="1"/>
  <c r="B165" i="1"/>
  <c r="E164" i="1"/>
  <c r="C164" i="1"/>
  <c r="B164" i="1"/>
  <c r="E163" i="1"/>
  <c r="C163" i="1"/>
  <c r="B163" i="1"/>
  <c r="F162" i="1"/>
  <c r="E162" i="1"/>
  <c r="C162" i="1"/>
  <c r="B162" i="1"/>
  <c r="E161" i="1"/>
  <c r="C161" i="1"/>
  <c r="B161" i="1"/>
  <c r="E160" i="1"/>
  <c r="C160" i="1"/>
  <c r="B160" i="1"/>
  <c r="F159" i="1"/>
  <c r="E159" i="1"/>
  <c r="C159" i="1"/>
  <c r="B159" i="1"/>
  <c r="E158" i="1"/>
  <c r="C158" i="1"/>
  <c r="B158" i="1"/>
  <c r="E157" i="1"/>
  <c r="C157" i="1"/>
  <c r="B157" i="1"/>
  <c r="F156" i="1"/>
  <c r="E156" i="1"/>
  <c r="C156" i="1"/>
  <c r="B156" i="1"/>
  <c r="E155" i="1"/>
  <c r="C155" i="1"/>
  <c r="B155" i="1"/>
  <c r="E154" i="1"/>
  <c r="C154" i="1"/>
  <c r="B154" i="1"/>
  <c r="F153" i="1"/>
  <c r="E153" i="1"/>
  <c r="C153" i="1"/>
  <c r="B153" i="1"/>
  <c r="E152" i="1"/>
  <c r="C152" i="1"/>
  <c r="B152" i="1"/>
  <c r="E151" i="1"/>
  <c r="C151" i="1"/>
  <c r="B151" i="1"/>
  <c r="F150" i="1"/>
  <c r="E150" i="1"/>
  <c r="C150" i="1"/>
  <c r="B150" i="1"/>
  <c r="E149" i="1"/>
  <c r="C149" i="1"/>
  <c r="B149" i="1"/>
  <c r="E148" i="1"/>
  <c r="C148" i="1"/>
  <c r="B148" i="1"/>
  <c r="F147" i="1"/>
  <c r="E147" i="1"/>
  <c r="C147" i="1"/>
  <c r="B147" i="1"/>
  <c r="E146" i="1"/>
  <c r="C146" i="1"/>
  <c r="B146" i="1"/>
  <c r="E145" i="1"/>
  <c r="C145" i="1"/>
  <c r="B145" i="1"/>
  <c r="F144" i="1"/>
  <c r="E144" i="1"/>
  <c r="C144" i="1"/>
  <c r="B144" i="1"/>
  <c r="E143" i="1"/>
  <c r="C143" i="1"/>
  <c r="B143" i="1"/>
  <c r="E142" i="1"/>
  <c r="C142" i="1"/>
  <c r="B142" i="1"/>
  <c r="F141" i="1"/>
  <c r="E141" i="1"/>
  <c r="C141" i="1"/>
  <c r="B141" i="1"/>
  <c r="E140" i="1"/>
  <c r="C140" i="1"/>
  <c r="B140" i="1"/>
  <c r="E139" i="1"/>
  <c r="C139" i="1"/>
  <c r="B139" i="1"/>
  <c r="F138" i="1"/>
  <c r="E138" i="1"/>
  <c r="C138" i="1"/>
  <c r="B138" i="1"/>
  <c r="E137" i="1"/>
  <c r="C137" i="1"/>
  <c r="B137" i="1"/>
  <c r="E136" i="1"/>
  <c r="C136" i="1"/>
  <c r="B136" i="1"/>
  <c r="F135" i="1"/>
  <c r="E135" i="1"/>
  <c r="C135" i="1"/>
  <c r="B135" i="1"/>
  <c r="E134" i="1"/>
  <c r="C134" i="1"/>
  <c r="B134" i="1"/>
  <c r="E133" i="1"/>
  <c r="C133" i="1"/>
  <c r="B133" i="1"/>
  <c r="F132" i="1"/>
  <c r="E132" i="1"/>
  <c r="C132" i="1"/>
  <c r="B132" i="1"/>
  <c r="E131" i="1"/>
  <c r="C131" i="1"/>
  <c r="B131" i="1"/>
  <c r="E130" i="1"/>
  <c r="C130" i="1"/>
  <c r="B130" i="1"/>
  <c r="F129" i="1"/>
  <c r="E129" i="1"/>
  <c r="C129" i="1"/>
  <c r="B129" i="1"/>
  <c r="E128" i="1"/>
  <c r="C128" i="1"/>
  <c r="B128" i="1"/>
  <c r="E127" i="1"/>
  <c r="C127" i="1"/>
  <c r="B127" i="1"/>
  <c r="F126" i="1"/>
  <c r="E126" i="1"/>
  <c r="C126" i="1"/>
  <c r="B126" i="1"/>
  <c r="E125" i="1"/>
  <c r="C125" i="1"/>
  <c r="B125" i="1"/>
  <c r="E124" i="1"/>
  <c r="C124" i="1"/>
  <c r="B124" i="1"/>
  <c r="F123" i="1"/>
  <c r="E123" i="1"/>
  <c r="C123" i="1"/>
  <c r="B123" i="1"/>
  <c r="E122" i="1"/>
  <c r="C122" i="1"/>
  <c r="B122" i="1"/>
  <c r="E121" i="1"/>
  <c r="C121" i="1"/>
  <c r="B121" i="1"/>
  <c r="F120" i="1"/>
  <c r="E120" i="1"/>
  <c r="C120" i="1"/>
  <c r="B120" i="1"/>
  <c r="E119" i="1"/>
  <c r="C119" i="1"/>
  <c r="B119" i="1"/>
  <c r="E118" i="1"/>
  <c r="C118" i="1"/>
  <c r="B118" i="1"/>
  <c r="F117" i="1"/>
  <c r="E117" i="1"/>
  <c r="C117" i="1"/>
  <c r="B117" i="1"/>
  <c r="E116" i="1"/>
  <c r="C116" i="1"/>
  <c r="B116" i="1"/>
  <c r="E115" i="1"/>
  <c r="C115" i="1"/>
  <c r="B115" i="1"/>
  <c r="F114" i="1"/>
  <c r="E114" i="1"/>
  <c r="C114" i="1"/>
  <c r="B114" i="1"/>
  <c r="E113" i="1"/>
  <c r="C113" i="1"/>
  <c r="B113" i="1"/>
  <c r="E112" i="1"/>
  <c r="C112" i="1"/>
  <c r="B112" i="1"/>
  <c r="F111" i="1"/>
  <c r="E111" i="1"/>
  <c r="C111" i="1"/>
  <c r="B111" i="1"/>
  <c r="E110" i="1"/>
  <c r="C110" i="1"/>
  <c r="B110" i="1"/>
  <c r="E109" i="1"/>
  <c r="C109" i="1"/>
  <c r="B109" i="1"/>
  <c r="F108" i="1"/>
  <c r="E108" i="1"/>
  <c r="C108" i="1"/>
  <c r="B108" i="1"/>
  <c r="E107" i="1"/>
  <c r="C107" i="1"/>
  <c r="B107" i="1"/>
  <c r="E106" i="1"/>
  <c r="C106" i="1"/>
  <c r="B106" i="1"/>
  <c r="F105" i="1"/>
  <c r="E105" i="1"/>
  <c r="C105" i="1"/>
  <c r="B105" i="1"/>
  <c r="E104" i="1"/>
  <c r="C104" i="1"/>
  <c r="B104" i="1"/>
  <c r="E103" i="1"/>
  <c r="C103" i="1"/>
  <c r="B103" i="1"/>
  <c r="F102" i="1"/>
  <c r="E102" i="1"/>
  <c r="C102" i="1"/>
  <c r="B102" i="1"/>
  <c r="E101" i="1"/>
  <c r="C101" i="1"/>
  <c r="B101" i="1"/>
  <c r="E100" i="1"/>
  <c r="C100" i="1"/>
  <c r="B100" i="1"/>
  <c r="F99" i="1"/>
  <c r="E99" i="1"/>
  <c r="C99" i="1"/>
  <c r="B99" i="1"/>
  <c r="E98" i="1"/>
  <c r="C98" i="1"/>
  <c r="B98" i="1"/>
  <c r="E97" i="1"/>
  <c r="C97" i="1"/>
  <c r="B97" i="1"/>
  <c r="F96" i="1"/>
  <c r="E96" i="1"/>
  <c r="C96" i="1"/>
  <c r="B96" i="1"/>
  <c r="E95" i="1"/>
  <c r="C95" i="1"/>
  <c r="B95" i="1"/>
  <c r="E94" i="1"/>
  <c r="C94" i="1"/>
  <c r="B94" i="1"/>
  <c r="F93" i="1"/>
  <c r="E93" i="1"/>
  <c r="C93" i="1"/>
  <c r="B93" i="1"/>
  <c r="E92" i="1"/>
  <c r="C92" i="1"/>
  <c r="B92" i="1"/>
  <c r="E91" i="1"/>
  <c r="C91" i="1"/>
  <c r="B91" i="1"/>
  <c r="F90" i="1"/>
  <c r="E90" i="1"/>
  <c r="C90" i="1"/>
  <c r="B90" i="1"/>
  <c r="E89" i="1"/>
  <c r="C89" i="1"/>
  <c r="B89" i="1"/>
  <c r="E88" i="1"/>
  <c r="C88" i="1"/>
  <c r="B88" i="1"/>
  <c r="F87" i="1"/>
  <c r="E87" i="1"/>
  <c r="C87" i="1"/>
  <c r="B87" i="1"/>
  <c r="E86" i="1"/>
  <c r="C86" i="1"/>
  <c r="B86" i="1"/>
  <c r="E85" i="1"/>
  <c r="C85" i="1"/>
  <c r="B85" i="1"/>
  <c r="F84" i="1"/>
  <c r="E84" i="1"/>
  <c r="C84" i="1"/>
  <c r="B84" i="1"/>
  <c r="E83" i="1"/>
  <c r="C83" i="1"/>
  <c r="B83" i="1"/>
  <c r="E82" i="1"/>
  <c r="C82" i="1"/>
  <c r="B82" i="1"/>
  <c r="F81" i="1"/>
  <c r="E81" i="1"/>
  <c r="C81" i="1"/>
  <c r="B81" i="1"/>
  <c r="E80" i="1"/>
  <c r="C80" i="1"/>
  <c r="B80" i="1"/>
  <c r="E79" i="1"/>
  <c r="C79" i="1"/>
  <c r="B79" i="1"/>
  <c r="F78" i="1"/>
  <c r="E78" i="1"/>
  <c r="C78" i="1"/>
  <c r="B78" i="1"/>
  <c r="E77" i="1"/>
  <c r="C77" i="1"/>
  <c r="B77" i="1"/>
  <c r="E76" i="1"/>
  <c r="C76" i="1"/>
  <c r="B76" i="1"/>
  <c r="F75" i="1"/>
  <c r="E75" i="1"/>
  <c r="C75" i="1"/>
  <c r="B75" i="1"/>
  <c r="E74" i="1"/>
  <c r="C74" i="1"/>
  <c r="B74" i="1"/>
  <c r="E73" i="1"/>
  <c r="C73" i="1"/>
  <c r="B73" i="1"/>
  <c r="E72" i="1"/>
  <c r="C72" i="1"/>
  <c r="B72" i="1"/>
  <c r="E71" i="1"/>
  <c r="C71" i="1"/>
  <c r="B71" i="1"/>
  <c r="E70" i="1"/>
  <c r="C70" i="1"/>
  <c r="B70" i="1"/>
  <c r="E69" i="1"/>
  <c r="C69" i="1"/>
  <c r="B69" i="1"/>
  <c r="E68" i="1"/>
  <c r="C68" i="1"/>
  <c r="B68" i="1"/>
  <c r="E67" i="1"/>
  <c r="C67" i="1"/>
  <c r="B67" i="1"/>
  <c r="E66" i="1"/>
  <c r="C66" i="1"/>
  <c r="B66" i="1"/>
  <c r="E65" i="1"/>
  <c r="C65" i="1"/>
  <c r="B65" i="1"/>
  <c r="E64" i="1"/>
  <c r="C64" i="1"/>
  <c r="B64" i="1"/>
  <c r="E63" i="1"/>
  <c r="C63" i="1"/>
  <c r="B63" i="1"/>
  <c r="E62" i="1"/>
  <c r="C62" i="1"/>
  <c r="B62" i="1"/>
  <c r="E61" i="1"/>
  <c r="C61" i="1"/>
  <c r="B61" i="1"/>
  <c r="E60" i="1"/>
  <c r="C60" i="1"/>
  <c r="B60" i="1"/>
  <c r="E59" i="1"/>
  <c r="C59" i="1"/>
  <c r="B59" i="1"/>
  <c r="E58" i="1"/>
  <c r="C58" i="1"/>
  <c r="B58" i="1"/>
  <c r="F57" i="1"/>
  <c r="E57" i="1"/>
  <c r="C57" i="1"/>
  <c r="B57" i="1"/>
  <c r="E56" i="1"/>
  <c r="C56" i="1"/>
  <c r="B56" i="1"/>
  <c r="E55" i="1"/>
  <c r="C55" i="1"/>
  <c r="B55" i="1"/>
  <c r="F54" i="1"/>
  <c r="E54" i="1"/>
  <c r="C54" i="1"/>
  <c r="B54" i="1"/>
  <c r="E53" i="1"/>
  <c r="C53" i="1"/>
  <c r="B53" i="1"/>
  <c r="E52" i="1"/>
  <c r="C52" i="1"/>
  <c r="B52" i="1"/>
  <c r="E51" i="1"/>
  <c r="C51" i="1"/>
  <c r="B51" i="1"/>
  <c r="E50" i="1"/>
  <c r="C50" i="1"/>
  <c r="B50" i="1"/>
  <c r="E49" i="1"/>
  <c r="C49" i="1"/>
  <c r="B49" i="1"/>
  <c r="F48" i="1"/>
  <c r="E48" i="1"/>
  <c r="C48" i="1"/>
  <c r="B48" i="1"/>
  <c r="E47" i="1"/>
  <c r="C47" i="1"/>
  <c r="B47" i="1"/>
  <c r="E46" i="1"/>
  <c r="C46" i="1"/>
  <c r="B46" i="1"/>
  <c r="F45" i="1"/>
  <c r="E45" i="1"/>
  <c r="C45" i="1"/>
  <c r="B45" i="1"/>
  <c r="E44" i="1"/>
  <c r="C44" i="1"/>
  <c r="B44" i="1"/>
  <c r="E43" i="1"/>
  <c r="C43" i="1"/>
  <c r="B43" i="1"/>
  <c r="F42" i="1"/>
  <c r="E42" i="1"/>
  <c r="C42" i="1"/>
  <c r="B42" i="1"/>
  <c r="E41" i="1"/>
  <c r="C41" i="1"/>
  <c r="B41" i="1"/>
  <c r="E40" i="1"/>
  <c r="C40" i="1"/>
  <c r="B40" i="1"/>
  <c r="F39" i="1"/>
  <c r="E39" i="1"/>
  <c r="C39" i="1"/>
  <c r="B39" i="1"/>
  <c r="E38" i="1"/>
  <c r="C38" i="1"/>
  <c r="B38" i="1"/>
  <c r="E37" i="1"/>
  <c r="C37" i="1"/>
  <c r="B37" i="1"/>
  <c r="F36" i="1"/>
  <c r="E36" i="1"/>
  <c r="C36" i="1"/>
  <c r="B36" i="1"/>
  <c r="E35" i="1"/>
  <c r="C35" i="1"/>
  <c r="B35" i="1"/>
  <c r="E34" i="1"/>
  <c r="C34" i="1"/>
  <c r="B34" i="1"/>
  <c r="F33" i="1"/>
  <c r="E33" i="1"/>
  <c r="C33" i="1"/>
  <c r="B33" i="1"/>
  <c r="E32" i="1"/>
  <c r="C32" i="1"/>
  <c r="B32" i="1"/>
  <c r="E31" i="1"/>
  <c r="C31" i="1"/>
  <c r="B31" i="1"/>
  <c r="F30" i="1"/>
  <c r="E30" i="1"/>
  <c r="C30" i="1"/>
  <c r="B30" i="1"/>
  <c r="E29" i="1"/>
  <c r="C29" i="1"/>
  <c r="B29" i="1"/>
  <c r="E28" i="1"/>
  <c r="C28" i="1"/>
  <c r="B28" i="1"/>
  <c r="F27" i="1"/>
  <c r="E27" i="1"/>
  <c r="C27" i="1"/>
  <c r="B27" i="1"/>
  <c r="E26" i="1"/>
  <c r="C26" i="1"/>
  <c r="B26" i="1"/>
  <c r="E25" i="1"/>
  <c r="C25" i="1"/>
  <c r="B25" i="1"/>
  <c r="F24" i="1"/>
  <c r="E24" i="1"/>
  <c r="C24" i="1"/>
  <c r="B24" i="1"/>
  <c r="E23" i="1"/>
  <c r="C23" i="1"/>
  <c r="B23" i="1"/>
  <c r="E22" i="1"/>
  <c r="C22" i="1"/>
  <c r="B22" i="1"/>
  <c r="F21" i="1"/>
  <c r="E21" i="1"/>
  <c r="C21" i="1"/>
  <c r="B21" i="1"/>
  <c r="E20" i="1"/>
  <c r="C20" i="1"/>
  <c r="B20" i="1"/>
  <c r="E19" i="1"/>
  <c r="C19" i="1"/>
  <c r="B19" i="1"/>
  <c r="F18" i="1"/>
  <c r="E18" i="1"/>
  <c r="C18" i="1"/>
  <c r="B18" i="1"/>
  <c r="E17" i="1"/>
  <c r="C17" i="1"/>
  <c r="B17" i="1"/>
  <c r="E16" i="1"/>
  <c r="C16" i="1"/>
  <c r="B16" i="1"/>
  <c r="F15" i="1"/>
  <c r="E15" i="1"/>
  <c r="C15" i="1"/>
  <c r="B15" i="1"/>
  <c r="E14" i="1"/>
  <c r="C14" i="1"/>
  <c r="B14" i="1"/>
  <c r="E13" i="1"/>
  <c r="C13" i="1"/>
  <c r="B13" i="1"/>
  <c r="F12" i="1"/>
  <c r="E12" i="1"/>
  <c r="C12" i="1"/>
  <c r="B12" i="1"/>
  <c r="E11" i="1"/>
  <c r="C11" i="1"/>
  <c r="B11" i="1"/>
  <c r="E10" i="1"/>
  <c r="C10" i="1"/>
  <c r="B10" i="1"/>
  <c r="E9" i="1"/>
  <c r="C9" i="1"/>
  <c r="B9" i="1"/>
  <c r="E8" i="1"/>
  <c r="C8" i="1"/>
  <c r="B8" i="1"/>
  <c r="E7" i="1"/>
  <c r="C7" i="1"/>
  <c r="B7" i="1"/>
  <c r="E6" i="1"/>
  <c r="C6" i="1"/>
  <c r="B6" i="1"/>
  <c r="E5" i="1"/>
  <c r="C5" i="1"/>
  <c r="B5" i="1"/>
  <c r="E4" i="1"/>
  <c r="C4" i="1"/>
  <c r="B4" i="1"/>
  <c r="F3" i="1"/>
  <c r="E3" i="1"/>
  <c r="C3" i="1"/>
  <c r="B3" i="1"/>
  <c r="E2" i="1"/>
  <c r="C2" i="1"/>
  <c r="B2" i="1"/>
  <c r="G140" i="1" l="1"/>
  <c r="G164" i="1"/>
  <c r="G212" i="1"/>
  <c r="D220" i="1"/>
  <c r="K220" i="1" s="1"/>
  <c r="G12" i="1"/>
  <c r="G120" i="1"/>
  <c r="G129" i="1"/>
  <c r="G138" i="1"/>
  <c r="G156" i="1"/>
  <c r="G165" i="1"/>
  <c r="G174" i="1"/>
  <c r="G183" i="1"/>
  <c r="G192" i="1"/>
  <c r="G201" i="1"/>
  <c r="G210" i="1"/>
  <c r="G219" i="1"/>
  <c r="G228" i="1"/>
  <c r="G237" i="1"/>
  <c r="G114" i="1"/>
  <c r="G132" i="1"/>
  <c r="G141" i="1"/>
  <c r="G150" i="1"/>
  <c r="G159" i="1"/>
  <c r="G168" i="1"/>
  <c r="G177" i="1"/>
  <c r="G186" i="1"/>
  <c r="G204" i="1"/>
  <c r="G213" i="1"/>
  <c r="D228" i="1"/>
  <c r="K228" i="1" s="1"/>
  <c r="G231" i="1"/>
  <c r="G240" i="1"/>
  <c r="G36" i="1"/>
  <c r="G117" i="1"/>
  <c r="D123" i="1"/>
  <c r="K123" i="1" s="1"/>
  <c r="G126" i="1"/>
  <c r="G135" i="1"/>
  <c r="G144" i="1"/>
  <c r="G153" i="1"/>
  <c r="G162" i="1"/>
  <c r="G171" i="1"/>
  <c r="G180" i="1"/>
  <c r="G189" i="1"/>
  <c r="G198" i="1"/>
  <c r="G207" i="1"/>
  <c r="G216" i="1"/>
  <c r="G225" i="1"/>
  <c r="G234" i="1"/>
  <c r="G243" i="1"/>
  <c r="G254" i="1"/>
  <c r="G109" i="1"/>
  <c r="G94" i="1"/>
  <c r="G106" i="1"/>
  <c r="G82" i="1"/>
  <c r="G255" i="1"/>
  <c r="G85" i="1"/>
  <c r="G97" i="1"/>
  <c r="G246" i="1"/>
  <c r="G160" i="1"/>
  <c r="G184" i="1"/>
  <c r="G208" i="1"/>
  <c r="G232" i="1"/>
  <c r="G244" i="1"/>
  <c r="G249" i="1"/>
  <c r="G158" i="1"/>
  <c r="G182" i="1"/>
  <c r="G206" i="1"/>
  <c r="G230" i="1"/>
  <c r="G151" i="1"/>
  <c r="G175" i="1"/>
  <c r="G187" i="1"/>
  <c r="G199" i="1"/>
  <c r="G223" i="1"/>
  <c r="G235" i="1"/>
  <c r="G247" i="1"/>
  <c r="G252" i="1"/>
  <c r="G11" i="1"/>
  <c r="G23" i="1"/>
  <c r="G35" i="1"/>
  <c r="G47" i="1"/>
  <c r="G52" i="1"/>
  <c r="G57" i="1"/>
  <c r="G62" i="1"/>
  <c r="G70" i="1"/>
  <c r="G80" i="1"/>
  <c r="G92" i="1"/>
  <c r="G104" i="1"/>
  <c r="G9" i="1"/>
  <c r="G26" i="1"/>
  <c r="G50" i="1"/>
  <c r="G55" i="1"/>
  <c r="G83" i="1"/>
  <c r="G95" i="1"/>
  <c r="G107" i="1"/>
  <c r="G76" i="1"/>
  <c r="G100" i="1"/>
  <c r="G136" i="1"/>
  <c r="G7" i="1"/>
  <c r="G17" i="1"/>
  <c r="G29" i="1"/>
  <c r="G41" i="1"/>
  <c r="G58" i="1"/>
  <c r="G66" i="1"/>
  <c r="G74" i="1"/>
  <c r="G86" i="1"/>
  <c r="G98" i="1"/>
  <c r="G110" i="1"/>
  <c r="D113" i="1"/>
  <c r="K113" i="1" s="1"/>
  <c r="G134" i="1"/>
  <c r="D142" i="1"/>
  <c r="K142" i="1" s="1"/>
  <c r="G20" i="1"/>
  <c r="G32" i="1"/>
  <c r="G44" i="1"/>
  <c r="G64" i="1"/>
  <c r="G72" i="1"/>
  <c r="G77" i="1"/>
  <c r="G89" i="1"/>
  <c r="D92" i="1"/>
  <c r="K92" i="1" s="1"/>
  <c r="G101" i="1"/>
  <c r="G113" i="1"/>
  <c r="G121" i="1"/>
  <c r="G133" i="1"/>
  <c r="G145" i="1"/>
  <c r="G157" i="1"/>
  <c r="G169" i="1"/>
  <c r="G181" i="1"/>
  <c r="G193" i="1"/>
  <c r="G205" i="1"/>
  <c r="G217" i="1"/>
  <c r="G229" i="1"/>
  <c r="G241" i="1"/>
  <c r="G253" i="1"/>
  <c r="G19" i="1"/>
  <c r="G24" i="1"/>
  <c r="G31" i="1"/>
  <c r="G43" i="1"/>
  <c r="G48" i="1"/>
  <c r="G53" i="1"/>
  <c r="G63" i="1"/>
  <c r="G71" i="1"/>
  <c r="G81" i="1"/>
  <c r="G88" i="1"/>
  <c r="G93" i="1"/>
  <c r="G105" i="1"/>
  <c r="G112" i="1"/>
  <c r="G119" i="1"/>
  <c r="G131" i="1"/>
  <c r="G143" i="1"/>
  <c r="G155" i="1"/>
  <c r="G167" i="1"/>
  <c r="G179" i="1"/>
  <c r="G191" i="1"/>
  <c r="G203" i="1"/>
  <c r="D213" i="1"/>
  <c r="K213" i="1" s="1"/>
  <c r="G215" i="1"/>
  <c r="G227" i="1"/>
  <c r="G239" i="1"/>
  <c r="G251" i="1"/>
  <c r="G10" i="1"/>
  <c r="G15" i="1"/>
  <c r="G27" i="1"/>
  <c r="G34" i="1"/>
  <c r="G39" i="1"/>
  <c r="G51" i="1"/>
  <c r="G56" i="1"/>
  <c r="G61" i="1"/>
  <c r="G69" i="1"/>
  <c r="G79" i="1"/>
  <c r="G91" i="1"/>
  <c r="G96" i="1"/>
  <c r="D100" i="1"/>
  <c r="K100" i="1" s="1"/>
  <c r="G103" i="1"/>
  <c r="G122" i="1"/>
  <c r="G146" i="1"/>
  <c r="G170" i="1"/>
  <c r="G194" i="1"/>
  <c r="G218" i="1"/>
  <c r="G242" i="1"/>
  <c r="G5" i="1"/>
  <c r="G84" i="1"/>
  <c r="G108" i="1"/>
  <c r="G115" i="1"/>
  <c r="G127" i="1"/>
  <c r="G8" i="1"/>
  <c r="G13" i="1"/>
  <c r="G18" i="1"/>
  <c r="G25" i="1"/>
  <c r="G30" i="1"/>
  <c r="G37" i="1"/>
  <c r="G42" i="1"/>
  <c r="D47" i="1"/>
  <c r="K47" i="1" s="1"/>
  <c r="G49" i="1"/>
  <c r="G54" i="1"/>
  <c r="G60" i="1"/>
  <c r="G67" i="1"/>
  <c r="G75" i="1"/>
  <c r="G87" i="1"/>
  <c r="G99" i="1"/>
  <c r="G111" i="1"/>
  <c r="G125" i="1"/>
  <c r="G137" i="1"/>
  <c r="G149" i="1"/>
  <c r="G161" i="1"/>
  <c r="G173" i="1"/>
  <c r="G185" i="1"/>
  <c r="G197" i="1"/>
  <c r="G209" i="1"/>
  <c r="G221" i="1"/>
  <c r="G233" i="1"/>
  <c r="G245" i="1"/>
  <c r="G118" i="1"/>
  <c r="G124" i="1"/>
  <c r="G130" i="1"/>
  <c r="G142" i="1"/>
  <c r="G148" i="1"/>
  <c r="G154" i="1"/>
  <c r="G166" i="1"/>
  <c r="G178" i="1"/>
  <c r="G190" i="1"/>
  <c r="G196" i="1"/>
  <c r="G202" i="1"/>
  <c r="G214" i="1"/>
  <c r="G226" i="1"/>
  <c r="G250" i="1"/>
  <c r="G3" i="1"/>
  <c r="J3" i="1" s="1"/>
  <c r="D4" i="1"/>
  <c r="K4" i="1" s="1"/>
  <c r="G6" i="1"/>
  <c r="G16" i="1"/>
  <c r="D20" i="1"/>
  <c r="K20" i="1" s="1"/>
  <c r="G21" i="1"/>
  <c r="G28" i="1"/>
  <c r="D31" i="1"/>
  <c r="K31" i="1" s="1"/>
  <c r="G33" i="1"/>
  <c r="D36" i="1"/>
  <c r="K36" i="1" s="1"/>
  <c r="G40" i="1"/>
  <c r="G45" i="1"/>
  <c r="G65" i="1"/>
  <c r="D71" i="1"/>
  <c r="K71" i="1" s="1"/>
  <c r="G73" i="1"/>
  <c r="G90" i="1"/>
  <c r="G128" i="1"/>
  <c r="G152" i="1"/>
  <c r="G176" i="1"/>
  <c r="G200" i="1"/>
  <c r="G224" i="1"/>
  <c r="D246" i="1"/>
  <c r="K246" i="1" s="1"/>
  <c r="G248" i="1"/>
  <c r="G238" i="1"/>
  <c r="G222" i="1"/>
  <c r="G102" i="1"/>
  <c r="G78" i="1"/>
  <c r="G46" i="1"/>
  <c r="G38" i="1"/>
  <c r="G22" i="1"/>
  <c r="G14" i="1"/>
  <c r="D60" i="1"/>
  <c r="K60" i="1" s="1"/>
  <c r="D68" i="1"/>
  <c r="K68" i="1" s="1"/>
  <c r="D79" i="1"/>
  <c r="K79" i="1" s="1"/>
  <c r="G236" i="1"/>
  <c r="G220" i="1"/>
  <c r="G188" i="1"/>
  <c r="G172" i="1"/>
  <c r="G116" i="1"/>
  <c r="G68" i="1"/>
  <c r="D121" i="1"/>
  <c r="K121" i="1" s="1"/>
  <c r="D215" i="1"/>
  <c r="K215" i="1" s="1"/>
  <c r="D222" i="1"/>
  <c r="K222" i="1" s="1"/>
  <c r="D236" i="1"/>
  <c r="K236" i="1" s="1"/>
  <c r="G211" i="1"/>
  <c r="G195" i="1"/>
  <c r="G163" i="1"/>
  <c r="G147" i="1"/>
  <c r="G139" i="1"/>
  <c r="G123" i="1"/>
  <c r="G59" i="1"/>
  <c r="G4" i="1"/>
  <c r="D37" i="1"/>
  <c r="K37" i="1" s="1"/>
  <c r="D157" i="1"/>
  <c r="K157" i="1" s="1"/>
  <c r="D193" i="1"/>
  <c r="K193" i="1" s="1"/>
  <c r="D199" i="1"/>
  <c r="K199" i="1" s="1"/>
  <c r="D233" i="1"/>
  <c r="K233" i="1" s="1"/>
  <c r="D23" i="1"/>
  <c r="K23" i="1" s="1"/>
  <c r="D149" i="1"/>
  <c r="K149" i="1" s="1"/>
  <c r="D173" i="1"/>
  <c r="K173" i="1" s="1"/>
  <c r="D197" i="1"/>
  <c r="K197" i="1" s="1"/>
  <c r="D230" i="1"/>
  <c r="K230" i="1" s="1"/>
  <c r="D48" i="1"/>
  <c r="K48" i="1" s="1"/>
  <c r="D166" i="1"/>
  <c r="K166" i="1" s="1"/>
  <c r="D190" i="1"/>
  <c r="K190" i="1" s="1"/>
  <c r="D254" i="1"/>
  <c r="K254" i="1" s="1"/>
  <c r="D10" i="1"/>
  <c r="K10" i="1" s="1"/>
  <c r="D27" i="1"/>
  <c r="K27" i="1" s="1"/>
  <c r="D82" i="1"/>
  <c r="K82" i="1" s="1"/>
  <c r="D189" i="1"/>
  <c r="K189" i="1" s="1"/>
  <c r="D214" i="1"/>
  <c r="K214" i="1" s="1"/>
  <c r="D219" i="1"/>
  <c r="K219" i="1" s="1"/>
  <c r="D247" i="1"/>
  <c r="K247" i="1" s="1"/>
  <c r="D39" i="1"/>
  <c r="K39" i="1" s="1"/>
  <c r="D69" i="1"/>
  <c r="K69" i="1" s="1"/>
  <c r="D112" i="1"/>
  <c r="K112" i="1" s="1"/>
  <c r="D150" i="1"/>
  <c r="K150" i="1" s="1"/>
  <c r="D174" i="1"/>
  <c r="K174" i="1" s="1"/>
  <c r="D181" i="1"/>
  <c r="K181" i="1" s="1"/>
  <c r="D186" i="1"/>
  <c r="K186" i="1" s="1"/>
  <c r="D226" i="1"/>
  <c r="K226" i="1" s="1"/>
  <c r="D9" i="1"/>
  <c r="K9" i="1" s="1"/>
  <c r="D13" i="1"/>
  <c r="K13" i="1" s="1"/>
  <c r="D91" i="1"/>
  <c r="K91" i="1" s="1"/>
  <c r="D124" i="1"/>
  <c r="K124" i="1" s="1"/>
  <c r="D141" i="1"/>
  <c r="K141" i="1" s="1"/>
  <c r="D180" i="1"/>
  <c r="K180" i="1" s="1"/>
  <c r="D198" i="1"/>
  <c r="K198" i="1" s="1"/>
  <c r="D206" i="1"/>
  <c r="K206" i="1" s="1"/>
  <c r="D210" i="1"/>
  <c r="K210" i="1" s="1"/>
  <c r="D225" i="1"/>
  <c r="K225" i="1" s="1"/>
  <c r="D231" i="1"/>
  <c r="K231" i="1" s="1"/>
  <c r="D238" i="1"/>
  <c r="K238" i="1" s="1"/>
  <c r="D243" i="1"/>
  <c r="K243" i="1" s="1"/>
  <c r="D245" i="1"/>
  <c r="K245" i="1" s="1"/>
  <c r="D103" i="1"/>
  <c r="K103" i="1" s="1"/>
  <c r="D185" i="1"/>
  <c r="K185" i="1" s="1"/>
  <c r="D204" i="1"/>
  <c r="K204" i="1" s="1"/>
  <c r="D6" i="1"/>
  <c r="K6" i="1" s="1"/>
  <c r="D101" i="1"/>
  <c r="K101" i="1" s="1"/>
  <c r="D134" i="1"/>
  <c r="K134" i="1" s="1"/>
  <c r="D158" i="1"/>
  <c r="K158" i="1" s="1"/>
  <c r="D165" i="1"/>
  <c r="K165" i="1" s="1"/>
  <c r="D182" i="1"/>
  <c r="K182" i="1" s="1"/>
  <c r="D194" i="1"/>
  <c r="K194" i="1" s="1"/>
  <c r="D234" i="1"/>
  <c r="K234" i="1" s="1"/>
  <c r="D80" i="1"/>
  <c r="K80" i="1" s="1"/>
  <c r="D239" i="1"/>
  <c r="K239" i="1" s="1"/>
  <c r="D251" i="1"/>
  <c r="K251" i="1" s="1"/>
  <c r="D5" i="1"/>
  <c r="K5" i="1" s="1"/>
  <c r="D24" i="1"/>
  <c r="K24" i="1" s="1"/>
  <c r="D42" i="1"/>
  <c r="K42" i="1" s="1"/>
  <c r="D43" i="1"/>
  <c r="K43" i="1" s="1"/>
  <c r="D45" i="1"/>
  <c r="K45" i="1" s="1"/>
  <c r="D63" i="1"/>
  <c r="K63" i="1" s="1"/>
  <c r="D64" i="1"/>
  <c r="K64" i="1" s="1"/>
  <c r="D83" i="1"/>
  <c r="K83" i="1" s="1"/>
  <c r="D85" i="1"/>
  <c r="K85" i="1" s="1"/>
  <c r="D90" i="1"/>
  <c r="K90" i="1" s="1"/>
  <c r="D104" i="1"/>
  <c r="K104" i="1" s="1"/>
  <c r="D110" i="1"/>
  <c r="K110" i="1" s="1"/>
  <c r="D125" i="1"/>
  <c r="K125" i="1" s="1"/>
  <c r="D129" i="1"/>
  <c r="K129" i="1" s="1"/>
  <c r="D131" i="1"/>
  <c r="K131" i="1" s="1"/>
  <c r="D133" i="1"/>
  <c r="K133" i="1" s="1"/>
  <c r="D135" i="1"/>
  <c r="K135" i="1" s="1"/>
  <c r="D140" i="1"/>
  <c r="K140" i="1" s="1"/>
  <c r="D153" i="1"/>
  <c r="K153" i="1" s="1"/>
  <c r="D154" i="1"/>
  <c r="K154" i="1" s="1"/>
  <c r="D167" i="1"/>
  <c r="K167" i="1" s="1"/>
  <c r="D172" i="1"/>
  <c r="K172" i="1" s="1"/>
  <c r="D237" i="1"/>
  <c r="K237" i="1" s="1"/>
  <c r="D252" i="1"/>
  <c r="K252" i="1" s="1"/>
  <c r="D205" i="1"/>
  <c r="K205" i="1" s="1"/>
  <c r="D207" i="1"/>
  <c r="K207" i="1" s="1"/>
  <c r="D212" i="1"/>
  <c r="K212" i="1" s="1"/>
  <c r="D17" i="1"/>
  <c r="K17" i="1" s="1"/>
  <c r="D19" i="1"/>
  <c r="K19" i="1" s="1"/>
  <c r="D28" i="1"/>
  <c r="K28" i="1" s="1"/>
  <c r="D32" i="1"/>
  <c r="K32" i="1" s="1"/>
  <c r="D51" i="1"/>
  <c r="K51" i="1" s="1"/>
  <c r="D53" i="1"/>
  <c r="K53" i="1" s="1"/>
  <c r="D58" i="1"/>
  <c r="K58" i="1" s="1"/>
  <c r="D72" i="1"/>
  <c r="K72" i="1" s="1"/>
  <c r="D89" i="1"/>
  <c r="K89" i="1" s="1"/>
  <c r="D93" i="1"/>
  <c r="K93" i="1" s="1"/>
  <c r="D98" i="1"/>
  <c r="K98" i="1" s="1"/>
  <c r="D99" i="1"/>
  <c r="K99" i="1" s="1"/>
  <c r="D118" i="1"/>
  <c r="K118" i="1" s="1"/>
  <c r="D120" i="1"/>
  <c r="K120" i="1" s="1"/>
  <c r="D143" i="1"/>
  <c r="K143" i="1" s="1"/>
  <c r="D148" i="1"/>
  <c r="K148" i="1" s="1"/>
  <c r="D161" i="1"/>
  <c r="K161" i="1" s="1"/>
  <c r="D162" i="1"/>
  <c r="K162" i="1" s="1"/>
  <c r="D175" i="1"/>
  <c r="K175" i="1" s="1"/>
  <c r="D40" i="1"/>
  <c r="K40" i="1" s="1"/>
  <c r="D46" i="1"/>
  <c r="K46" i="1" s="1"/>
  <c r="D57" i="1"/>
  <c r="K57" i="1" s="1"/>
  <c r="D61" i="1"/>
  <c r="K61" i="1" s="1"/>
  <c r="D66" i="1"/>
  <c r="K66" i="1" s="1"/>
  <c r="D67" i="1"/>
  <c r="K67" i="1" s="1"/>
  <c r="D86" i="1"/>
  <c r="K86" i="1" s="1"/>
  <c r="D88" i="1"/>
  <c r="K88" i="1" s="1"/>
  <c r="D106" i="1"/>
  <c r="K106" i="1" s="1"/>
  <c r="D107" i="1"/>
  <c r="K107" i="1" s="1"/>
  <c r="D109" i="1"/>
  <c r="K109" i="1" s="1"/>
  <c r="D127" i="1"/>
  <c r="K127" i="1" s="1"/>
  <c r="D128" i="1"/>
  <c r="K128" i="1" s="1"/>
  <c r="D137" i="1"/>
  <c r="K137" i="1" s="1"/>
  <c r="D138" i="1"/>
  <c r="K138" i="1" s="1"/>
  <c r="D151" i="1"/>
  <c r="K151" i="1" s="1"/>
  <c r="D156" i="1"/>
  <c r="K156" i="1" s="1"/>
  <c r="D169" i="1"/>
  <c r="K169" i="1" s="1"/>
  <c r="D170" i="1"/>
  <c r="K170" i="1" s="1"/>
  <c r="D183" i="1"/>
  <c r="K183" i="1" s="1"/>
  <c r="D188" i="1"/>
  <c r="K188" i="1" s="1"/>
  <c r="D201" i="1"/>
  <c r="K201" i="1" s="1"/>
  <c r="D202" i="1"/>
  <c r="K202" i="1" s="1"/>
  <c r="D221" i="1"/>
  <c r="K221" i="1" s="1"/>
  <c r="D223" i="1"/>
  <c r="K223" i="1" s="1"/>
  <c r="D227" i="1"/>
  <c r="K227" i="1" s="1"/>
  <c r="D241" i="1"/>
  <c r="K241" i="1" s="1"/>
  <c r="D242" i="1"/>
  <c r="K242" i="1" s="1"/>
  <c r="D253" i="1"/>
  <c r="K253" i="1" s="1"/>
  <c r="D255" i="1"/>
  <c r="K255" i="1" s="1"/>
  <c r="D50" i="1"/>
  <c r="K50" i="1" s="1"/>
  <c r="D81" i="1"/>
  <c r="K81" i="1" s="1"/>
  <c r="D49" i="1"/>
  <c r="K49" i="1" s="1"/>
  <c r="D59" i="1"/>
  <c r="K59" i="1" s="1"/>
  <c r="D3" i="1"/>
  <c r="D26" i="1"/>
  <c r="K26" i="1" s="1"/>
  <c r="D114" i="1"/>
  <c r="K114" i="1" s="1"/>
  <c r="D209" i="1"/>
  <c r="K209" i="1" s="1"/>
  <c r="D14" i="1"/>
  <c r="K14" i="1" s="1"/>
  <c r="D33" i="1"/>
  <c r="K33" i="1" s="1"/>
  <c r="D35" i="1"/>
  <c r="K35" i="1" s="1"/>
  <c r="D54" i="1"/>
  <c r="K54" i="1" s="1"/>
  <c r="D56" i="1"/>
  <c r="K56" i="1" s="1"/>
  <c r="D74" i="1"/>
  <c r="K74" i="1" s="1"/>
  <c r="D75" i="1"/>
  <c r="K75" i="1" s="1"/>
  <c r="D77" i="1"/>
  <c r="K77" i="1" s="1"/>
  <c r="D95" i="1"/>
  <c r="K95" i="1" s="1"/>
  <c r="D96" i="1"/>
  <c r="K96" i="1" s="1"/>
  <c r="D111" i="1"/>
  <c r="K111" i="1" s="1"/>
  <c r="D115" i="1"/>
  <c r="K115" i="1" s="1"/>
  <c r="D117" i="1"/>
  <c r="K117" i="1" s="1"/>
  <c r="D122" i="1"/>
  <c r="K122" i="1" s="1"/>
  <c r="D145" i="1"/>
  <c r="K145" i="1" s="1"/>
  <c r="D146" i="1"/>
  <c r="K146" i="1" s="1"/>
  <c r="D159" i="1"/>
  <c r="K159" i="1" s="1"/>
  <c r="D164" i="1"/>
  <c r="K164" i="1" s="1"/>
  <c r="D177" i="1"/>
  <c r="K177" i="1" s="1"/>
  <c r="D178" i="1"/>
  <c r="K178" i="1" s="1"/>
  <c r="D191" i="1"/>
  <c r="K191" i="1" s="1"/>
  <c r="D196" i="1"/>
  <c r="K196" i="1" s="1"/>
  <c r="D217" i="1"/>
  <c r="K217" i="1" s="1"/>
  <c r="D218" i="1"/>
  <c r="K218" i="1" s="1"/>
  <c r="D229" i="1"/>
  <c r="K229" i="1" s="1"/>
  <c r="D235" i="1"/>
  <c r="K235" i="1" s="1"/>
  <c r="D244" i="1"/>
  <c r="K244" i="1" s="1"/>
  <c r="D249" i="1"/>
  <c r="K249" i="1" s="1"/>
  <c r="D250" i="1"/>
  <c r="K250" i="1" s="1"/>
  <c r="D7" i="1"/>
  <c r="K7" i="1" s="1"/>
  <c r="D25" i="1"/>
  <c r="K25" i="1" s="1"/>
  <c r="D41" i="1"/>
  <c r="K41" i="1" s="1"/>
  <c r="D52" i="1"/>
  <c r="K52" i="1" s="1"/>
  <c r="D78" i="1"/>
  <c r="K78" i="1" s="1"/>
  <c r="D105" i="1"/>
  <c r="K105" i="1" s="1"/>
  <c r="D116" i="1"/>
  <c r="K116" i="1" s="1"/>
  <c r="D18" i="1"/>
  <c r="K18" i="1" s="1"/>
  <c r="D22" i="1"/>
  <c r="K22" i="1" s="1"/>
  <c r="D29" i="1"/>
  <c r="K29" i="1" s="1"/>
  <c r="D34" i="1"/>
  <c r="K34" i="1" s="1"/>
  <c r="D38" i="1"/>
  <c r="K38" i="1" s="1"/>
  <c r="D65" i="1"/>
  <c r="K65" i="1" s="1"/>
  <c r="D76" i="1"/>
  <c r="K76" i="1" s="1"/>
  <c r="D87" i="1"/>
  <c r="K87" i="1" s="1"/>
  <c r="D102" i="1"/>
  <c r="K102" i="1" s="1"/>
  <c r="D11" i="1"/>
  <c r="K11" i="1" s="1"/>
  <c r="D12" i="1"/>
  <c r="K12" i="1" s="1"/>
  <c r="D62" i="1"/>
  <c r="K62" i="1" s="1"/>
  <c r="D126" i="1"/>
  <c r="K126" i="1" s="1"/>
  <c r="D73" i="1"/>
  <c r="K73" i="1" s="1"/>
  <c r="D84" i="1"/>
  <c r="K84" i="1" s="1"/>
  <c r="D130" i="1"/>
  <c r="K130" i="1" s="1"/>
  <c r="D132" i="1"/>
  <c r="K132" i="1" s="1"/>
  <c r="D8" i="1"/>
  <c r="K8" i="1" s="1"/>
  <c r="D21" i="1"/>
  <c r="K21" i="1" s="1"/>
  <c r="D30" i="1"/>
  <c r="K30" i="1" s="1"/>
  <c r="D44" i="1"/>
  <c r="K44" i="1" s="1"/>
  <c r="D55" i="1"/>
  <c r="K55" i="1" s="1"/>
  <c r="D70" i="1"/>
  <c r="K70" i="1" s="1"/>
  <c r="D97" i="1"/>
  <c r="K97" i="1" s="1"/>
  <c r="D108" i="1"/>
  <c r="K108" i="1" s="1"/>
  <c r="D119" i="1"/>
  <c r="K119" i="1" s="1"/>
  <c r="D15" i="1"/>
  <c r="K15" i="1" s="1"/>
  <c r="D16" i="1"/>
  <c r="K16" i="1" s="1"/>
  <c r="D94" i="1"/>
  <c r="K94" i="1" s="1"/>
  <c r="D139" i="1"/>
  <c r="K139" i="1" s="1"/>
  <c r="D147" i="1"/>
  <c r="K147" i="1" s="1"/>
  <c r="D155" i="1"/>
  <c r="K155" i="1" s="1"/>
  <c r="D163" i="1"/>
  <c r="K163" i="1" s="1"/>
  <c r="D171" i="1"/>
  <c r="K171" i="1" s="1"/>
  <c r="D179" i="1"/>
  <c r="K179" i="1" s="1"/>
  <c r="D187" i="1"/>
  <c r="K187" i="1" s="1"/>
  <c r="D195" i="1"/>
  <c r="K195" i="1" s="1"/>
  <c r="D203" i="1"/>
  <c r="K203" i="1" s="1"/>
  <c r="D211" i="1"/>
  <c r="K211" i="1" s="1"/>
  <c r="D136" i="1"/>
  <c r="K136" i="1" s="1"/>
  <c r="D144" i="1"/>
  <c r="K144" i="1" s="1"/>
  <c r="D152" i="1"/>
  <c r="K152" i="1" s="1"/>
  <c r="D160" i="1"/>
  <c r="K160" i="1" s="1"/>
  <c r="D168" i="1"/>
  <c r="K168" i="1" s="1"/>
  <c r="D176" i="1"/>
  <c r="K176" i="1" s="1"/>
  <c r="D184" i="1"/>
  <c r="K184" i="1" s="1"/>
  <c r="D192" i="1"/>
  <c r="K192" i="1" s="1"/>
  <c r="D200" i="1"/>
  <c r="K200" i="1" s="1"/>
  <c r="D208" i="1"/>
  <c r="K208" i="1" s="1"/>
  <c r="D216" i="1"/>
  <c r="K216" i="1" s="1"/>
  <c r="D224" i="1"/>
  <c r="K224" i="1" s="1"/>
  <c r="D232" i="1"/>
  <c r="K232" i="1" s="1"/>
  <c r="D240" i="1"/>
  <c r="K240" i="1" s="1"/>
  <c r="D248" i="1"/>
  <c r="K248" i="1" s="1"/>
  <c r="K3" i="1" l="1"/>
  <c r="N95" i="1"/>
  <c r="N97" i="1" s="1"/>
  <c r="N98" i="1" s="1"/>
  <c r="J4" i="1"/>
  <c r="J59" i="1"/>
  <c r="J123" i="1"/>
  <c r="J139" i="1"/>
  <c r="J147" i="1"/>
  <c r="J163" i="1"/>
  <c r="J195" i="1"/>
  <c r="J211" i="1"/>
  <c r="J68" i="1"/>
  <c r="J116" i="1"/>
  <c r="J172" i="1"/>
  <c r="J188" i="1"/>
  <c r="J220" i="1"/>
  <c r="J236" i="1"/>
  <c r="J14" i="1"/>
  <c r="J22" i="1"/>
  <c r="J38" i="1"/>
  <c r="J46" i="1"/>
  <c r="J78" i="1"/>
  <c r="J102" i="1"/>
  <c r="J222" i="1"/>
  <c r="J238" i="1"/>
  <c r="J248" i="1"/>
  <c r="J224" i="1"/>
  <c r="J200" i="1"/>
  <c r="J176" i="1"/>
  <c r="J152" i="1"/>
  <c r="J128" i="1"/>
  <c r="J90" i="1"/>
  <c r="J73" i="1"/>
  <c r="J65" i="1"/>
  <c r="J45" i="1"/>
  <c r="J40" i="1"/>
  <c r="J33" i="1"/>
  <c r="J28" i="1"/>
  <c r="J21" i="1"/>
  <c r="J16" i="1"/>
  <c r="J6" i="1"/>
  <c r="J250" i="1"/>
  <c r="J226" i="1"/>
  <c r="J214" i="1"/>
  <c r="J202" i="1"/>
  <c r="J196" i="1"/>
  <c r="J190" i="1"/>
  <c r="J178" i="1"/>
  <c r="J166" i="1"/>
  <c r="J154" i="1"/>
  <c r="J148" i="1"/>
  <c r="J142" i="1"/>
  <c r="J130" i="1"/>
  <c r="J124" i="1"/>
  <c r="J118" i="1"/>
  <c r="J245" i="1"/>
  <c r="J233" i="1"/>
  <c r="J221" i="1"/>
  <c r="J209" i="1"/>
  <c r="J197" i="1"/>
  <c r="J185" i="1"/>
  <c r="J173" i="1"/>
  <c r="J161" i="1"/>
  <c r="J149" i="1"/>
  <c r="J137" i="1"/>
  <c r="J125" i="1"/>
  <c r="J111" i="1"/>
  <c r="J99" i="1"/>
  <c r="J87" i="1"/>
  <c r="J75" i="1"/>
  <c r="J67" i="1"/>
  <c r="J60" i="1"/>
  <c r="J54" i="1"/>
  <c r="J49" i="1"/>
  <c r="J42" i="1"/>
  <c r="J37" i="1"/>
  <c r="J30" i="1"/>
  <c r="J25" i="1"/>
  <c r="J18" i="1"/>
  <c r="J13" i="1"/>
  <c r="J8" i="1"/>
  <c r="J127" i="1"/>
  <c r="J115" i="1"/>
  <c r="J108" i="1"/>
  <c r="J84" i="1"/>
  <c r="J5" i="1"/>
  <c r="J242" i="1"/>
  <c r="J218" i="1"/>
  <c r="J194" i="1"/>
  <c r="J170" i="1"/>
  <c r="J146" i="1"/>
  <c r="J122" i="1"/>
  <c r="J103" i="1"/>
  <c r="J96" i="1"/>
  <c r="J91" i="1"/>
  <c r="J79" i="1"/>
  <c r="J69" i="1"/>
  <c r="J61" i="1"/>
  <c r="J56" i="1"/>
  <c r="J51" i="1"/>
  <c r="J39" i="1"/>
  <c r="J34" i="1"/>
  <c r="J27" i="1"/>
  <c r="J15" i="1"/>
  <c r="J10" i="1"/>
  <c r="J251" i="1"/>
  <c r="J239" i="1"/>
  <c r="J227" i="1"/>
  <c r="J215" i="1"/>
  <c r="J203" i="1"/>
  <c r="J191" i="1"/>
  <c r="J179" i="1"/>
  <c r="J167" i="1"/>
  <c r="J155" i="1"/>
  <c r="J143" i="1"/>
  <c r="J131" i="1"/>
  <c r="J119" i="1"/>
  <c r="J112" i="1"/>
  <c r="J105" i="1"/>
  <c r="J93" i="1"/>
  <c r="J88" i="1"/>
  <c r="J81" i="1"/>
  <c r="J71" i="1"/>
  <c r="J63" i="1"/>
  <c r="J53" i="1"/>
  <c r="J48" i="1"/>
  <c r="J43" i="1"/>
  <c r="J31" i="1"/>
  <c r="J24" i="1"/>
  <c r="J19" i="1"/>
  <c r="J253" i="1"/>
  <c r="J241" i="1"/>
  <c r="J229" i="1"/>
  <c r="J217" i="1"/>
  <c r="J205" i="1"/>
  <c r="J193" i="1"/>
  <c r="J181" i="1"/>
  <c r="J157" i="1"/>
  <c r="J145" i="1"/>
  <c r="J133" i="1"/>
  <c r="J121" i="1"/>
  <c r="J113" i="1"/>
  <c r="J101" i="1"/>
  <c r="J89" i="1"/>
  <c r="J77" i="1"/>
  <c r="J72" i="1"/>
  <c r="J64" i="1"/>
  <c r="J44" i="1"/>
  <c r="J32" i="1"/>
  <c r="J20" i="1"/>
  <c r="J134" i="1"/>
  <c r="J110" i="1"/>
  <c r="J98" i="1"/>
  <c r="J86" i="1"/>
  <c r="J74" i="1"/>
  <c r="J66" i="1"/>
  <c r="J58" i="1"/>
  <c r="J41" i="1"/>
  <c r="J29" i="1"/>
  <c r="J17" i="1"/>
  <c r="J7" i="1"/>
  <c r="J136" i="1"/>
  <c r="J100" i="1"/>
  <c r="J76" i="1"/>
  <c r="J107" i="1"/>
  <c r="J95" i="1"/>
  <c r="J83" i="1"/>
  <c r="J55" i="1"/>
  <c r="J50" i="1"/>
  <c r="J26" i="1"/>
  <c r="J9" i="1"/>
  <c r="J104" i="1"/>
  <c r="J92" i="1"/>
  <c r="J80" i="1"/>
  <c r="J70" i="1"/>
  <c r="J62" i="1"/>
  <c r="J57" i="1"/>
  <c r="J52" i="1"/>
  <c r="J47" i="1"/>
  <c r="J35" i="1"/>
  <c r="J23" i="1"/>
  <c r="J11" i="1"/>
  <c r="J252" i="1"/>
  <c r="J247" i="1"/>
  <c r="J235" i="1"/>
  <c r="J223" i="1"/>
  <c r="J199" i="1"/>
  <c r="J187" i="1"/>
  <c r="J175" i="1"/>
  <c r="J151" i="1"/>
  <c r="J230" i="1"/>
  <c r="J206" i="1"/>
  <c r="J182" i="1"/>
  <c r="J158" i="1"/>
  <c r="J249" i="1"/>
  <c r="J244" i="1"/>
  <c r="J232" i="1"/>
  <c r="J208" i="1"/>
  <c r="J184" i="1"/>
  <c r="J160" i="1"/>
  <c r="J246" i="1"/>
  <c r="J97" i="1"/>
  <c r="J85" i="1"/>
  <c r="J255" i="1"/>
  <c r="J82" i="1"/>
  <c r="J106" i="1"/>
  <c r="J94" i="1"/>
  <c r="J109" i="1"/>
  <c r="J254" i="1"/>
  <c r="J243" i="1"/>
  <c r="J234" i="1"/>
  <c r="J225" i="1"/>
  <c r="J216" i="1"/>
  <c r="J207" i="1"/>
  <c r="J198" i="1"/>
  <c r="J189" i="1"/>
  <c r="J180" i="1"/>
  <c r="J171" i="1"/>
  <c r="J162" i="1"/>
  <c r="J153" i="1"/>
  <c r="J144" i="1"/>
  <c r="J135" i="1"/>
  <c r="J126" i="1"/>
  <c r="J117" i="1"/>
  <c r="J36" i="1"/>
  <c r="J240" i="1"/>
  <c r="J231" i="1"/>
  <c r="J213" i="1"/>
  <c r="J204" i="1"/>
  <c r="J186" i="1"/>
  <c r="J177" i="1"/>
  <c r="J168" i="1"/>
  <c r="J159" i="1"/>
  <c r="J150" i="1"/>
  <c r="J141" i="1"/>
  <c r="J132" i="1"/>
  <c r="J114" i="1"/>
  <c r="J237" i="1"/>
  <c r="J228" i="1"/>
  <c r="J219" i="1"/>
  <c r="J210" i="1"/>
  <c r="J201" i="1"/>
  <c r="J192" i="1"/>
  <c r="J183" i="1"/>
  <c r="J174" i="1"/>
  <c r="J165" i="1"/>
  <c r="J156" i="1"/>
  <c r="J138" i="1"/>
  <c r="J129" i="1"/>
  <c r="J120" i="1"/>
  <c r="J12" i="1"/>
  <c r="J212" i="1"/>
  <c r="J164" i="1"/>
  <c r="J140" i="1"/>
  <c r="J169" i="1"/>
  <c r="N123" i="1"/>
  <c r="N122" i="1"/>
  <c r="P15" i="1"/>
  <c r="R59" i="1"/>
  <c r="O105" i="1"/>
  <c r="R58" i="1"/>
  <c r="N105" i="1"/>
  <c r="N45" i="1"/>
  <c r="N90" i="1"/>
  <c r="N96" i="1"/>
  <c r="N37" i="1"/>
  <c r="N36" i="1"/>
  <c r="N35" i="1"/>
  <c r="N104" i="1" s="1"/>
  <c r="N34" i="1"/>
  <c r="N33" i="1"/>
  <c r="N20" i="1"/>
  <c r="N26" i="1" s="1"/>
  <c r="N49" i="1"/>
  <c r="N48" i="1"/>
  <c r="N47" i="1"/>
  <c r="O104" i="1" s="1"/>
  <c r="P30" i="1"/>
  <c r="N46" i="1"/>
  <c r="P29" i="1"/>
  <c r="P28" i="1"/>
  <c r="P27" i="1"/>
  <c r="P26" i="1"/>
  <c r="Q26" i="1" s="1"/>
  <c r="N19" i="1"/>
  <c r="N18" i="1"/>
  <c r="P12" i="1"/>
  <c r="N4" i="1"/>
  <c r="N11" i="1" s="1"/>
  <c r="N2" i="1"/>
  <c r="P13" i="1"/>
  <c r="P14" i="1"/>
  <c r="N3" i="1"/>
  <c r="P11" i="1"/>
  <c r="Q11" i="1" s="1"/>
  <c r="N58" i="1" l="1"/>
  <c r="R11" i="1"/>
  <c r="N121" i="1"/>
  <c r="N124" i="1" s="1"/>
  <c r="N111" i="1"/>
  <c r="Q112" i="1" s="1"/>
  <c r="N21" i="1"/>
  <c r="N23" i="1" s="1"/>
  <c r="O26" i="1" s="1"/>
  <c r="N27" i="1" s="1"/>
  <c r="O27" i="1" s="1"/>
  <c r="N28" i="1" s="1"/>
  <c r="O28" i="1" s="1"/>
  <c r="N29" i="1" s="1"/>
  <c r="O29" i="1" s="1"/>
  <c r="N30" i="1" s="1"/>
  <c r="O30" i="1" s="1"/>
  <c r="N103" i="1"/>
  <c r="O103" i="1"/>
  <c r="N59" i="1"/>
  <c r="Q29" i="1"/>
  <c r="R29" i="1" s="1"/>
  <c r="R26" i="1"/>
  <c r="Q96" i="1"/>
  <c r="Q97" i="1"/>
  <c r="Q27" i="1"/>
  <c r="R27" i="1" s="1"/>
  <c r="Q28" i="1"/>
  <c r="R28" i="1" s="1"/>
  <c r="Q30" i="1"/>
  <c r="R30" i="1" s="1"/>
  <c r="N5" i="1"/>
  <c r="N7" i="1" s="1"/>
  <c r="O11" i="1" s="1"/>
  <c r="N12" i="1" s="1"/>
  <c r="O12" i="1" s="1"/>
  <c r="N13" i="1" s="1"/>
  <c r="O13" i="1" s="1"/>
  <c r="N14" i="1" s="1"/>
  <c r="O14" i="1" s="1"/>
  <c r="N15" i="1" s="1"/>
  <c r="O15" i="1" s="1"/>
  <c r="Q13" i="1"/>
  <c r="R13" i="1" s="1"/>
  <c r="Q14" i="1"/>
  <c r="R14" i="1" s="1"/>
  <c r="Q12" i="1"/>
  <c r="R12" i="1" s="1"/>
  <c r="Q15" i="1"/>
  <c r="R15" i="1" s="1"/>
  <c r="N110" i="1" l="1"/>
  <c r="N112" i="1" s="1"/>
</calcChain>
</file>

<file path=xl/sharedStrings.xml><?xml version="1.0" encoding="utf-8"?>
<sst xmlns="http://schemas.openxmlformats.org/spreadsheetml/2006/main" count="272" uniqueCount="181">
  <si>
    <t>Date</t>
    <phoneticPr fontId="3" type="noConversion"/>
  </si>
  <si>
    <t>Prices of S&amp;P500</t>
    <phoneticPr fontId="3" type="noConversion"/>
  </si>
  <si>
    <t>Dividends of S&amp;P500</t>
    <phoneticPr fontId="3" type="noConversion"/>
  </si>
  <si>
    <t>Monthly returns of S&amp;P500</t>
  </si>
  <si>
    <t>Prices of MSFT</t>
    <phoneticPr fontId="3" type="noConversion"/>
  </si>
  <si>
    <t>Dividends of MSFT</t>
    <phoneticPr fontId="3" type="noConversion"/>
  </si>
  <si>
    <t>Monthly returns of MSFT</t>
  </si>
  <si>
    <t>Federal Funds Effective Rate</t>
    <phoneticPr fontId="3" type="noConversion"/>
  </si>
  <si>
    <t>US 3-month t-bill yield</t>
    <phoneticPr fontId="3" type="noConversion"/>
  </si>
  <si>
    <t>Ri-Rf</t>
    <phoneticPr fontId="3" type="noConversion"/>
  </si>
  <si>
    <t>RM-RF</t>
    <phoneticPr fontId="3" type="noConversion"/>
  </si>
  <si>
    <t>2) frequency table of S&amp;P500</t>
    <phoneticPr fontId="3" type="noConversion"/>
  </si>
  <si>
    <t>Comments on the shape of monthly returns of S&amp;P 500</t>
  </si>
  <si>
    <t>sample size</t>
    <phoneticPr fontId="3" type="noConversion"/>
  </si>
  <si>
    <t>As the plot shows, it's not symmetric.</t>
  </si>
  <si>
    <t>maximum</t>
    <phoneticPr fontId="3" type="noConversion"/>
  </si>
  <si>
    <t>It has 46 peaks.</t>
  </si>
  <si>
    <t>minimum</t>
    <phoneticPr fontId="3" type="noConversion"/>
  </si>
  <si>
    <t>It looks like a normal distribution.</t>
  </si>
  <si>
    <t>range</t>
    <phoneticPr fontId="3" type="noConversion"/>
  </si>
  <si>
    <t>k</t>
    <phoneticPr fontId="3" type="noConversion"/>
  </si>
  <si>
    <t>interval width</t>
    <phoneticPr fontId="3" type="noConversion"/>
  </si>
  <si>
    <t>bins</t>
    <phoneticPr fontId="3" type="noConversion"/>
  </si>
  <si>
    <t>bottom&lt;=</t>
    <phoneticPr fontId="3" type="noConversion"/>
  </si>
  <si>
    <t>&lt;top</t>
    <phoneticPr fontId="3" type="noConversion"/>
  </si>
  <si>
    <t>cumulative frequency</t>
    <phoneticPr fontId="3" type="noConversion"/>
  </si>
  <si>
    <t>absolute frequency</t>
    <phoneticPr fontId="3" type="noConversion"/>
  </si>
  <si>
    <t>relative frequency</t>
    <phoneticPr fontId="3" type="noConversion"/>
  </si>
  <si>
    <t>1st,min</t>
    <phoneticPr fontId="3" type="noConversion"/>
  </si>
  <si>
    <t>2nd</t>
    <phoneticPr fontId="3" type="noConversion"/>
  </si>
  <si>
    <t>3rd</t>
    <phoneticPr fontId="3" type="noConversion"/>
  </si>
  <si>
    <t>4th</t>
    <phoneticPr fontId="3" type="noConversion"/>
  </si>
  <si>
    <t>5th,max</t>
    <phoneticPr fontId="3" type="noConversion"/>
  </si>
  <si>
    <t>frequency table of MSFT</t>
    <phoneticPr fontId="3" type="noConversion"/>
  </si>
  <si>
    <t>Comments on the shape of monthly returns of MSFT</t>
  </si>
  <si>
    <t>3) Statistics of S&amp;P500</t>
    <phoneticPr fontId="3" type="noConversion"/>
  </si>
  <si>
    <t>mean</t>
    <phoneticPr fontId="3" type="noConversion"/>
  </si>
  <si>
    <t>median</t>
    <phoneticPr fontId="3" type="noConversion"/>
  </si>
  <si>
    <t>standard deviation</t>
    <phoneticPr fontId="3" type="noConversion"/>
  </si>
  <si>
    <t>skewness</t>
    <phoneticPr fontId="3" type="noConversion"/>
  </si>
  <si>
    <t>excess kurtosis</t>
    <phoneticPr fontId="3" type="noConversion"/>
  </si>
  <si>
    <t>1st percentile</t>
    <phoneticPr fontId="3" type="noConversion"/>
  </si>
  <si>
    <t>5th percentile</t>
    <phoneticPr fontId="3" type="noConversion"/>
  </si>
  <si>
    <t>25th percentile</t>
    <phoneticPr fontId="3" type="noConversion"/>
  </si>
  <si>
    <t>75th percentile</t>
    <phoneticPr fontId="3" type="noConversion"/>
  </si>
  <si>
    <t>95th percentile</t>
    <phoneticPr fontId="3" type="noConversion"/>
  </si>
  <si>
    <t>Statistics of MSFT</t>
    <phoneticPr fontId="3" type="noConversion"/>
  </si>
  <si>
    <t xml:space="preserve">4) </t>
  </si>
  <si>
    <t>The value that corresponds to a cumulative probability of 1% (Normal distribution)</t>
  </si>
  <si>
    <t>The true value from monthly returns sample distribution</t>
  </si>
  <si>
    <t>S&amp;P500</t>
  </si>
  <si>
    <t>MSFT</t>
  </si>
  <si>
    <r>
      <rPr>
        <sz val="11"/>
        <color rgb="FF000000"/>
        <rFont val="等线"/>
        <family val="2"/>
        <scheme val="minor"/>
      </rPr>
      <t>The value from actual data are lower than the value from the normal distribution, it means the actual returns data indicates that extreme downside events are worse than what a normal distribution would predict. In this case, the normal distribution</t>
    </r>
    <r>
      <rPr>
        <u/>
        <sz val="11"/>
        <color rgb="FF000000"/>
        <rFont val="等线"/>
        <family val="2"/>
        <scheme val="minor"/>
      </rPr>
      <t xml:space="preserve"> underestimates</t>
    </r>
    <r>
      <rPr>
        <sz val="11"/>
        <color rgb="FF000000"/>
        <rFont val="等线"/>
        <family val="2"/>
        <scheme val="minor"/>
      </rPr>
      <t xml:space="preserve"> the downside risk.</t>
    </r>
  </si>
  <si>
    <t>(Optional)</t>
  </si>
  <si>
    <t>In Sheet “calculation for 4) optional”</t>
  </si>
  <si>
    <t>5)</t>
  </si>
  <si>
    <t xml:space="preserve">Scatterplot </t>
  </si>
  <si>
    <t>correlation coefficient</t>
  </si>
  <si>
    <t>Test the hypothesis</t>
  </si>
  <si>
    <t>H0: correlation coefficient = 0</t>
  </si>
  <si>
    <t>Ha: correlation coefficient ≠ 0</t>
  </si>
  <si>
    <t>Alpha</t>
  </si>
  <si>
    <t>N</t>
  </si>
  <si>
    <t>upper threshold</t>
  </si>
  <si>
    <t>t</t>
  </si>
  <si>
    <t>lower threshold</t>
  </si>
  <si>
    <t>p-value</t>
  </si>
  <si>
    <t>Based on two tail test, p-value ＜alpha, and |t|＞|t*|, so we reject the null hypothesis (H0).</t>
  </si>
  <si>
    <t>6) Hypothesis tests</t>
  </si>
  <si>
    <t xml:space="preserve">S&amp;P500 </t>
  </si>
  <si>
    <t>Sample mean</t>
  </si>
  <si>
    <t>Standard deviation</t>
  </si>
  <si>
    <t>n</t>
  </si>
  <si>
    <t>H0: MSFT's return is not significantly greater than the S&amp;P 500 index</t>
  </si>
  <si>
    <t>Ha: MSFT's return is significantly greater than the S&amp;P 500 index</t>
  </si>
  <si>
    <t>df</t>
  </si>
  <si>
    <t>Alpha/2</t>
  </si>
  <si>
    <t>t*</t>
  </si>
  <si>
    <t>←Critical value</t>
  </si>
  <si>
    <t xml:space="preserve">The absolute value of t-value is less than the critical t-value, and p-value is greater than alpha, so we fail to reject H0. </t>
  </si>
  <si>
    <t>We conclude that MSFT's return is not significantly greater than the S&amp;P 500 index at a 5% confidence level.</t>
  </si>
  <si>
    <t>7）volatility test</t>
    <phoneticPr fontId="3" type="noConversion"/>
  </si>
  <si>
    <t>H0:  MSFT's variance is same as S&amp;P 500 index's variance</t>
  </si>
  <si>
    <t>Ha: MSFT's variance is different from S&amp;P index's variance</t>
  </si>
  <si>
    <t>F</t>
    <phoneticPr fontId="3" type="noConversion"/>
  </si>
  <si>
    <t>df_MSFT</t>
    <phoneticPr fontId="3" type="noConversion"/>
  </si>
  <si>
    <t>df_S&amp;P500</t>
    <phoneticPr fontId="3" type="noConversion"/>
  </si>
  <si>
    <t>p-value</t>
    <phoneticPr fontId="3" type="noConversion"/>
  </si>
  <si>
    <t>The p-value is smaller than 2.5%(5%/2). So, we reject the null hypothesis(H0) at a 5% confidence level.</t>
  </si>
  <si>
    <t>We conclude that MSFT's return volatility is different from the S&amp;P500's return volatility.</t>
  </si>
  <si>
    <t xml:space="preserve">8) </t>
    <phoneticPr fontId="3" type="noConversion"/>
  </si>
  <si>
    <t>Selecting two of up cycles and two of down cycles</t>
  </si>
  <si>
    <t>Fed target rate up cycle</t>
  </si>
  <si>
    <t>Fed target rate down cycle</t>
  </si>
  <si>
    <t>Type</t>
  </si>
  <si>
    <t>February 2004-February 2007</t>
  </si>
  <si>
    <t>September 2015-February 2019</t>
  </si>
  <si>
    <t>February 2002-January 2004</t>
  </si>
  <si>
    <t>July 2007-November 2008</t>
  </si>
  <si>
    <t>mean</t>
  </si>
  <si>
    <t>variance</t>
  </si>
  <si>
    <r>
      <rPr>
        <b/>
        <sz val="11"/>
        <color theme="1"/>
        <rFont val="等线"/>
        <family val="2"/>
        <scheme val="minor"/>
      </rPr>
      <t>test of mean difference:</t>
    </r>
    <r>
      <rPr>
        <sz val="11"/>
        <color theme="1"/>
        <rFont val="等线"/>
        <family val="2"/>
        <scheme val="minor"/>
      </rPr>
      <t xml:space="preserve">
H0:  MSFT's mean is same as S&amp;P 500 index's mean
Ha: MSFT's mean is different from S&amp;P index's mean</t>
    </r>
  </si>
  <si>
    <r>
      <rPr>
        <b/>
        <sz val="11"/>
        <color theme="1"/>
        <rFont val="等线"/>
        <family val="2"/>
        <scheme val="minor"/>
      </rPr>
      <t>test of variance difference:</t>
    </r>
    <r>
      <rPr>
        <sz val="11"/>
        <color theme="1"/>
        <rFont val="等线"/>
        <family val="2"/>
        <scheme val="minor"/>
      </rPr>
      <t xml:space="preserve">
H0_2:  MSFT's variance is same as S&amp;P 500 index's variance
Ha_2: MSFT's variance is different from S&amp;P index's variance</t>
    </r>
  </si>
  <si>
    <t>F</t>
  </si>
  <si>
    <t xml:space="preserve">confidence level </t>
    <phoneticPr fontId="3" type="noConversion"/>
  </si>
  <si>
    <t>Statistical conclusion</t>
    <phoneticPr fontId="3" type="noConversion"/>
  </si>
  <si>
    <t>can’t reject H0, reject H0_2</t>
  </si>
  <si>
    <t xml:space="preserve">Economic conclusion </t>
    <phoneticPr fontId="6" type="noConversion"/>
  </si>
  <si>
    <t xml:space="preserve">According to the results of hypothesis test, MSTF and S&amp;P500 have same average returns and different volatilities regardless of Fed target rate up cycle and down cycle. </t>
  </si>
  <si>
    <t>9)</t>
    <phoneticPr fontId="3" type="noConversion"/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</si>
  <si>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</si>
  <si>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</si>
  <si>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</si>
  <si>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</si>
  <si>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</si>
  <si>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</si>
  <si>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</si>
  <si>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</si>
  <si>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</si>
  <si>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</si>
  <si>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</si>
  <si>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</si>
  <si>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</si>
  <si>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</si>
  <si>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</si>
  <si>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</si>
  <si>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</si>
  <si>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</si>
  <si>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Beta</t>
  </si>
  <si>
    <t>i) alpha hypothesis test</t>
  </si>
  <si>
    <t>H0: alpha≥0</t>
  </si>
  <si>
    <t>Ha: alpha&lt;0</t>
  </si>
  <si>
    <t>According to the table above, t-stat of Alpha is 1.9323013. The value t-stat is smaller than 1.96(upper threshold point).</t>
  </si>
  <si>
    <r>
      <rPr>
        <b/>
        <sz val="11"/>
        <color theme="1"/>
        <rFont val="等线"/>
        <family val="2"/>
        <scheme val="minor"/>
      </rPr>
      <t>Conclusion：</t>
    </r>
    <r>
      <rPr>
        <sz val="11"/>
        <color theme="1"/>
        <rFont val="等线"/>
        <family val="2"/>
        <scheme val="minor"/>
      </rPr>
      <t xml:space="preserve">
So, we can't reject null hypothesis at 5% confidence level. Alpha is significantly positive. MSFT gives positive excess return.</t>
    </r>
  </si>
  <si>
    <t>ii) beta hypothesis test</t>
  </si>
  <si>
    <t>H0: beta=1</t>
  </si>
  <si>
    <t>Ha: beta≠1</t>
  </si>
  <si>
    <t>According to the table above, p-value is 8.50177E-36, smaller than 2.5%.</t>
  </si>
  <si>
    <r>
      <rPr>
        <b/>
        <sz val="11"/>
        <color rgb="FF000000"/>
        <rFont val="等线"/>
        <family val="2"/>
        <scheme val="minor"/>
      </rPr>
      <t xml:space="preserve">Conclusion:
</t>
    </r>
    <r>
      <rPr>
        <sz val="11"/>
        <color rgb="FF000000"/>
        <rFont val="等线"/>
        <family val="2"/>
        <scheme val="minor"/>
      </rPr>
      <t>So, we can reject null hypothesis at 5% confidence level. Beta is significantly different from 1 at 5% confidence level.</t>
    </r>
  </si>
  <si>
    <t>Date</t>
  </si>
  <si>
    <t>peaks of monthly returns of S&amp;P500</t>
  </si>
  <si>
    <t>peaks of monthly returns of MSFT</t>
  </si>
  <si>
    <t>number</t>
    <phoneticPr fontId="3" type="noConversion"/>
  </si>
  <si>
    <t>monthly returns of S&amp;P500</t>
    <phoneticPr fontId="3" type="noConversion"/>
  </si>
  <si>
    <t>monthly returns of MSFT</t>
    <phoneticPr fontId="3" type="noConversion"/>
  </si>
  <si>
    <t>integer part</t>
    <phoneticPr fontId="3" type="noConversion"/>
  </si>
  <si>
    <t>corresponding value of S&amp;P 500</t>
    <phoneticPr fontId="3" type="noConversion"/>
  </si>
  <si>
    <t>integer part+1</t>
    <phoneticPr fontId="3" type="noConversion"/>
  </si>
  <si>
    <t>find percentile of S&amp;P 500 using linear interpolation</t>
    <phoneticPr fontId="3" type="noConversion"/>
  </si>
  <si>
    <t>number of 1st percentile</t>
    <phoneticPr fontId="3" type="noConversion"/>
  </si>
  <si>
    <t>number of 5th percentile</t>
    <phoneticPr fontId="3" type="noConversion"/>
  </si>
  <si>
    <t>number of 25th percentile</t>
    <phoneticPr fontId="3" type="noConversion"/>
  </si>
  <si>
    <t>number of 75th percentile</t>
    <phoneticPr fontId="3" type="noConversion"/>
  </si>
  <si>
    <t>number of 95th percentile</t>
    <phoneticPr fontId="3" type="noConversion"/>
  </si>
  <si>
    <t>corresponding value of MSFT</t>
    <phoneticPr fontId="3" type="noConversion"/>
  </si>
  <si>
    <t>find percentile of MSFT using linear interpolation</t>
    <phoneticPr fontId="3" type="noConversion"/>
  </si>
  <si>
    <t>3) Statistics of S&amp;P500</t>
  </si>
  <si>
    <t>random of S&amp;P500 between its minimum and maximum</t>
  </si>
  <si>
    <t>random of MSFT between its minimum and maximum</t>
  </si>
  <si>
    <t>normal random of S&amp;P500</t>
  </si>
  <si>
    <t>normal random of MSFT</t>
  </si>
  <si>
    <t xml:space="preserve"> t-test for unknown unequal population variances(S&amp;P500)</t>
  </si>
  <si>
    <t>(function:=ROUND(RANDBETWEEN($E$5,$E$4)+RAND(),10))</t>
  </si>
  <si>
    <t>standard deviation</t>
  </si>
  <si>
    <t>　</t>
  </si>
  <si>
    <t>variable 1(monthly returns of S&amp;P500)</t>
  </si>
  <si>
    <t>variable 2(normal random of S&amp;P500)</t>
  </si>
  <si>
    <t>maximum</t>
  </si>
  <si>
    <t>minimum</t>
  </si>
  <si>
    <t>sample</t>
  </si>
  <si>
    <t>Statistics of MSFT</t>
  </si>
  <si>
    <t>assumed mean difference</t>
  </si>
  <si>
    <t>P(T&lt;=t) one side</t>
  </si>
  <si>
    <t>t0 one side</t>
  </si>
  <si>
    <t>P(T&lt;=t) two sides</t>
  </si>
  <si>
    <t>P&gt;0.05---reject H0---the return of S&amp;P500 is not normally distributed</t>
  </si>
  <si>
    <t>t0 two sides</t>
  </si>
  <si>
    <t xml:space="preserve"> t-test for unknown unequal population variances(MSFT)</t>
  </si>
  <si>
    <t>variable 1(monthly returns of MSFT)</t>
  </si>
  <si>
    <t>variable 2(normal random of MSFT)</t>
  </si>
  <si>
    <t>P&gt;0.05---reject H0---the return of MSFT is not normally 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</si>
</sst>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000000000000%"/>
    <numFmt numFmtId="178" formatCode="0.00000000000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2"/>
      <scheme val="minor"/>
    </font>
    <font>
      <u/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/>
    <xf numFmtId="0" fontId="2" fillId="0" borderId="0" xfId="0" applyFont="1"/>
    <xf numFmtId="14" fontId="0" fillId="0" borderId="0" xfId="0" applyNumberFormat="1"/>
    <xf numFmtId="10" fontId="2" fillId="0" borderId="0" xfId="1" applyNumberFormat="1" applyFont="1" applyAlignment="1"/>
    <xf numFmtId="10" fontId="0" fillId="0" borderId="0" xfId="1" applyNumberFormat="1" applyFont="1" applyAlignment="1"/>
    <xf numFmtId="10" fontId="0" fillId="0" borderId="0" xfId="0" applyNumberFormat="1"/>
    <xf numFmtId="14" fontId="2" fillId="0" borderId="0" xfId="0" applyNumberFormat="1" applyFont="1"/>
    <xf numFmtId="176" fontId="0" fillId="0" borderId="0" xfId="0" applyNumberFormat="1"/>
    <xf numFmtId="177" fontId="0" fillId="0" borderId="0" xfId="0" applyNumberFormat="1"/>
    <xf numFmtId="0" fontId="0" fillId="0" borderId="0" xfId="1" applyNumberFormat="1" applyFont="1" applyAlignment="1"/>
    <xf numFmtId="0" fontId="4" fillId="0" borderId="0" xfId="0" applyFont="1"/>
    <xf numFmtId="2" fontId="0" fillId="0" borderId="0" xfId="0" applyNumberFormat="1"/>
    <xf numFmtId="14" fontId="4" fillId="0" borderId="0" xfId="0" applyNumberFormat="1" applyFont="1"/>
    <xf numFmtId="178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3" xfId="1" applyNumberFormat="1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2" fillId="0" borderId="0" xfId="1" applyNumberFormat="1" applyFont="1" applyBorder="1" applyAlignment="1">
      <alignment horizontal="center" vertical="center" wrapText="1"/>
    </xf>
    <xf numFmtId="0" fontId="0" fillId="0" borderId="0" xfId="1" applyNumberFormat="1" applyFont="1" applyFill="1" applyAlignment="1"/>
    <xf numFmtId="10" fontId="2" fillId="0" borderId="0" xfId="1" applyNumberFormat="1" applyFont="1" applyAlignment="1">
      <alignment horizontal="center" vertical="center"/>
    </xf>
    <xf numFmtId="0" fontId="0" fillId="0" borderId="6" xfId="0" applyBorder="1"/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10" fontId="0" fillId="0" borderId="0" xfId="1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11" fontId="8" fillId="0" borderId="0" xfId="0" applyNumberFormat="1" applyFont="1"/>
    <xf numFmtId="0" fontId="8" fillId="0" borderId="7" xfId="0" applyFont="1" applyBorder="1"/>
    <xf numFmtId="0" fontId="8" fillId="0" borderId="6" xfId="0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9" fontId="0" fillId="0" borderId="6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11" fontId="0" fillId="0" borderId="6" xfId="0" applyNumberFormat="1" applyBorder="1"/>
    <xf numFmtId="0" fontId="0" fillId="0" borderId="0" xfId="0" applyAlignment="1">
      <alignment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Scatterplot of Returns of S&amp;P 500 and MSFT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694444444444462E-2"/>
          <c:y val="0.17171296296296298"/>
          <c:w val="0.85922900262467194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project!$G$1</c:f>
              <c:strCache>
                <c:ptCount val="1"/>
                <c:pt idx="0">
                  <c:v>Monthly returns of MSFT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project!$D$2:$D$255</c:f>
              <c:numCache>
                <c:formatCode>0.00%</c:formatCode>
                <c:ptCount val="254"/>
                <c:pt idx="1">
                  <c:v>7.5741147044625758E-3</c:v>
                </c:pt>
                <c:pt idx="2">
                  <c:v>-1.5448740505887997E-2</c:v>
                </c:pt>
                <c:pt idx="3">
                  <c:v>-2.0744403252492914E-2</c:v>
                </c:pt>
                <c:pt idx="4">
                  <c:v>3.6739614901556909E-2</c:v>
                </c:pt>
                <c:pt idx="5">
                  <c:v>-6.141188436364272E-2</c:v>
                </c:pt>
                <c:pt idx="6">
                  <c:v>-9.0814545184414557E-3</c:v>
                </c:pt>
                <c:pt idx="7">
                  <c:v>-7.2464718781041049E-2</c:v>
                </c:pt>
                <c:pt idx="8">
                  <c:v>-7.8879647609137044E-2</c:v>
                </c:pt>
                <c:pt idx="9">
                  <c:v>4.905666834865454E-3</c:v>
                </c:pt>
                <c:pt idx="10">
                  <c:v>-0.11002434311788409</c:v>
                </c:pt>
                <c:pt idx="11">
                  <c:v>8.6652117064076176E-2</c:v>
                </c:pt>
                <c:pt idx="12">
                  <c:v>5.7130854859103998E-2</c:v>
                </c:pt>
                <c:pt idx="13">
                  <c:v>-6.0223782721534426E-2</c:v>
                </c:pt>
                <c:pt idx="14">
                  <c:v>-2.7414698461048853E-2</c:v>
                </c:pt>
                <c:pt idx="15">
                  <c:v>-1.6983945307935101E-2</c:v>
                </c:pt>
                <c:pt idx="16">
                  <c:v>8.3603340664566046E-3</c:v>
                </c:pt>
                <c:pt idx="17">
                  <c:v>8.1165433044872559E-2</c:v>
                </c:pt>
                <c:pt idx="18">
                  <c:v>5.0951366531431397E-2</c:v>
                </c:pt>
                <c:pt idx="19">
                  <c:v>1.1322242862628264E-2</c:v>
                </c:pt>
                <c:pt idx="20">
                  <c:v>1.6461848127244685E-2</c:v>
                </c:pt>
                <c:pt idx="21">
                  <c:v>1.7942382688249183E-2</c:v>
                </c:pt>
                <c:pt idx="22">
                  <c:v>-1.1943072985387014E-2</c:v>
                </c:pt>
                <c:pt idx="23">
                  <c:v>5.4967109451087889E-2</c:v>
                </c:pt>
                <c:pt idx="24">
                  <c:v>7.1473413215825581E-3</c:v>
                </c:pt>
                <c:pt idx="25">
                  <c:v>5.0782241542241563E-2</c:v>
                </c:pt>
                <c:pt idx="26">
                  <c:v>1.7276422764227674E-2</c:v>
                </c:pt>
                <c:pt idx="27">
                  <c:v>1.222142547717764E-2</c:v>
                </c:pt>
                <c:pt idx="28">
                  <c:v>-1.6271073593376088E-2</c:v>
                </c:pt>
                <c:pt idx="29">
                  <c:v>-1.6777002512852923E-2</c:v>
                </c:pt>
                <c:pt idx="30">
                  <c:v>1.2092133187635006E-2</c:v>
                </c:pt>
                <c:pt idx="31">
                  <c:v>1.8089336831209491E-2</c:v>
                </c:pt>
                <c:pt idx="32">
                  <c:v>-3.428564391150371E-2</c:v>
                </c:pt>
                <c:pt idx="33">
                  <c:v>2.3165559307264838E-3</c:v>
                </c:pt>
                <c:pt idx="34">
                  <c:v>9.3747219807287525E-3</c:v>
                </c:pt>
                <c:pt idx="35">
                  <c:v>1.4019263758545928E-2</c:v>
                </c:pt>
                <c:pt idx="36">
                  <c:v>3.8612726950982029E-2</c:v>
                </c:pt>
                <c:pt idx="37">
                  <c:v>3.2458128162750795E-2</c:v>
                </c:pt>
                <c:pt idx="38">
                  <c:v>-2.5290448214403665E-2</c:v>
                </c:pt>
                <c:pt idx="39">
                  <c:v>1.8919982730451066E-2</c:v>
                </c:pt>
                <c:pt idx="40">
                  <c:v>-1.9105114656031898E-2</c:v>
                </c:pt>
                <c:pt idx="41">
                  <c:v>-2.0103774383994452E-2</c:v>
                </c:pt>
                <c:pt idx="42">
                  <c:v>2.9957972943769801E-2</c:v>
                </c:pt>
                <c:pt idx="43">
                  <c:v>-1.2480486781374128E-4</c:v>
                </c:pt>
                <c:pt idx="44">
                  <c:v>3.5990334332217051E-2</c:v>
                </c:pt>
                <c:pt idx="45">
                  <c:v>-1.0899866307994081E-2</c:v>
                </c:pt>
                <c:pt idx="46">
                  <c:v>6.9518826874697985E-3</c:v>
                </c:pt>
                <c:pt idx="47">
                  <c:v>-1.774074104214643E-2</c:v>
                </c:pt>
                <c:pt idx="48">
                  <c:v>3.5531917714020624E-2</c:v>
                </c:pt>
                <c:pt idx="49">
                  <c:v>-9.5010404328204896E-4</c:v>
                </c:pt>
                <c:pt idx="50">
                  <c:v>2.5477249677558864E-2</c:v>
                </c:pt>
                <c:pt idx="51">
                  <c:v>4.5725613042845722E-4</c:v>
                </c:pt>
                <c:pt idx="52">
                  <c:v>1.1068588852622744E-2</c:v>
                </c:pt>
                <c:pt idx="53">
                  <c:v>1.2207421823714289E-2</c:v>
                </c:pt>
                <c:pt idx="54">
                  <c:v>-3.0566158506344362E-2</c:v>
                </c:pt>
                <c:pt idx="55">
                  <c:v>9.3959483186331155E-5</c:v>
                </c:pt>
                <c:pt idx="56">
                  <c:v>5.0955880963628056E-3</c:v>
                </c:pt>
                <c:pt idx="57">
                  <c:v>2.1287418733256978E-2</c:v>
                </c:pt>
                <c:pt idx="58">
                  <c:v>2.4574433587458373E-2</c:v>
                </c:pt>
                <c:pt idx="59">
                  <c:v>3.1508028596025112E-2</c:v>
                </c:pt>
                <c:pt idx="60">
                  <c:v>1.6480107987285407E-2</c:v>
                </c:pt>
                <c:pt idx="61">
                  <c:v>1.2627594011266249E-2</c:v>
                </c:pt>
                <c:pt idx="62">
                  <c:v>1.4174766269477583E-2</c:v>
                </c:pt>
                <c:pt idx="63">
                  <c:v>-2.1555439982200518E-2</c:v>
                </c:pt>
                <c:pt idx="64">
                  <c:v>9.9889985925704517E-3</c:v>
                </c:pt>
                <c:pt idx="65">
                  <c:v>4.3293800233661299E-2</c:v>
                </c:pt>
                <c:pt idx="66">
                  <c:v>3.2573586891261969E-2</c:v>
                </c:pt>
                <c:pt idx="67">
                  <c:v>-1.7807982386222564E-2</c:v>
                </c:pt>
                <c:pt idx="68">
                  <c:v>-3.1968551568164395E-2</c:v>
                </c:pt>
                <c:pt idx="69">
                  <c:v>1.287542397339346E-2</c:v>
                </c:pt>
                <c:pt idx="70">
                  <c:v>3.5807929497486408E-2</c:v>
                </c:pt>
                <c:pt idx="71">
                  <c:v>1.4881762567545512E-2</c:v>
                </c:pt>
                <c:pt idx="72">
                  <c:v>-4.4042312408834501E-2</c:v>
                </c:pt>
                <c:pt idx="73">
                  <c:v>-8.612129170773997E-3</c:v>
                </c:pt>
                <c:pt idx="74">
                  <c:v>-6.100223174153474E-2</c:v>
                </c:pt>
                <c:pt idx="75">
                  <c:v>-3.4728112872220697E-2</c:v>
                </c:pt>
                <c:pt idx="76">
                  <c:v>-5.9400885294935953E-3</c:v>
                </c:pt>
                <c:pt idx="77">
                  <c:v>4.7591199818552865E-2</c:v>
                </c:pt>
                <c:pt idx="78">
                  <c:v>1.0689370593032708E-2</c:v>
                </c:pt>
                <c:pt idx="79">
                  <c:v>-8.5962381639269406E-2</c:v>
                </c:pt>
                <c:pt idx="80">
                  <c:v>-9.6579851562499149E-3</c:v>
                </c:pt>
                <c:pt idx="81">
                  <c:v>1.2240358850541918E-2</c:v>
                </c:pt>
                <c:pt idx="82">
                  <c:v>-9.0788415456451776E-2</c:v>
                </c:pt>
                <c:pt idx="83">
                  <c:v>-0.16942453444905511</c:v>
                </c:pt>
                <c:pt idx="84">
                  <c:v>-7.4816147612903214E-2</c:v>
                </c:pt>
                <c:pt idx="85">
                  <c:v>7.8391915112023466E-3</c:v>
                </c:pt>
                <c:pt idx="86">
                  <c:v>-8.5653480210351504E-2</c:v>
                </c:pt>
                <c:pt idx="87">
                  <c:v>-0.10990382622172709</c:v>
                </c:pt>
                <c:pt idx="88">
                  <c:v>8.5410221877593173E-2</c:v>
                </c:pt>
                <c:pt idx="89">
                  <c:v>9.3998098687756076E-2</c:v>
                </c:pt>
                <c:pt idx="90">
                  <c:v>5.3082075136627722E-2</c:v>
                </c:pt>
                <c:pt idx="91">
                  <c:v>2.761809952782641E-4</c:v>
                </c:pt>
                <c:pt idx="92">
                  <c:v>7.4141756950789672E-2</c:v>
                </c:pt>
                <c:pt idx="93">
                  <c:v>3.3613313687365802E-2</c:v>
                </c:pt>
                <c:pt idx="94">
                  <c:v>3.581159773865155E-2</c:v>
                </c:pt>
                <c:pt idx="95">
                  <c:v>-1.9752525825859804E-2</c:v>
                </c:pt>
                <c:pt idx="96">
                  <c:v>5.7456952325805888E-2</c:v>
                </c:pt>
                <c:pt idx="97">
                  <c:v>1.7775499027956332E-2</c:v>
                </c:pt>
                <c:pt idx="98">
                  <c:v>-3.6971753205990512E-2</c:v>
                </c:pt>
                <c:pt idx="99">
                  <c:v>2.8551441049661619E-2</c:v>
                </c:pt>
                <c:pt idx="100">
                  <c:v>5.8808074314842189E-2</c:v>
                </c:pt>
                <c:pt idx="101">
                  <c:v>1.475932719359003E-2</c:v>
                </c:pt>
                <c:pt idx="102">
                  <c:v>-8.1975916203894841E-2</c:v>
                </c:pt>
                <c:pt idx="103">
                  <c:v>-5.3771210104552047E-2</c:v>
                </c:pt>
                <c:pt idx="104">
                  <c:v>6.8777832756061225E-2</c:v>
                </c:pt>
                <c:pt idx="105">
                  <c:v>-4.7407443718228019E-2</c:v>
                </c:pt>
                <c:pt idx="106">
                  <c:v>8.7556819113148499E-2</c:v>
                </c:pt>
                <c:pt idx="107">
                  <c:v>3.6855941114616146E-2</c:v>
                </c:pt>
                <c:pt idx="108">
                  <c:v>-2.236867636867668E-3</c:v>
                </c:pt>
                <c:pt idx="109">
                  <c:v>6.5304688492651849E-2</c:v>
                </c:pt>
                <c:pt idx="110">
                  <c:v>2.2645590152984788E-2</c:v>
                </c:pt>
                <c:pt idx="111">
                  <c:v>3.2017666314185414E-2</c:v>
                </c:pt>
                <c:pt idx="112">
                  <c:v>-1.047301879115821E-3</c:v>
                </c:pt>
                <c:pt idx="113">
                  <c:v>2.8498502824645677E-2</c:v>
                </c:pt>
                <c:pt idx="114">
                  <c:v>-1.3485562587543253E-2</c:v>
                </c:pt>
                <c:pt idx="115">
                  <c:v>-1.8252271037763858E-2</c:v>
                </c:pt>
                <c:pt idx="116">
                  <c:v>-2.1474436636782262E-2</c:v>
                </c:pt>
                <c:pt idx="117">
                  <c:v>-5.6679502894109543E-2</c:v>
                </c:pt>
                <c:pt idx="118">
                  <c:v>-7.1757647531770732E-2</c:v>
                </c:pt>
                <c:pt idx="119">
                  <c:v>0.10772691661805509</c:v>
                </c:pt>
                <c:pt idx="120">
                  <c:v>-4.919660097342949E-3</c:v>
                </c:pt>
                <c:pt idx="121">
                  <c:v>8.5914528132416939E-3</c:v>
                </c:pt>
                <c:pt idx="122">
                  <c:v>4.3579795007991494E-2</c:v>
                </c:pt>
                <c:pt idx="123">
                  <c:v>4.0762411898720659E-2</c:v>
                </c:pt>
                <c:pt idx="124">
                  <c:v>3.1337373323179638E-2</c:v>
                </c:pt>
                <c:pt idx="125">
                  <c:v>-7.4786101230412752E-3</c:v>
                </c:pt>
                <c:pt idx="126">
                  <c:v>-6.2549247090299187E-2</c:v>
                </c:pt>
                <c:pt idx="127">
                  <c:v>3.9600925721001705E-2</c:v>
                </c:pt>
                <c:pt idx="128">
                  <c:v>1.2604064867563174E-2</c:v>
                </c:pt>
                <c:pt idx="129">
                  <c:v>1.9781014557898088E-2</c:v>
                </c:pt>
                <c:pt idx="130">
                  <c:v>2.4238860925080798E-2</c:v>
                </c:pt>
                <c:pt idx="131">
                  <c:v>-1.9718339383758939E-2</c:v>
                </c:pt>
                <c:pt idx="132">
                  <c:v>2.8481701790165292E-3</c:v>
                </c:pt>
                <c:pt idx="133">
                  <c:v>7.0738959736756568E-3</c:v>
                </c:pt>
                <c:pt idx="134">
                  <c:v>5.0493629881011533E-2</c:v>
                </c:pt>
                <c:pt idx="135">
                  <c:v>1.1104904179265986E-2</c:v>
                </c:pt>
                <c:pt idx="136">
                  <c:v>3.5987799403174259E-2</c:v>
                </c:pt>
                <c:pt idx="137">
                  <c:v>1.8097713470006743E-2</c:v>
                </c:pt>
                <c:pt idx="138">
                  <c:v>2.0766422128607871E-2</c:v>
                </c:pt>
                <c:pt idx="139">
                  <c:v>-1.499183867446683E-2</c:v>
                </c:pt>
                <c:pt idx="140">
                  <c:v>4.9621008167940864E-2</c:v>
                </c:pt>
                <c:pt idx="141">
                  <c:v>-3.1216181713560293E-2</c:v>
                </c:pt>
                <c:pt idx="142">
                  <c:v>2.979682357912266E-2</c:v>
                </c:pt>
                <c:pt idx="143">
                  <c:v>4.467756890963695E-2</c:v>
                </c:pt>
                <c:pt idx="144">
                  <c:v>2.8089643845286748E-2</c:v>
                </c:pt>
                <c:pt idx="145">
                  <c:v>2.3628381723437102E-2</c:v>
                </c:pt>
                <c:pt idx="146">
                  <c:v>-3.5580094245709702E-2</c:v>
                </c:pt>
                <c:pt idx="147">
                  <c:v>4.3129885167088412E-2</c:v>
                </c:pt>
                <c:pt idx="148">
                  <c:v>6.9789921751054734E-3</c:v>
                </c:pt>
                <c:pt idx="149">
                  <c:v>6.2475415789867905E-3</c:v>
                </c:pt>
                <c:pt idx="150">
                  <c:v>2.1034682979909174E-2</c:v>
                </c:pt>
                <c:pt idx="151">
                  <c:v>1.9103647384810581E-2</c:v>
                </c:pt>
                <c:pt idx="152">
                  <c:v>-1.5019109492253432E-2</c:v>
                </c:pt>
                <c:pt idx="153">
                  <c:v>3.7742436563472689E-2</c:v>
                </c:pt>
                <c:pt idx="154">
                  <c:v>-1.5459412889281524E-2</c:v>
                </c:pt>
                <c:pt idx="155">
                  <c:v>2.3205156442510984E-2</c:v>
                </c:pt>
                <c:pt idx="156">
                  <c:v>2.4579995044721387E-2</c:v>
                </c:pt>
                <c:pt idx="157">
                  <c:v>-4.1858586933389381E-3</c:v>
                </c:pt>
                <c:pt idx="158">
                  <c:v>-3.1024108018845052E-2</c:v>
                </c:pt>
                <c:pt idx="159">
                  <c:v>5.4899717793071637E-2</c:v>
                </c:pt>
                <c:pt idx="160">
                  <c:v>-1.7297269660251902E-2</c:v>
                </c:pt>
                <c:pt idx="161">
                  <c:v>8.5679886260876283E-3</c:v>
                </c:pt>
                <c:pt idx="162">
                  <c:v>1.0517779823640093E-2</c:v>
                </c:pt>
                <c:pt idx="163">
                  <c:v>-2.0951793450666348E-2</c:v>
                </c:pt>
                <c:pt idx="164">
                  <c:v>1.9753210444426142E-2</c:v>
                </c:pt>
                <c:pt idx="165">
                  <c:v>-6.2472499334550187E-2</c:v>
                </c:pt>
                <c:pt idx="166">
                  <c:v>-2.6382929042988005E-2</c:v>
                </c:pt>
                <c:pt idx="167">
                  <c:v>8.298307838940025E-2</c:v>
                </c:pt>
                <c:pt idx="168">
                  <c:v>5.5727098722670784E-4</c:v>
                </c:pt>
                <c:pt idx="169">
                  <c:v>-1.7527350858724866E-2</c:v>
                </c:pt>
                <c:pt idx="170">
                  <c:v>-5.0717964813057154E-2</c:v>
                </c:pt>
                <c:pt idx="171">
                  <c:v>-4.0322795118129667E-3</c:v>
                </c:pt>
                <c:pt idx="172">
                  <c:v>6.5992045977963168E-2</c:v>
                </c:pt>
                <c:pt idx="173">
                  <c:v>2.7095371260452291E-3</c:v>
                </c:pt>
                <c:pt idx="174">
                  <c:v>1.5391384302522564E-2</c:v>
                </c:pt>
                <c:pt idx="175">
                  <c:v>9.0814750877465033E-4</c:v>
                </c:pt>
                <c:pt idx="176">
                  <c:v>3.562105857465471E-2</c:v>
                </c:pt>
                <c:pt idx="177">
                  <c:v>-1.0324286897313631E-3</c:v>
                </c:pt>
                <c:pt idx="178">
                  <c:v>-1.2295244017595231E-3</c:v>
                </c:pt>
                <c:pt idx="179">
                  <c:v>-1.942229980583594E-2</c:v>
                </c:pt>
                <c:pt idx="180">
                  <c:v>3.4398224490275783E-2</c:v>
                </c:pt>
                <c:pt idx="181">
                  <c:v>1.8249423097038846E-2</c:v>
                </c:pt>
                <c:pt idx="182">
                  <c:v>1.7890759012519915E-2</c:v>
                </c:pt>
                <c:pt idx="183">
                  <c:v>3.722992448011514E-2</c:v>
                </c:pt>
                <c:pt idx="184">
                  <c:v>-3.8713425056272223E-4</c:v>
                </c:pt>
                <c:pt idx="185">
                  <c:v>9.1013332091826448E-3</c:v>
                </c:pt>
                <c:pt idx="186">
                  <c:v>1.1732658753460433E-2</c:v>
                </c:pt>
                <c:pt idx="187">
                  <c:v>4.864381374906572E-3</c:v>
                </c:pt>
                <c:pt idx="188">
                  <c:v>1.9353163104881277E-2</c:v>
                </c:pt>
                <c:pt idx="189">
                  <c:v>5.8881229000522564E-4</c:v>
                </c:pt>
                <c:pt idx="190">
                  <c:v>1.9328658588392382E-2</c:v>
                </c:pt>
                <c:pt idx="191">
                  <c:v>2.2221770211482316E-2</c:v>
                </c:pt>
                <c:pt idx="192">
                  <c:v>2.8457805813781795E-2</c:v>
                </c:pt>
                <c:pt idx="193">
                  <c:v>9.8950109156286884E-3</c:v>
                </c:pt>
                <c:pt idx="194">
                  <c:v>5.6211644929514706E-2</c:v>
                </c:pt>
                <c:pt idx="195">
                  <c:v>-3.8847306298936547E-2</c:v>
                </c:pt>
                <c:pt idx="196">
                  <c:v>-2.6884513768364281E-2</c:v>
                </c:pt>
                <c:pt idx="197">
                  <c:v>2.7517393889136123E-3</c:v>
                </c:pt>
                <c:pt idx="198">
                  <c:v>2.1830743754838389E-2</c:v>
                </c:pt>
                <c:pt idx="199">
                  <c:v>4.9050390534031386E-3</c:v>
                </c:pt>
                <c:pt idx="200">
                  <c:v>3.6054139797010741E-2</c:v>
                </c:pt>
                <c:pt idx="201">
                  <c:v>3.0368018208352131E-2</c:v>
                </c:pt>
                <c:pt idx="202">
                  <c:v>4.3365208580330439E-3</c:v>
                </c:pt>
                <c:pt idx="203">
                  <c:v>-6.9373628851261929E-2</c:v>
                </c:pt>
                <c:pt idx="204">
                  <c:v>1.803464565186939E-2</c:v>
                </c:pt>
                <c:pt idx="205">
                  <c:v>-9.1646475035957978E-2</c:v>
                </c:pt>
                <c:pt idx="206">
                  <c:v>7.8915328400183504E-2</c:v>
                </c:pt>
                <c:pt idx="207">
                  <c:v>3.0036347398394985E-2</c:v>
                </c:pt>
                <c:pt idx="208">
                  <c:v>1.7969523323840383E-2</c:v>
                </c:pt>
                <c:pt idx="209">
                  <c:v>3.9341019968952805E-2</c:v>
                </c:pt>
                <c:pt idx="210">
                  <c:v>-6.5592944603049055E-2</c:v>
                </c:pt>
                <c:pt idx="211">
                  <c:v>6.8980727164378794E-2</c:v>
                </c:pt>
                <c:pt idx="212">
                  <c:v>1.3157059039486527E-2</c:v>
                </c:pt>
                <c:pt idx="213">
                  <c:v>-1.7959952086646691E-2</c:v>
                </c:pt>
                <c:pt idx="214">
                  <c:v>1.7235129132125417E-2</c:v>
                </c:pt>
                <c:pt idx="215">
                  <c:v>2.0497478113641155E-2</c:v>
                </c:pt>
                <c:pt idx="216">
                  <c:v>3.4276145985593726E-2</c:v>
                </c:pt>
                <c:pt idx="217">
                  <c:v>2.8654541257824049E-2</c:v>
                </c:pt>
                <c:pt idx="218">
                  <c:v>-1.5437748778933317E-3</c:v>
                </c:pt>
                <c:pt idx="219">
                  <c:v>-8.3961692378283256E-2</c:v>
                </c:pt>
                <c:pt idx="220">
                  <c:v>-0.12503047978823503</c:v>
                </c:pt>
                <c:pt idx="221">
                  <c:v>0.12688279727152069</c:v>
                </c:pt>
                <c:pt idx="222">
                  <c:v>4.5448128538711698E-2</c:v>
                </c:pt>
                <c:pt idx="223">
                  <c:v>1.8469979732681632E-2</c:v>
                </c:pt>
                <c:pt idx="224">
                  <c:v>5.5214453809159764E-2</c:v>
                </c:pt>
                <c:pt idx="225">
                  <c:v>7.0190463205263051E-2</c:v>
                </c:pt>
                <c:pt idx="226">
                  <c:v>-3.9193086326639627E-2</c:v>
                </c:pt>
                <c:pt idx="227">
                  <c:v>-2.755974784418673E-2</c:v>
                </c:pt>
                <c:pt idx="228">
                  <c:v>0.10771918005113214</c:v>
                </c:pt>
                <c:pt idx="229">
                  <c:v>3.7203071269014246E-2</c:v>
                </c:pt>
                <c:pt idx="230">
                  <c:v>-1.1006299935837292E-2</c:v>
                </c:pt>
                <c:pt idx="231">
                  <c:v>2.6209552694494785E-2</c:v>
                </c:pt>
                <c:pt idx="232">
                  <c:v>4.2521089172559402E-2</c:v>
                </c:pt>
                <c:pt idx="233">
                  <c:v>5.2509668025039757E-2</c:v>
                </c:pt>
                <c:pt idx="234">
                  <c:v>5.4865025818131288E-3</c:v>
                </c:pt>
                <c:pt idx="235">
                  <c:v>2.2243736724300824E-2</c:v>
                </c:pt>
                <c:pt idx="236">
                  <c:v>2.2827555788249031E-2</c:v>
                </c:pt>
                <c:pt idx="237">
                  <c:v>2.9109095025095233E-2</c:v>
                </c:pt>
                <c:pt idx="238">
                  <c:v>-4.7502753234807744E-2</c:v>
                </c:pt>
                <c:pt idx="239">
                  <c:v>6.9262411724557438E-2</c:v>
                </c:pt>
                <c:pt idx="240">
                  <c:v>-8.2026089052369411E-3</c:v>
                </c:pt>
                <c:pt idx="241">
                  <c:v>4.3661655134661768E-2</c:v>
                </c:pt>
                <c:pt idx="242">
                  <c:v>-5.2567618512099859E-2</c:v>
                </c:pt>
                <c:pt idx="243">
                  <c:v>-3.125274861312588E-2</c:v>
                </c:pt>
                <c:pt idx="244">
                  <c:v>3.5842670452726891E-2</c:v>
                </c:pt>
                <c:pt idx="245">
                  <c:v>-8.7888397297374757E-2</c:v>
                </c:pt>
                <c:pt idx="246">
                  <c:v>1.4241310961205663E-4</c:v>
                </c:pt>
                <c:pt idx="247">
                  <c:v>-8.3767175683360853E-2</c:v>
                </c:pt>
                <c:pt idx="248">
                  <c:v>9.123449112110274E-2</c:v>
                </c:pt>
                <c:pt idx="249">
                  <c:v>-4.2245589534875269E-2</c:v>
                </c:pt>
                <c:pt idx="250">
                  <c:v>-9.3354949178255403E-2</c:v>
                </c:pt>
                <c:pt idx="251">
                  <c:v>7.9907523942860686E-2</c:v>
                </c:pt>
                <c:pt idx="252">
                  <c:v>5.4031864317481006E-2</c:v>
                </c:pt>
                <c:pt idx="253">
                  <c:v>-5.8912871466700684E-2</c:v>
                </c:pt>
              </c:numCache>
            </c:numRef>
          </c:xVal>
          <c:yVal>
            <c:numRef>
              <c:f>project!$G$2:$G$255</c:f>
              <c:numCache>
                <c:formatCode>0.00%</c:formatCode>
                <c:ptCount val="254"/>
                <c:pt idx="1">
                  <c:v>3.1770752219280586E-2</c:v>
                </c:pt>
                <c:pt idx="2">
                  <c:v>-3.8339622641509419E-2</c:v>
                </c:pt>
                <c:pt idx="3">
                  <c:v>-8.4288180819337588E-2</c:v>
                </c:pt>
                <c:pt idx="4">
                  <c:v>3.3767569420637619E-2</c:v>
                </c:pt>
                <c:pt idx="5">
                  <c:v>-0.13347703531752619</c:v>
                </c:pt>
                <c:pt idx="6">
                  <c:v>-2.5832376578645264E-2</c:v>
                </c:pt>
                <c:pt idx="7">
                  <c:v>7.444509919465736E-2</c:v>
                </c:pt>
                <c:pt idx="8">
                  <c:v>-0.12285191956124325</c:v>
                </c:pt>
                <c:pt idx="9">
                  <c:v>2.2926219258024207E-2</c:v>
                </c:pt>
                <c:pt idx="10">
                  <c:v>-0.10880195599021998</c:v>
                </c:pt>
                <c:pt idx="11">
                  <c:v>0.22245084590763595</c:v>
                </c:pt>
                <c:pt idx="12">
                  <c:v>7.8735739667103066E-2</c:v>
                </c:pt>
                <c:pt idx="13">
                  <c:v>-0.10367545076282934</c:v>
                </c:pt>
                <c:pt idx="14">
                  <c:v>-8.2011605415860764E-2</c:v>
                </c:pt>
                <c:pt idx="15">
                  <c:v>-1.2642225031606041E-3</c:v>
                </c:pt>
                <c:pt idx="16">
                  <c:v>2.4894514767932554E-2</c:v>
                </c:pt>
                <c:pt idx="17">
                  <c:v>5.5762081784386526E-2</c:v>
                </c:pt>
                <c:pt idx="18">
                  <c:v>-3.71674491392801E-2</c:v>
                </c:pt>
                <c:pt idx="19">
                  <c:v>4.1852905323039459E-2</c:v>
                </c:pt>
                <c:pt idx="20">
                  <c:v>3.0031201248049904E-2</c:v>
                </c:pt>
                <c:pt idx="21">
                  <c:v>4.1650889814464007E-3</c:v>
                </c:pt>
                <c:pt idx="22">
                  <c:v>5.4298642533936695E-2</c:v>
                </c:pt>
                <c:pt idx="23">
                  <c:v>-5.971223021582734E-2</c:v>
                </c:pt>
                <c:pt idx="24">
                  <c:v>-1.6449885233358826E-2</c:v>
                </c:pt>
                <c:pt idx="25">
                  <c:v>6.4566316608323612E-2</c:v>
                </c:pt>
                <c:pt idx="26">
                  <c:v>1.0230179028132903E-2</c:v>
                </c:pt>
                <c:pt idx="27">
                  <c:v>-4.0506329113923961E-2</c:v>
                </c:pt>
                <c:pt idx="28">
                  <c:v>-6.0309084055785951E-2</c:v>
                </c:pt>
                <c:pt idx="29">
                  <c:v>4.8134777376654607E-2</c:v>
                </c:pt>
                <c:pt idx="30">
                  <c:v>3.8270187523919415E-3</c:v>
                </c:pt>
                <c:pt idx="31">
                  <c:v>8.8829584445291584E-2</c:v>
                </c:pt>
                <c:pt idx="32">
                  <c:v>-2.4509803921568727E-3</c:v>
                </c:pt>
                <c:pt idx="33">
                  <c:v>-4.1769041769041691E-2</c:v>
                </c:pt>
                <c:pt idx="34">
                  <c:v>1.5750915750915674E-2</c:v>
                </c:pt>
                <c:pt idx="35">
                  <c:v>1.1573236889692596E-2</c:v>
                </c:pt>
                <c:pt idx="36">
                  <c:v>-4.1473006792992498E-2</c:v>
                </c:pt>
                <c:pt idx="37">
                  <c:v>0.11152555016784783</c:v>
                </c:pt>
                <c:pt idx="38">
                  <c:v>-1.6467065868263388E-2</c:v>
                </c:pt>
                <c:pt idx="39">
                  <c:v>-4.2617960426179644E-2</c:v>
                </c:pt>
                <c:pt idx="40">
                  <c:v>-3.6168521462639047E-2</c:v>
                </c:pt>
                <c:pt idx="41">
                  <c:v>4.6752172114191103E-2</c:v>
                </c:pt>
                <c:pt idx="42">
                  <c:v>1.9762845849802372E-2</c:v>
                </c:pt>
                <c:pt idx="43">
                  <c:v>-3.410852713178298E-2</c:v>
                </c:pt>
                <c:pt idx="44">
                  <c:v>3.0998389694041849E-2</c:v>
                </c:pt>
                <c:pt idx="45">
                  <c:v>6.9113627489261989E-2</c:v>
                </c:pt>
                <c:pt idx="46">
                  <c:v>-5.7341124908692427E-2</c:v>
                </c:pt>
                <c:pt idx="47">
                  <c:v>-1.1659541391372381E-3</c:v>
                </c:pt>
                <c:pt idx="48">
                  <c:v>7.7042801556420251E-2</c:v>
                </c:pt>
                <c:pt idx="49">
                  <c:v>-5.5274566473988478E-2</c:v>
                </c:pt>
                <c:pt idx="50">
                  <c:v>7.6481835564053538E-2</c:v>
                </c:pt>
                <c:pt idx="51">
                  <c:v>-4.5470692717584284E-2</c:v>
                </c:pt>
                <c:pt idx="52">
                  <c:v>1.6002977298101965E-2</c:v>
                </c:pt>
                <c:pt idx="53">
                  <c:v>-0.11245865490628454</c:v>
                </c:pt>
                <c:pt idx="54">
                  <c:v>-6.2111801242236031E-2</c:v>
                </c:pt>
                <c:pt idx="55">
                  <c:v>3.2671081677704286E-2</c:v>
                </c:pt>
                <c:pt idx="56">
                  <c:v>3.2618025751072872E-2</c:v>
                </c:pt>
                <c:pt idx="57">
                  <c:v>6.8162926018287648E-2</c:v>
                </c:pt>
                <c:pt idx="58">
                  <c:v>6.4202334630350286E-2</c:v>
                </c:pt>
                <c:pt idx="59">
                  <c:v>4.9725776965265062E-2</c:v>
                </c:pt>
                <c:pt idx="60">
                  <c:v>2.2640195053988107E-2</c:v>
                </c:pt>
                <c:pt idx="61">
                  <c:v>1.7029972752043598E-2</c:v>
                </c:pt>
                <c:pt idx="62">
                  <c:v>3.3489618218352314E-2</c:v>
                </c:pt>
                <c:pt idx="63">
                  <c:v>-8.7167854828256577E-2</c:v>
                </c:pt>
                <c:pt idx="64">
                  <c:v>-1.0649627263045818E-2</c:v>
                </c:pt>
                <c:pt idx="65">
                  <c:v>7.4273412271259429E-2</c:v>
                </c:pt>
                <c:pt idx="66">
                  <c:v>2.5053440213760846E-2</c:v>
                </c:pt>
                <c:pt idx="67">
                  <c:v>-3.9755491184453685E-2</c:v>
                </c:pt>
                <c:pt idx="68">
                  <c:v>-1.6287750254496112E-2</c:v>
                </c:pt>
                <c:pt idx="69">
                  <c:v>-8.9686098654707842E-3</c:v>
                </c:pt>
                <c:pt idx="70">
                  <c:v>2.5408980160111398E-2</c:v>
                </c:pt>
                <c:pt idx="71">
                  <c:v>0.24949083503054995</c:v>
                </c:pt>
                <c:pt idx="72">
                  <c:v>-8.7204563977180127E-2</c:v>
                </c:pt>
                <c:pt idx="73">
                  <c:v>6.2797619047619047E-2</c:v>
                </c:pt>
                <c:pt idx="74">
                  <c:v>-8.4269662921348312E-2</c:v>
                </c:pt>
                <c:pt idx="75">
                  <c:v>-0.16564723926380373</c:v>
                </c:pt>
                <c:pt idx="76">
                  <c:v>4.7430321435005258E-2</c:v>
                </c:pt>
                <c:pt idx="77">
                  <c:v>4.9330514446793722E-3</c:v>
                </c:pt>
                <c:pt idx="78">
                  <c:v>-7.0126227208975912E-3</c:v>
                </c:pt>
                <c:pt idx="79">
                  <c:v>-2.4717514124293741E-2</c:v>
                </c:pt>
                <c:pt idx="80">
                  <c:v>-6.5067248273355235E-2</c:v>
                </c:pt>
                <c:pt idx="81">
                  <c:v>6.1041990668740297E-2</c:v>
                </c:pt>
                <c:pt idx="82">
                  <c:v>-1.7222425796995157E-2</c:v>
                </c:pt>
                <c:pt idx="83">
                  <c:v>-0.16335706257025112</c:v>
                </c:pt>
                <c:pt idx="84">
                  <c:v>-9.4491715181370339E-2</c:v>
                </c:pt>
                <c:pt idx="85">
                  <c:v>-3.2146389713155171E-2</c:v>
                </c:pt>
                <c:pt idx="86">
                  <c:v>-0.12037037037037035</c:v>
                </c:pt>
                <c:pt idx="87">
                  <c:v>-5.5555555555555719E-2</c:v>
                </c:pt>
                <c:pt idx="88">
                  <c:v>0.14551083591331285</c:v>
                </c:pt>
                <c:pt idx="89">
                  <c:v>0.10288513881328255</c:v>
                </c:pt>
                <c:pt idx="90">
                  <c:v>3.1095755182625813E-2</c:v>
                </c:pt>
                <c:pt idx="91">
                  <c:v>0.14408808042125412</c:v>
                </c:pt>
                <c:pt idx="92">
                  <c:v>-1.051745898190997E-2</c:v>
                </c:pt>
                <c:pt idx="93">
                  <c:v>4.8044217687074786E-2</c:v>
                </c:pt>
                <c:pt idx="94">
                  <c:v>4.8681541582150115E-2</c:v>
                </c:pt>
                <c:pt idx="95">
                  <c:v>7.8149300155521059E-2</c:v>
                </c:pt>
                <c:pt idx="96">
                  <c:v>6.0584204832311563E-2</c:v>
                </c:pt>
                <c:pt idx="97">
                  <c:v>4.0802448146888819E-2</c:v>
                </c:pt>
                <c:pt idx="98">
                  <c:v>-7.5459317585301861E-2</c:v>
                </c:pt>
                <c:pt idx="99">
                  <c:v>1.7388218594748119E-2</c:v>
                </c:pt>
                <c:pt idx="100">
                  <c:v>2.6072549703522834E-2</c:v>
                </c:pt>
                <c:pt idx="101">
                  <c:v>4.2594963721724242E-2</c:v>
                </c:pt>
                <c:pt idx="102">
                  <c:v>-0.15506795480596036</c:v>
                </c:pt>
                <c:pt idx="103">
                  <c:v>-0.10310077519379841</c:v>
                </c:pt>
                <c:pt idx="104">
                  <c:v>0.12168622338113851</c:v>
                </c:pt>
                <c:pt idx="105">
                  <c:v>-9.0856257264626081E-2</c:v>
                </c:pt>
                <c:pt idx="106">
                  <c:v>5.0500745791604455E-2</c:v>
                </c:pt>
                <c:pt idx="107">
                  <c:v>8.8811759902000853E-2</c:v>
                </c:pt>
                <c:pt idx="108">
                  <c:v>-5.2784549034314607E-2</c:v>
                </c:pt>
                <c:pt idx="109">
                  <c:v>0.11135306344650103</c:v>
                </c:pt>
                <c:pt idx="110">
                  <c:v>-6.6284485847366076E-3</c:v>
                </c:pt>
                <c:pt idx="111">
                  <c:v>-4.1298467087466297E-2</c:v>
                </c:pt>
                <c:pt idx="112">
                  <c:v>-3.8750940556809554E-2</c:v>
                </c:pt>
                <c:pt idx="113">
                  <c:v>2.0874359984245812E-2</c:v>
                </c:pt>
                <c:pt idx="114">
                  <c:v>-3.5108024691358028E-2</c:v>
                </c:pt>
                <c:pt idx="115">
                  <c:v>4.5981607357057107E-2</c:v>
                </c:pt>
                <c:pt idx="116">
                  <c:v>5.3846153846153794E-2</c:v>
                </c:pt>
                <c:pt idx="117">
                  <c:v>-2.9197080291970701E-2</c:v>
                </c:pt>
                <c:pt idx="118">
                  <c:v>-5.6766917293233111E-2</c:v>
                </c:pt>
                <c:pt idx="119">
                  <c:v>6.990759341100837E-2</c:v>
                </c:pt>
                <c:pt idx="120">
                  <c:v>-3.9429215170859962E-2</c:v>
                </c:pt>
                <c:pt idx="121">
                  <c:v>2.2673964034401976E-2</c:v>
                </c:pt>
                <c:pt idx="122">
                  <c:v>0.13751926040061635</c:v>
                </c:pt>
                <c:pt idx="123">
                  <c:v>7.4839146630545111E-2</c:v>
                </c:pt>
                <c:pt idx="124">
                  <c:v>2.2526780088216892E-2</c:v>
                </c:pt>
                <c:pt idx="125">
                  <c:v>-7.4407068671524402E-3</c:v>
                </c:pt>
                <c:pt idx="126">
                  <c:v>-8.8239887552709645E-2</c:v>
                </c:pt>
                <c:pt idx="127">
                  <c:v>5.4813292223364111E-2</c:v>
                </c:pt>
                <c:pt idx="128">
                  <c:v>-3.6613272311212849E-2</c:v>
                </c:pt>
                <c:pt idx="129">
                  <c:v>4.5809297590770327E-2</c:v>
                </c:pt>
                <c:pt idx="130">
                  <c:v>-2.6930564568461997E-2</c:v>
                </c:pt>
                <c:pt idx="131">
                  <c:v>-4.099462365591406E-2</c:v>
                </c:pt>
                <c:pt idx="132">
                  <c:v>-6.7449194113524902E-2</c:v>
                </c:pt>
                <c:pt idx="133">
                  <c:v>1.2199887281608233E-2</c:v>
                </c:pt>
                <c:pt idx="134">
                  <c:v>2.7716522461877058E-2</c:v>
                </c:pt>
                <c:pt idx="135">
                  <c:v>1.2750455373406246E-2</c:v>
                </c:pt>
                <c:pt idx="136">
                  <c:v>3.7230215827338119E-2</c:v>
                </c:pt>
                <c:pt idx="137">
                  <c:v>0.15714036007690965</c:v>
                </c:pt>
                <c:pt idx="138">
                  <c:v>5.4380664652567891E-2</c:v>
                </c:pt>
                <c:pt idx="139">
                  <c:v>-3.581661891117389E-3</c:v>
                </c:pt>
                <c:pt idx="140">
                  <c:v>-7.8303661890288076E-2</c:v>
                </c:pt>
                <c:pt idx="141">
                  <c:v>4.8994974874371822E-2</c:v>
                </c:pt>
                <c:pt idx="142">
                  <c:v>4.7904191616767247E-3</c:v>
                </c:pt>
                <c:pt idx="143">
                  <c:v>6.3852163461538464E-2</c:v>
                </c:pt>
                <c:pt idx="144">
                  <c:v>7.6966530151108645E-2</c:v>
                </c:pt>
                <c:pt idx="145">
                  <c:v>-1.1539470233412166E-2</c:v>
                </c:pt>
                <c:pt idx="146">
                  <c:v>1.1494252873563402E-2</c:v>
                </c:pt>
                <c:pt idx="147">
                  <c:v>1.2420718816067622E-2</c:v>
                </c:pt>
                <c:pt idx="148">
                  <c:v>7.7264421821978596E-2</c:v>
                </c:pt>
                <c:pt idx="149">
                  <c:v>-1.4393754574286493E-2</c:v>
                </c:pt>
                <c:pt idx="150">
                  <c:v>1.3366336633663345E-2</c:v>
                </c:pt>
                <c:pt idx="151">
                  <c:v>2.5403028822667446E-2</c:v>
                </c:pt>
                <c:pt idx="152">
                  <c:v>3.5011990407673707E-2</c:v>
                </c:pt>
                <c:pt idx="153">
                  <c:v>5.2594995366079783E-2</c:v>
                </c:pt>
                <c:pt idx="154">
                  <c:v>2.7294739159145934E-2</c:v>
                </c:pt>
                <c:pt idx="155">
                  <c:v>1.2726488352027684E-2</c:v>
                </c:pt>
                <c:pt idx="156">
                  <c:v>1.831735889243875E-2</c:v>
                </c:pt>
                <c:pt idx="157">
                  <c:v>-2.1961932650073193E-2</c:v>
                </c:pt>
                <c:pt idx="158">
                  <c:v>-0.13024757804090428</c:v>
                </c:pt>
                <c:pt idx="159">
                  <c:v>8.5396039603960472E-2</c:v>
                </c:pt>
                <c:pt idx="160">
                  <c:v>-6.5792474344355756E-2</c:v>
                </c:pt>
                <c:pt idx="161">
                  <c:v>0.19640880580494402</c:v>
                </c:pt>
                <c:pt idx="162">
                  <c:v>-3.6595394736842125E-2</c:v>
                </c:pt>
                <c:pt idx="163">
                  <c:v>-5.1216389244558277E-2</c:v>
                </c:pt>
                <c:pt idx="164">
                  <c:v>5.7757644394111081E-2</c:v>
                </c:pt>
                <c:pt idx="165">
                  <c:v>-6.8094218415417546E-2</c:v>
                </c:pt>
                <c:pt idx="166">
                  <c:v>2.5275735294117526E-2</c:v>
                </c:pt>
                <c:pt idx="167">
                  <c:v>0.18933574333483966</c:v>
                </c:pt>
                <c:pt idx="168">
                  <c:v>3.2484802431610955E-2</c:v>
                </c:pt>
                <c:pt idx="169">
                  <c:v>2.7414903403863759E-2</c:v>
                </c:pt>
                <c:pt idx="170">
                  <c:v>-7.0295602018744319E-3</c:v>
                </c:pt>
                <c:pt idx="171">
                  <c:v>-7.6420402976946827E-2</c:v>
                </c:pt>
                <c:pt idx="172">
                  <c:v>9.2570754716981021E-2</c:v>
                </c:pt>
                <c:pt idx="173">
                  <c:v>-9.7048705413724415E-2</c:v>
                </c:pt>
                <c:pt idx="174">
                  <c:v>6.2763184279125778E-2</c:v>
                </c:pt>
                <c:pt idx="175">
                  <c:v>-2.7735849056603742E-2</c:v>
                </c:pt>
                <c:pt idx="176">
                  <c:v>0.1076802814148915</c:v>
                </c:pt>
                <c:pt idx="177">
                  <c:v>1.3761467889908277E-2</c:v>
                </c:pt>
                <c:pt idx="178">
                  <c:v>9.2238078663418131E-3</c:v>
                </c:pt>
                <c:pt idx="179">
                  <c:v>4.027777777777778E-2</c:v>
                </c:pt>
                <c:pt idx="180">
                  <c:v>5.6742323097462664E-3</c:v>
                </c:pt>
                <c:pt idx="181">
                  <c:v>3.7670096249585179E-2</c:v>
                </c:pt>
                <c:pt idx="182">
                  <c:v>4.0392661731573951E-2</c:v>
                </c:pt>
                <c:pt idx="183">
                  <c:v>-1.0363495746326508E-2</c:v>
                </c:pt>
                <c:pt idx="184">
                  <c:v>3.5479837449202918E-2</c:v>
                </c:pt>
                <c:pt idx="185">
                  <c:v>3.9477679927118044E-2</c:v>
                </c:pt>
                <c:pt idx="186">
                  <c:v>2.0157756354075514E-2</c:v>
                </c:pt>
                <c:pt idx="187">
                  <c:v>-7.4455899198166749E-3</c:v>
                </c:pt>
                <c:pt idx="188">
                  <c:v>5.4693166980995148E-2</c:v>
                </c:pt>
                <c:pt idx="189">
                  <c:v>2.8473177441540484E-2</c:v>
                </c:pt>
                <c:pt idx="190">
                  <c:v>1.8724087200748811E-3</c:v>
                </c:pt>
                <c:pt idx="191">
                  <c:v>0.11665995435628961</c:v>
                </c:pt>
                <c:pt idx="192">
                  <c:v>1.1901899495070868E-2</c:v>
                </c:pt>
                <c:pt idx="193">
                  <c:v>2.1266484495663592E-2</c:v>
                </c:pt>
                <c:pt idx="194">
                  <c:v>0.11070844049567452</c:v>
                </c:pt>
                <c:pt idx="195">
                  <c:v>-1.3051257762340901E-2</c:v>
                </c:pt>
                <c:pt idx="196">
                  <c:v>-2.2181934520635601E-2</c:v>
                </c:pt>
                <c:pt idx="197">
                  <c:v>2.4652131039772106E-2</c:v>
                </c:pt>
                <c:pt idx="198">
                  <c:v>5.688622754491026E-2</c:v>
                </c:pt>
                <c:pt idx="199">
                  <c:v>1.9222986645082557E-3</c:v>
                </c:pt>
                <c:pt idx="200">
                  <c:v>7.5752966230605401E-2</c:v>
                </c:pt>
                <c:pt idx="201">
                  <c:v>5.8917797888386123E-2</c:v>
                </c:pt>
                <c:pt idx="202">
                  <c:v>2.2255853289415171E-2</c:v>
                </c:pt>
                <c:pt idx="203">
                  <c:v>-6.6101250327883207E-2</c:v>
                </c:pt>
                <c:pt idx="204">
                  <c:v>3.8198670536466604E-2</c:v>
                </c:pt>
                <c:pt idx="205">
                  <c:v>-7.9898999008026036E-2</c:v>
                </c:pt>
                <c:pt idx="206">
                  <c:v>2.8157920645860136E-2</c:v>
                </c:pt>
                <c:pt idx="207">
                  <c:v>7.2776022215838301E-2</c:v>
                </c:pt>
                <c:pt idx="208">
                  <c:v>5.6859769704543393E-2</c:v>
                </c:pt>
                <c:pt idx="209">
                  <c:v>0.10734271663557739</c:v>
                </c:pt>
                <c:pt idx="210">
                  <c:v>-5.2986217457886585E-2</c:v>
                </c:pt>
                <c:pt idx="211">
                  <c:v>8.6836998706338944E-2</c:v>
                </c:pt>
                <c:pt idx="212">
                  <c:v>1.7243953418931039E-2</c:v>
                </c:pt>
                <c:pt idx="213">
                  <c:v>1.1668012034930677E-2</c:v>
                </c:pt>
                <c:pt idx="214">
                  <c:v>1.2186275932104942E-2</c:v>
                </c:pt>
                <c:pt idx="215">
                  <c:v>3.1216284255196746E-2</c:v>
                </c:pt>
                <c:pt idx="216">
                  <c:v>5.5869428750784621E-2</c:v>
                </c:pt>
                <c:pt idx="217">
                  <c:v>4.5118245474963625E-2</c:v>
                </c:pt>
                <c:pt idx="218">
                  <c:v>7.945466074825619E-2</c:v>
                </c:pt>
                <c:pt idx="219">
                  <c:v>-4.8287610879398458E-2</c:v>
                </c:pt>
                <c:pt idx="220">
                  <c:v>-2.3393617677921013E-2</c:v>
                </c:pt>
                <c:pt idx="221">
                  <c:v>0.13632616828355842</c:v>
                </c:pt>
                <c:pt idx="222">
                  <c:v>2.2543384855755771E-2</c:v>
                </c:pt>
                <c:pt idx="223">
                  <c:v>0.11334242837653474</c:v>
                </c:pt>
                <c:pt idx="224">
                  <c:v>7.3706451771411727E-3</c:v>
                </c:pt>
                <c:pt idx="225">
                  <c:v>0.10009267840593147</c:v>
                </c:pt>
                <c:pt idx="226">
                  <c:v>-6.4913758701724777E-2</c:v>
                </c:pt>
                <c:pt idx="227">
                  <c:v>-3.7369847382684417E-2</c:v>
                </c:pt>
                <c:pt idx="228">
                  <c:v>5.7292438385933689E-2</c:v>
                </c:pt>
                <c:pt idx="229">
                  <c:v>4.1621899378707874E-2</c:v>
                </c:pt>
                <c:pt idx="230">
                  <c:v>4.2891826274615685E-2</c:v>
                </c:pt>
                <c:pt idx="231">
                  <c:v>1.8106570098292269E-3</c:v>
                </c:pt>
                <c:pt idx="232">
                  <c:v>1.6998020483690573E-2</c:v>
                </c:pt>
                <c:pt idx="233">
                  <c:v>6.9601730500063602E-2</c:v>
                </c:pt>
                <c:pt idx="234">
                  <c:v>-9.913553810770085E-3</c:v>
                </c:pt>
                <c:pt idx="235">
                  <c:v>8.7231656520345924E-2</c:v>
                </c:pt>
                <c:pt idx="236">
                  <c:v>5.1716500553710035E-2</c:v>
                </c:pt>
                <c:pt idx="237">
                  <c:v>5.9562668912989961E-2</c:v>
                </c:pt>
                <c:pt idx="238">
                  <c:v>-6.4065191466807933E-2</c:v>
                </c:pt>
                <c:pt idx="239">
                  <c:v>0.17629114642451754</c:v>
                </c:pt>
                <c:pt idx="240">
                  <c:v>-3.1059646583439767E-3</c:v>
                </c:pt>
                <c:pt idx="241">
                  <c:v>1.9208082519132516E-2</c:v>
                </c:pt>
                <c:pt idx="242">
                  <c:v>-7.5344909609895261E-2</c:v>
                </c:pt>
                <c:pt idx="243">
                  <c:v>-3.9198662293395067E-2</c:v>
                </c:pt>
                <c:pt idx="244">
                  <c:v>3.3936878744268484E-2</c:v>
                </c:pt>
                <c:pt idx="245">
                  <c:v>-9.9867016963445951E-2</c:v>
                </c:pt>
                <c:pt idx="246">
                  <c:v>-2.0358893052752874E-2</c:v>
                </c:pt>
                <c:pt idx="247">
                  <c:v>-5.304005590907427E-2</c:v>
                </c:pt>
                <c:pt idx="248">
                  <c:v>9.3096600864385107E-2</c:v>
                </c:pt>
                <c:pt idx="249">
                  <c:v>-6.8640022796893851E-2</c:v>
                </c:pt>
                <c:pt idx="250">
                  <c:v>-0.10666615672926155</c:v>
                </c:pt>
                <c:pt idx="251">
                  <c:v>-3.3061399742379143E-3</c:v>
                </c:pt>
                <c:pt idx="252">
                  <c:v>9.9125490027139926E-2</c:v>
                </c:pt>
                <c:pt idx="253">
                  <c:v>-5.7380261817041603E-2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A-405D-AD2D-0F1AAF4A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98024"/>
        <c:axId val="1078698384"/>
      </c:scatterChart>
      <c:valAx>
        <c:axId val="107869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returns of S&amp;P500</a:t>
                </a:r>
              </a:p>
            </c:rich>
          </c:tx>
          <c:layout>
            <c:manualLayout>
              <c:xMode val="edge"/>
              <c:yMode val="edge"/>
              <c:x val="0.34987139107611548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698384"/>
        <c:crosses val="autoZero"/>
        <c:crossBetween val="midCat"/>
      </c:valAx>
      <c:valAx>
        <c:axId val="10786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returns of MSFT</a:t>
                </a:r>
              </a:p>
            </c:rich>
          </c:tx>
          <c:layout>
            <c:manualLayout>
              <c:xMode val="edge"/>
              <c:yMode val="edge"/>
              <c:x val="1.7915573053368314E-3"/>
              <c:y val="0.3031131525226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69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monthly returns of S&amp;P 500</cx:v>
        </cx:txData>
      </cx:tx>
    </cx:title>
    <cx:plotArea>
      <cx:plotAreaRegion>
        <cx:series layoutId="clusteredColumn" uniqueId="{A753A8A9-C54D-4C26-ADCC-205CBB7E7B0B}">
          <cx:tx>
            <cx:txData>
              <cx:f>_xlchart.v1.2</cx:f>
              <cx:v>Monthly returns of S&amp;P500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monthly returns of MSFT</cx:v>
        </cx:txData>
      </cx:tx>
    </cx:title>
    <cx:plotArea>
      <cx:plotAreaRegion>
        <cx:series layoutId="clusteredColumn" uniqueId="{C8DF4B3B-429B-40A4-AAC7-D81FABC29433}">
          <cx:tx>
            <cx:txData>
              <cx:f>_xlchart.v1.0</cx:f>
              <cx:v>Monthly returns of MSFT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72</xdr:row>
      <xdr:rowOff>140970</xdr:rowOff>
    </xdr:from>
    <xdr:to>
      <xdr:col>15</xdr:col>
      <xdr:colOff>586740</xdr:colOff>
      <xdr:row>87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39270-5F13-8847-B7BA-132675AE3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4</xdr:row>
      <xdr:rowOff>47625</xdr:rowOff>
    </xdr:from>
    <xdr:to>
      <xdr:col>23</xdr:col>
      <xdr:colOff>476250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604CBB81-1FE0-2214-6EA9-9419D469EF09}"/>
                </a:ext>
                <a:ext uri="{147F2762-F138-4A5C-976F-8EAC2B608ADB}">
                  <a16:predDERef xmlns:a16="http://schemas.microsoft.com/office/drawing/2014/main" pred="{F5339270-5F13-8847-B7BA-132675AE3F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69275" y="1104900"/>
              <a:ext cx="5657850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18</xdr:col>
      <xdr:colOff>28575</xdr:colOff>
      <xdr:row>24</xdr:row>
      <xdr:rowOff>19050</xdr:rowOff>
    </xdr:from>
    <xdr:to>
      <xdr:col>23</xdr:col>
      <xdr:colOff>485775</xdr:colOff>
      <xdr:row>39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5E45A21C-38DA-A9D2-6F40-32280ECC0940}"/>
                </a:ext>
                <a:ext uri="{147F2762-F138-4A5C-976F-8EAC2B608ADB}">
                  <a16:predDERef xmlns:a16="http://schemas.microsoft.com/office/drawing/2014/main" pred="{604CBB81-1FE0-2214-6EA9-9419D469EF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78800" y="4600575"/>
              <a:ext cx="5657850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indy%20Chang\Desktop\Cindy%20Chang\UIUC\&#23398;&#20064;\FIN%20502%20Quantitative%20finance\&#23567;&#32452;project\&#25968;&#25454;\&#26368;&#32456;\&#25968;&#25454;.xlsx" TargetMode="External"/><Relationship Id="rId1" Type="http://schemas.openxmlformats.org/officeDocument/2006/relationships/externalLinkPath" Target="&#25968;&#25454;/&#26368;&#32456;/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crosoft"/>
      <sheetName val="S&amp;P500"/>
      <sheetName val="Sheet1"/>
    </sheetNames>
    <sheetDataSet>
      <sheetData sheetId="0">
        <row r="1">
          <cell r="B1" t="str">
            <v>Date</v>
          </cell>
          <cell r="C1" t="str">
            <v>Last Price</v>
          </cell>
          <cell r="H1" t="str">
            <v>Date</v>
          </cell>
          <cell r="I1" t="str">
            <v>Dividend</v>
          </cell>
        </row>
        <row r="2">
          <cell r="B2">
            <v>37225</v>
          </cell>
          <cell r="C2">
            <v>32.104999999999997</v>
          </cell>
          <cell r="H2">
            <v>37256</v>
          </cell>
          <cell r="I2">
            <v>0</v>
          </cell>
        </row>
        <row r="3">
          <cell r="B3">
            <v>37228</v>
          </cell>
          <cell r="C3">
            <v>32.384999999999998</v>
          </cell>
          <cell r="H3">
            <v>37346</v>
          </cell>
          <cell r="I3">
            <v>0</v>
          </cell>
        </row>
        <row r="4">
          <cell r="B4">
            <v>37229</v>
          </cell>
          <cell r="C4">
            <v>33</v>
          </cell>
          <cell r="H4">
            <v>37437</v>
          </cell>
          <cell r="I4">
            <v>0</v>
          </cell>
        </row>
        <row r="5">
          <cell r="B5">
            <v>37230</v>
          </cell>
          <cell r="C5">
            <v>34.049999999999997</v>
          </cell>
          <cell r="H5">
            <v>37529</v>
          </cell>
          <cell r="I5">
            <v>0</v>
          </cell>
        </row>
        <row r="6">
          <cell r="B6">
            <v>37231</v>
          </cell>
          <cell r="C6">
            <v>34.325000000000003</v>
          </cell>
          <cell r="H6">
            <v>37621</v>
          </cell>
          <cell r="I6">
            <v>0</v>
          </cell>
        </row>
        <row r="7">
          <cell r="B7">
            <v>37232</v>
          </cell>
          <cell r="C7">
            <v>33.914999999999999</v>
          </cell>
          <cell r="H7">
            <v>37711</v>
          </cell>
          <cell r="I7">
            <v>0.08</v>
          </cell>
        </row>
        <row r="8">
          <cell r="B8">
            <v>37235</v>
          </cell>
          <cell r="C8">
            <v>33.53</v>
          </cell>
          <cell r="H8">
            <v>37802</v>
          </cell>
          <cell r="I8">
            <v>0</v>
          </cell>
        </row>
        <row r="9">
          <cell r="B9">
            <v>37236</v>
          </cell>
          <cell r="C9">
            <v>33.659999999999997</v>
          </cell>
          <cell r="H9">
            <v>37894</v>
          </cell>
          <cell r="I9">
            <v>0.16</v>
          </cell>
        </row>
        <row r="10">
          <cell r="B10">
            <v>37237</v>
          </cell>
          <cell r="C10">
            <v>33.975000000000001</v>
          </cell>
          <cell r="H10">
            <v>37986</v>
          </cell>
          <cell r="I10">
            <v>0</v>
          </cell>
        </row>
        <row r="11">
          <cell r="B11">
            <v>37238</v>
          </cell>
          <cell r="C11">
            <v>33.134999999999998</v>
          </cell>
          <cell r="H11">
            <v>38077</v>
          </cell>
          <cell r="I11">
            <v>0</v>
          </cell>
        </row>
        <row r="12">
          <cell r="B12">
            <v>37239</v>
          </cell>
          <cell r="C12">
            <v>33.72</v>
          </cell>
          <cell r="H12">
            <v>38168</v>
          </cell>
          <cell r="I12">
            <v>0</v>
          </cell>
        </row>
        <row r="13">
          <cell r="B13">
            <v>37242</v>
          </cell>
          <cell r="C13">
            <v>34.49</v>
          </cell>
          <cell r="H13">
            <v>38260</v>
          </cell>
          <cell r="I13">
            <v>0.08</v>
          </cell>
        </row>
        <row r="14">
          <cell r="B14">
            <v>37243</v>
          </cell>
          <cell r="C14">
            <v>34.634999999999998</v>
          </cell>
          <cell r="H14">
            <v>38352</v>
          </cell>
          <cell r="I14">
            <v>3.08</v>
          </cell>
        </row>
        <row r="15">
          <cell r="B15">
            <v>37244</v>
          </cell>
          <cell r="C15">
            <v>34.744999999999997</v>
          </cell>
          <cell r="H15">
            <v>38442</v>
          </cell>
          <cell r="I15">
            <v>0.08</v>
          </cell>
        </row>
        <row r="16">
          <cell r="B16">
            <v>37245</v>
          </cell>
          <cell r="C16">
            <v>33.380000000000003</v>
          </cell>
          <cell r="H16">
            <v>38533</v>
          </cell>
          <cell r="I16">
            <v>0.08</v>
          </cell>
        </row>
        <row r="17">
          <cell r="B17">
            <v>37246</v>
          </cell>
          <cell r="C17">
            <v>33.770000000000003</v>
          </cell>
          <cell r="H17">
            <v>38625</v>
          </cell>
          <cell r="I17">
            <v>0.08</v>
          </cell>
        </row>
        <row r="18">
          <cell r="B18">
            <v>37249</v>
          </cell>
          <cell r="C18">
            <v>33.634999999999998</v>
          </cell>
          <cell r="H18">
            <v>38717</v>
          </cell>
          <cell r="I18">
            <v>0.09</v>
          </cell>
        </row>
        <row r="19">
          <cell r="B19">
            <v>37251</v>
          </cell>
          <cell r="C19">
            <v>33.840000000000003</v>
          </cell>
          <cell r="H19">
            <v>38807</v>
          </cell>
          <cell r="I19">
            <v>0.09</v>
          </cell>
        </row>
        <row r="20">
          <cell r="B20">
            <v>37252</v>
          </cell>
          <cell r="C20">
            <v>33.924999999999997</v>
          </cell>
          <cell r="H20">
            <v>38898</v>
          </cell>
          <cell r="I20">
            <v>0.09</v>
          </cell>
        </row>
        <row r="21">
          <cell r="B21">
            <v>37253</v>
          </cell>
          <cell r="C21">
            <v>33.935000000000002</v>
          </cell>
          <cell r="H21">
            <v>38990</v>
          </cell>
          <cell r="I21">
            <v>0.1</v>
          </cell>
        </row>
        <row r="22">
          <cell r="B22">
            <v>37256</v>
          </cell>
          <cell r="C22">
            <v>33.125</v>
          </cell>
          <cell r="H22">
            <v>39082</v>
          </cell>
          <cell r="I22">
            <v>0.1</v>
          </cell>
        </row>
        <row r="23">
          <cell r="B23">
            <v>37258</v>
          </cell>
          <cell r="C23">
            <v>33.520000000000003</v>
          </cell>
          <cell r="H23">
            <v>39172</v>
          </cell>
          <cell r="I23">
            <v>0.1</v>
          </cell>
        </row>
        <row r="24">
          <cell r="B24">
            <v>37259</v>
          </cell>
          <cell r="C24">
            <v>34.615000000000002</v>
          </cell>
          <cell r="H24">
            <v>39263</v>
          </cell>
          <cell r="I24">
            <v>0.1</v>
          </cell>
        </row>
        <row r="25">
          <cell r="B25">
            <v>37260</v>
          </cell>
          <cell r="C25">
            <v>34.450000000000003</v>
          </cell>
          <cell r="H25">
            <v>39355</v>
          </cell>
          <cell r="I25">
            <v>0.11</v>
          </cell>
        </row>
        <row r="26">
          <cell r="B26">
            <v>37263</v>
          </cell>
          <cell r="C26">
            <v>34.28</v>
          </cell>
          <cell r="H26">
            <v>39447</v>
          </cell>
          <cell r="I26">
            <v>0.11</v>
          </cell>
        </row>
        <row r="27">
          <cell r="B27">
            <v>37264</v>
          </cell>
          <cell r="C27">
            <v>34.69</v>
          </cell>
          <cell r="H27">
            <v>39538</v>
          </cell>
          <cell r="I27">
            <v>0.11</v>
          </cell>
        </row>
        <row r="28">
          <cell r="B28">
            <v>37265</v>
          </cell>
          <cell r="C28">
            <v>34.354999999999997</v>
          </cell>
          <cell r="H28">
            <v>39629</v>
          </cell>
          <cell r="I28">
            <v>0.11</v>
          </cell>
        </row>
        <row r="29">
          <cell r="B29">
            <v>37266</v>
          </cell>
          <cell r="C29">
            <v>34.64</v>
          </cell>
          <cell r="H29">
            <v>39721</v>
          </cell>
          <cell r="I29">
            <v>0.13</v>
          </cell>
        </row>
        <row r="30">
          <cell r="B30">
            <v>37267</v>
          </cell>
          <cell r="C30">
            <v>34.305</v>
          </cell>
          <cell r="H30">
            <v>39813</v>
          </cell>
          <cell r="I30">
            <v>0.13</v>
          </cell>
        </row>
        <row r="31">
          <cell r="B31">
            <v>37270</v>
          </cell>
          <cell r="C31">
            <v>34.234999999999999</v>
          </cell>
          <cell r="H31">
            <v>39903</v>
          </cell>
          <cell r="I31">
            <v>0.13</v>
          </cell>
        </row>
        <row r="32">
          <cell r="B32">
            <v>37271</v>
          </cell>
          <cell r="C32">
            <v>34.774999999999999</v>
          </cell>
          <cell r="H32">
            <v>39994</v>
          </cell>
          <cell r="I32">
            <v>0.13</v>
          </cell>
        </row>
        <row r="33">
          <cell r="B33">
            <v>37272</v>
          </cell>
          <cell r="C33">
            <v>33.935000000000002</v>
          </cell>
          <cell r="H33">
            <v>40086</v>
          </cell>
          <cell r="I33">
            <v>0.13</v>
          </cell>
        </row>
        <row r="34">
          <cell r="B34">
            <v>37273</v>
          </cell>
          <cell r="C34">
            <v>34.93</v>
          </cell>
          <cell r="H34">
            <v>40178</v>
          </cell>
          <cell r="I34">
            <v>0.13</v>
          </cell>
        </row>
        <row r="35">
          <cell r="B35">
            <v>37274</v>
          </cell>
          <cell r="C35">
            <v>33.049999999999997</v>
          </cell>
          <cell r="H35">
            <v>40268</v>
          </cell>
          <cell r="I35">
            <v>0.13</v>
          </cell>
        </row>
        <row r="36">
          <cell r="B36">
            <v>37278</v>
          </cell>
          <cell r="C36">
            <v>32.229999999999997</v>
          </cell>
          <cell r="H36">
            <v>40359</v>
          </cell>
          <cell r="I36">
            <v>0.13</v>
          </cell>
        </row>
        <row r="37">
          <cell r="B37">
            <v>37279</v>
          </cell>
          <cell r="C37">
            <v>31.87</v>
          </cell>
          <cell r="H37">
            <v>40451</v>
          </cell>
          <cell r="I37">
            <v>0.16</v>
          </cell>
        </row>
        <row r="38">
          <cell r="B38">
            <v>37280</v>
          </cell>
          <cell r="C38">
            <v>32.299999999999997</v>
          </cell>
          <cell r="H38">
            <v>40543</v>
          </cell>
          <cell r="I38">
            <v>0.16</v>
          </cell>
        </row>
        <row r="39">
          <cell r="B39">
            <v>37281</v>
          </cell>
          <cell r="C39">
            <v>31.9</v>
          </cell>
          <cell r="H39">
            <v>40633</v>
          </cell>
          <cell r="I39">
            <v>0.16</v>
          </cell>
        </row>
        <row r="40">
          <cell r="B40">
            <v>37284</v>
          </cell>
          <cell r="C40">
            <v>31.91</v>
          </cell>
          <cell r="H40">
            <v>40724</v>
          </cell>
          <cell r="I40">
            <v>0.16</v>
          </cell>
        </row>
        <row r="41">
          <cell r="B41">
            <v>37285</v>
          </cell>
          <cell r="C41">
            <v>31.16</v>
          </cell>
          <cell r="H41">
            <v>40816</v>
          </cell>
          <cell r="I41">
            <v>0.2</v>
          </cell>
        </row>
        <row r="42">
          <cell r="B42">
            <v>37286</v>
          </cell>
          <cell r="C42">
            <v>31.425000000000001</v>
          </cell>
          <cell r="H42">
            <v>40908</v>
          </cell>
          <cell r="I42">
            <v>0.2</v>
          </cell>
        </row>
        <row r="43">
          <cell r="B43">
            <v>37287</v>
          </cell>
          <cell r="C43">
            <v>31.855</v>
          </cell>
          <cell r="H43">
            <v>40999</v>
          </cell>
          <cell r="I43">
            <v>0.2</v>
          </cell>
        </row>
        <row r="44">
          <cell r="B44">
            <v>37288</v>
          </cell>
          <cell r="C44">
            <v>31.33</v>
          </cell>
          <cell r="H44">
            <v>41090</v>
          </cell>
          <cell r="I44">
            <v>0.2</v>
          </cell>
        </row>
        <row r="45">
          <cell r="B45">
            <v>37291</v>
          </cell>
          <cell r="C45">
            <v>30.56</v>
          </cell>
          <cell r="H45">
            <v>41182</v>
          </cell>
          <cell r="I45">
            <v>0.23</v>
          </cell>
        </row>
        <row r="46">
          <cell r="B46">
            <v>37292</v>
          </cell>
          <cell r="C46">
            <v>30.574999999999999</v>
          </cell>
          <cell r="H46">
            <v>41274</v>
          </cell>
          <cell r="I46">
            <v>0.23</v>
          </cell>
        </row>
        <row r="47">
          <cell r="B47">
            <v>37293</v>
          </cell>
          <cell r="C47">
            <v>30.2</v>
          </cell>
          <cell r="H47">
            <v>41364</v>
          </cell>
          <cell r="I47">
            <v>0.23</v>
          </cell>
        </row>
        <row r="48">
          <cell r="B48">
            <v>37294</v>
          </cell>
          <cell r="C48">
            <v>29.9</v>
          </cell>
          <cell r="H48">
            <v>41455</v>
          </cell>
          <cell r="I48">
            <v>0.23</v>
          </cell>
        </row>
        <row r="49">
          <cell r="B49">
            <v>37295</v>
          </cell>
          <cell r="C49">
            <v>30.324999999999999</v>
          </cell>
          <cell r="H49">
            <v>41547</v>
          </cell>
          <cell r="I49">
            <v>0.28000000000000003</v>
          </cell>
        </row>
        <row r="50">
          <cell r="B50">
            <v>37298</v>
          </cell>
          <cell r="C50">
            <v>30.565000000000001</v>
          </cell>
          <cell r="H50">
            <v>41639</v>
          </cell>
          <cell r="I50">
            <v>0.28000000000000003</v>
          </cell>
        </row>
        <row r="51">
          <cell r="B51">
            <v>37299</v>
          </cell>
          <cell r="C51">
            <v>30.07</v>
          </cell>
          <cell r="H51">
            <v>41729</v>
          </cell>
          <cell r="I51">
            <v>0.28000000000000003</v>
          </cell>
        </row>
        <row r="52">
          <cell r="B52">
            <v>37300</v>
          </cell>
          <cell r="C52">
            <v>30.91</v>
          </cell>
          <cell r="H52">
            <v>41820</v>
          </cell>
          <cell r="I52">
            <v>0.28000000000000003</v>
          </cell>
        </row>
        <row r="53">
          <cell r="B53">
            <v>37301</v>
          </cell>
          <cell r="C53">
            <v>30.84</v>
          </cell>
          <cell r="H53">
            <v>41912</v>
          </cell>
          <cell r="I53">
            <v>0.31</v>
          </cell>
        </row>
        <row r="54">
          <cell r="B54">
            <v>37302</v>
          </cell>
          <cell r="C54">
            <v>30.114999999999998</v>
          </cell>
          <cell r="H54">
            <v>42004</v>
          </cell>
          <cell r="I54">
            <v>0.31</v>
          </cell>
        </row>
        <row r="55">
          <cell r="B55">
            <v>37306</v>
          </cell>
          <cell r="C55">
            <v>29.465</v>
          </cell>
          <cell r="H55">
            <v>42094</v>
          </cell>
          <cell r="I55">
            <v>0.31</v>
          </cell>
        </row>
        <row r="56">
          <cell r="B56">
            <v>37307</v>
          </cell>
          <cell r="C56">
            <v>29.95</v>
          </cell>
          <cell r="H56">
            <v>42185</v>
          </cell>
          <cell r="I56">
            <v>0.31</v>
          </cell>
        </row>
        <row r="57">
          <cell r="B57">
            <v>37308</v>
          </cell>
          <cell r="C57">
            <v>29.024999999999999</v>
          </cell>
          <cell r="H57">
            <v>42277</v>
          </cell>
          <cell r="I57">
            <v>0.36</v>
          </cell>
        </row>
        <row r="58">
          <cell r="B58">
            <v>37309</v>
          </cell>
          <cell r="C58">
            <v>28.995000000000001</v>
          </cell>
          <cell r="H58">
            <v>42369</v>
          </cell>
          <cell r="I58">
            <v>0.36</v>
          </cell>
        </row>
        <row r="59">
          <cell r="B59">
            <v>37312</v>
          </cell>
          <cell r="C59">
            <v>29.54</v>
          </cell>
          <cell r="H59">
            <v>42460</v>
          </cell>
          <cell r="I59">
            <v>0.36</v>
          </cell>
        </row>
        <row r="60">
          <cell r="B60">
            <v>37313</v>
          </cell>
          <cell r="C60">
            <v>29.274999999999999</v>
          </cell>
          <cell r="H60">
            <v>42551</v>
          </cell>
          <cell r="I60">
            <v>0.36</v>
          </cell>
        </row>
        <row r="61">
          <cell r="B61">
            <v>37314</v>
          </cell>
          <cell r="C61">
            <v>29.195</v>
          </cell>
          <cell r="H61">
            <v>42643</v>
          </cell>
          <cell r="I61">
            <v>0.39</v>
          </cell>
        </row>
        <row r="62">
          <cell r="B62">
            <v>37315</v>
          </cell>
          <cell r="C62">
            <v>29.17</v>
          </cell>
          <cell r="H62">
            <v>42735</v>
          </cell>
          <cell r="I62">
            <v>0.39</v>
          </cell>
        </row>
        <row r="63">
          <cell r="B63">
            <v>37316</v>
          </cell>
          <cell r="C63">
            <v>30.684999999999999</v>
          </cell>
          <cell r="H63">
            <v>42825</v>
          </cell>
          <cell r="I63">
            <v>0.39</v>
          </cell>
        </row>
        <row r="64">
          <cell r="B64">
            <v>37319</v>
          </cell>
          <cell r="C64">
            <v>31.65</v>
          </cell>
          <cell r="H64">
            <v>42916</v>
          </cell>
          <cell r="I64">
            <v>0.39</v>
          </cell>
        </row>
        <row r="65">
          <cell r="B65">
            <v>37320</v>
          </cell>
          <cell r="C65">
            <v>31.54</v>
          </cell>
          <cell r="H65">
            <v>43008</v>
          </cell>
          <cell r="I65">
            <v>0.42</v>
          </cell>
        </row>
        <row r="66">
          <cell r="B66">
            <v>37321</v>
          </cell>
          <cell r="C66">
            <v>31.815000000000001</v>
          </cell>
          <cell r="H66">
            <v>43100</v>
          </cell>
          <cell r="I66">
            <v>0.42</v>
          </cell>
        </row>
        <row r="67">
          <cell r="B67">
            <v>37322</v>
          </cell>
          <cell r="C67">
            <v>31.36</v>
          </cell>
          <cell r="H67">
            <v>43190</v>
          </cell>
          <cell r="I67">
            <v>0.42</v>
          </cell>
        </row>
        <row r="68">
          <cell r="B68">
            <v>37323</v>
          </cell>
          <cell r="C68">
            <v>31.975000000000001</v>
          </cell>
          <cell r="H68">
            <v>43281</v>
          </cell>
          <cell r="I68">
            <v>0.42</v>
          </cell>
        </row>
        <row r="69">
          <cell r="B69">
            <v>37326</v>
          </cell>
          <cell r="C69">
            <v>32.17</v>
          </cell>
          <cell r="H69">
            <v>43373</v>
          </cell>
          <cell r="I69">
            <v>0.46</v>
          </cell>
        </row>
        <row r="70">
          <cell r="B70">
            <v>37327</v>
          </cell>
          <cell r="C70">
            <v>31.27</v>
          </cell>
          <cell r="H70">
            <v>43465</v>
          </cell>
          <cell r="I70">
            <v>0.46</v>
          </cell>
        </row>
        <row r="71">
          <cell r="B71">
            <v>37328</v>
          </cell>
          <cell r="C71">
            <v>31.05</v>
          </cell>
          <cell r="H71">
            <v>43555</v>
          </cell>
          <cell r="I71">
            <v>0.46</v>
          </cell>
        </row>
        <row r="72">
          <cell r="B72">
            <v>37329</v>
          </cell>
          <cell r="C72">
            <v>30.61</v>
          </cell>
          <cell r="H72">
            <v>43646</v>
          </cell>
          <cell r="I72">
            <v>0.46</v>
          </cell>
        </row>
        <row r="73">
          <cell r="B73">
            <v>37330</v>
          </cell>
          <cell r="C73">
            <v>31.245000000000001</v>
          </cell>
          <cell r="H73">
            <v>43738</v>
          </cell>
          <cell r="I73">
            <v>0.51</v>
          </cell>
        </row>
        <row r="74">
          <cell r="B74">
            <v>37333</v>
          </cell>
          <cell r="C74">
            <v>31.07</v>
          </cell>
          <cell r="H74">
            <v>43830</v>
          </cell>
          <cell r="I74">
            <v>0.51</v>
          </cell>
        </row>
        <row r="75">
          <cell r="B75">
            <v>37334</v>
          </cell>
          <cell r="C75">
            <v>31.114999999999998</v>
          </cell>
          <cell r="H75">
            <v>43921</v>
          </cell>
          <cell r="I75">
            <v>0.51</v>
          </cell>
        </row>
        <row r="76">
          <cell r="B76">
            <v>37335</v>
          </cell>
          <cell r="C76">
            <v>30.05</v>
          </cell>
          <cell r="H76">
            <v>44012</v>
          </cell>
          <cell r="I76">
            <v>0.51</v>
          </cell>
        </row>
        <row r="77">
          <cell r="B77">
            <v>37336</v>
          </cell>
          <cell r="C77">
            <v>30.68</v>
          </cell>
          <cell r="H77">
            <v>44104</v>
          </cell>
          <cell r="I77">
            <v>0.56000000000000005</v>
          </cell>
        </row>
        <row r="78">
          <cell r="B78">
            <v>37337</v>
          </cell>
          <cell r="C78">
            <v>30.225000000000001</v>
          </cell>
          <cell r="H78">
            <v>44196</v>
          </cell>
          <cell r="I78">
            <v>0.56000000000000005</v>
          </cell>
        </row>
        <row r="79">
          <cell r="B79">
            <v>37340</v>
          </cell>
          <cell r="C79">
            <v>29.614999999999998</v>
          </cell>
          <cell r="H79">
            <v>44286</v>
          </cell>
          <cell r="I79">
            <v>0.56000000000000005</v>
          </cell>
        </row>
        <row r="80">
          <cell r="B80">
            <v>37341</v>
          </cell>
          <cell r="C80">
            <v>29.54</v>
          </cell>
          <cell r="H80">
            <v>44377</v>
          </cell>
          <cell r="I80">
            <v>0.56000000000000005</v>
          </cell>
        </row>
        <row r="81">
          <cell r="B81">
            <v>37342</v>
          </cell>
          <cell r="C81">
            <v>29.72</v>
          </cell>
          <cell r="H81">
            <v>44469</v>
          </cell>
          <cell r="I81">
            <v>0.62</v>
          </cell>
        </row>
        <row r="82">
          <cell r="B82">
            <v>37343</v>
          </cell>
          <cell r="C82">
            <v>30.155000000000001</v>
          </cell>
          <cell r="H82">
            <v>44561</v>
          </cell>
          <cell r="I82">
            <v>0.62</v>
          </cell>
        </row>
        <row r="83">
          <cell r="B83">
            <v>37347</v>
          </cell>
          <cell r="C83">
            <v>30.19</v>
          </cell>
          <cell r="H83">
            <v>44651</v>
          </cell>
          <cell r="I83">
            <v>0.62</v>
          </cell>
        </row>
        <row r="84">
          <cell r="B84">
            <v>37348</v>
          </cell>
          <cell r="C84">
            <v>28.65</v>
          </cell>
          <cell r="H84">
            <v>44742</v>
          </cell>
          <cell r="I84">
            <v>0.62</v>
          </cell>
        </row>
        <row r="85">
          <cell r="B85">
            <v>37349</v>
          </cell>
          <cell r="C85">
            <v>28.164999999999999</v>
          </cell>
          <cell r="H85">
            <v>44834</v>
          </cell>
          <cell r="I85">
            <v>0.68</v>
          </cell>
        </row>
        <row r="86">
          <cell r="B86">
            <v>37350</v>
          </cell>
          <cell r="C86">
            <v>28.225000000000001</v>
          </cell>
          <cell r="H86">
            <v>44926</v>
          </cell>
          <cell r="I86">
            <v>0.68</v>
          </cell>
        </row>
        <row r="87">
          <cell r="B87">
            <v>37351</v>
          </cell>
          <cell r="C87">
            <v>27.934999999999999</v>
          </cell>
        </row>
        <row r="88">
          <cell r="B88">
            <v>37354</v>
          </cell>
          <cell r="C88">
            <v>28.61</v>
          </cell>
        </row>
        <row r="89">
          <cell r="B89">
            <v>37355</v>
          </cell>
          <cell r="C89">
            <v>27.434999999999999</v>
          </cell>
        </row>
        <row r="90">
          <cell r="B90">
            <v>37356</v>
          </cell>
          <cell r="C90">
            <v>28.15</v>
          </cell>
        </row>
        <row r="91">
          <cell r="B91">
            <v>37357</v>
          </cell>
          <cell r="C91">
            <v>27.395</v>
          </cell>
        </row>
        <row r="92">
          <cell r="B92">
            <v>37358</v>
          </cell>
          <cell r="C92">
            <v>27.965</v>
          </cell>
        </row>
        <row r="93">
          <cell r="B93">
            <v>37361</v>
          </cell>
          <cell r="C93">
            <v>27.844999999999999</v>
          </cell>
        </row>
        <row r="94">
          <cell r="B94">
            <v>37362</v>
          </cell>
          <cell r="C94">
            <v>28.905000000000001</v>
          </cell>
        </row>
        <row r="95">
          <cell r="B95">
            <v>37363</v>
          </cell>
          <cell r="C95">
            <v>28.315000000000001</v>
          </cell>
        </row>
        <row r="96">
          <cell r="B96">
            <v>37364</v>
          </cell>
          <cell r="C96">
            <v>28.184999999999999</v>
          </cell>
        </row>
        <row r="97">
          <cell r="B97">
            <v>37365</v>
          </cell>
          <cell r="C97">
            <v>28.6</v>
          </cell>
        </row>
        <row r="98">
          <cell r="B98">
            <v>37368</v>
          </cell>
          <cell r="C98">
            <v>27.795000000000002</v>
          </cell>
        </row>
        <row r="99">
          <cell r="B99">
            <v>37369</v>
          </cell>
          <cell r="C99">
            <v>26.995000000000001</v>
          </cell>
        </row>
        <row r="100">
          <cell r="B100">
            <v>37370</v>
          </cell>
          <cell r="C100">
            <v>26.51</v>
          </cell>
        </row>
        <row r="101">
          <cell r="B101">
            <v>37371</v>
          </cell>
          <cell r="C101">
            <v>26.864999999999998</v>
          </cell>
        </row>
        <row r="102">
          <cell r="B102">
            <v>37372</v>
          </cell>
          <cell r="C102">
            <v>25.75</v>
          </cell>
        </row>
        <row r="103">
          <cell r="B103">
            <v>37375</v>
          </cell>
          <cell r="C103">
            <v>26.12</v>
          </cell>
        </row>
        <row r="104">
          <cell r="B104">
            <v>37376</v>
          </cell>
          <cell r="C104">
            <v>26.13</v>
          </cell>
        </row>
        <row r="105">
          <cell r="B105">
            <v>37377</v>
          </cell>
          <cell r="C105">
            <v>26.375</v>
          </cell>
        </row>
        <row r="106">
          <cell r="B106">
            <v>37378</v>
          </cell>
          <cell r="C106">
            <v>25.605</v>
          </cell>
        </row>
        <row r="107">
          <cell r="B107">
            <v>37379</v>
          </cell>
          <cell r="C107">
            <v>24.78</v>
          </cell>
        </row>
        <row r="108">
          <cell r="B108">
            <v>37382</v>
          </cell>
          <cell r="C108">
            <v>24.31</v>
          </cell>
        </row>
        <row r="109">
          <cell r="B109">
            <v>37383</v>
          </cell>
          <cell r="C109">
            <v>24.734999999999999</v>
          </cell>
        </row>
        <row r="110">
          <cell r="B110">
            <v>37384</v>
          </cell>
          <cell r="C110">
            <v>27.484999999999999</v>
          </cell>
        </row>
        <row r="111">
          <cell r="B111">
            <v>37385</v>
          </cell>
          <cell r="C111">
            <v>26.06</v>
          </cell>
        </row>
        <row r="112">
          <cell r="B112">
            <v>37386</v>
          </cell>
          <cell r="C112">
            <v>25.024999999999999</v>
          </cell>
        </row>
        <row r="113">
          <cell r="B113">
            <v>37389</v>
          </cell>
          <cell r="C113">
            <v>26.344999999999999</v>
          </cell>
        </row>
        <row r="114">
          <cell r="B114">
            <v>37390</v>
          </cell>
          <cell r="C114">
            <v>27.44</v>
          </cell>
        </row>
        <row r="115">
          <cell r="B115">
            <v>37391</v>
          </cell>
          <cell r="C115">
            <v>27.375</v>
          </cell>
        </row>
        <row r="116">
          <cell r="B116">
            <v>37392</v>
          </cell>
          <cell r="C116">
            <v>27.87</v>
          </cell>
        </row>
        <row r="117">
          <cell r="B117">
            <v>37393</v>
          </cell>
          <cell r="C117">
            <v>28.015000000000001</v>
          </cell>
        </row>
        <row r="118">
          <cell r="B118">
            <v>37396</v>
          </cell>
          <cell r="C118">
            <v>27.004999999999999</v>
          </cell>
        </row>
        <row r="119">
          <cell r="B119">
            <v>37397</v>
          </cell>
          <cell r="C119">
            <v>26.094999999999999</v>
          </cell>
        </row>
        <row r="120">
          <cell r="B120">
            <v>37398</v>
          </cell>
          <cell r="C120">
            <v>26.844999999999999</v>
          </cell>
        </row>
        <row r="121">
          <cell r="B121">
            <v>37399</v>
          </cell>
          <cell r="C121">
            <v>27.41</v>
          </cell>
        </row>
        <row r="122">
          <cell r="B122">
            <v>37400</v>
          </cell>
          <cell r="C122">
            <v>26.63</v>
          </cell>
        </row>
        <row r="123">
          <cell r="B123">
            <v>37404</v>
          </cell>
          <cell r="C123">
            <v>26.16</v>
          </cell>
        </row>
        <row r="124">
          <cell r="B124">
            <v>37405</v>
          </cell>
          <cell r="C124">
            <v>26.024999999999999</v>
          </cell>
        </row>
        <row r="125">
          <cell r="B125">
            <v>37406</v>
          </cell>
          <cell r="C125">
            <v>26.32</v>
          </cell>
        </row>
        <row r="126">
          <cell r="B126">
            <v>37407</v>
          </cell>
          <cell r="C126">
            <v>25.454999999999998</v>
          </cell>
        </row>
        <row r="127">
          <cell r="B127">
            <v>37410</v>
          </cell>
          <cell r="C127">
            <v>24.71</v>
          </cell>
        </row>
        <row r="128">
          <cell r="B128">
            <v>37411</v>
          </cell>
          <cell r="C128">
            <v>24.99</v>
          </cell>
        </row>
        <row r="129">
          <cell r="B129">
            <v>37412</v>
          </cell>
          <cell r="C129">
            <v>25.83</v>
          </cell>
        </row>
        <row r="130">
          <cell r="B130">
            <v>37413</v>
          </cell>
          <cell r="C130">
            <v>25.95</v>
          </cell>
        </row>
        <row r="131">
          <cell r="B131">
            <v>37414</v>
          </cell>
          <cell r="C131">
            <v>25.99</v>
          </cell>
        </row>
        <row r="132">
          <cell r="B132">
            <v>37417</v>
          </cell>
          <cell r="C132">
            <v>26.41</v>
          </cell>
        </row>
        <row r="133">
          <cell r="B133">
            <v>37418</v>
          </cell>
          <cell r="C133">
            <v>26.285</v>
          </cell>
        </row>
        <row r="134">
          <cell r="B134">
            <v>37419</v>
          </cell>
          <cell r="C134">
            <v>27.77</v>
          </cell>
        </row>
        <row r="135">
          <cell r="B135">
            <v>37420</v>
          </cell>
          <cell r="C135">
            <v>27.11</v>
          </cell>
        </row>
        <row r="136">
          <cell r="B136">
            <v>37421</v>
          </cell>
          <cell r="C136">
            <v>27.625</v>
          </cell>
        </row>
        <row r="137">
          <cell r="B137">
            <v>37424</v>
          </cell>
          <cell r="C137">
            <v>27.84</v>
          </cell>
        </row>
        <row r="138">
          <cell r="B138">
            <v>37425</v>
          </cell>
          <cell r="C138">
            <v>27.995000000000001</v>
          </cell>
        </row>
        <row r="139">
          <cell r="B139">
            <v>37426</v>
          </cell>
          <cell r="C139">
            <v>27.18</v>
          </cell>
        </row>
        <row r="140">
          <cell r="B140">
            <v>37427</v>
          </cell>
          <cell r="C140">
            <v>27.05</v>
          </cell>
        </row>
        <row r="141">
          <cell r="B141">
            <v>37428</v>
          </cell>
          <cell r="C141">
            <v>26.14</v>
          </cell>
        </row>
        <row r="142">
          <cell r="B142">
            <v>37431</v>
          </cell>
          <cell r="C142">
            <v>27.08</v>
          </cell>
        </row>
        <row r="143">
          <cell r="B143">
            <v>37432</v>
          </cell>
          <cell r="C143">
            <v>26.475000000000001</v>
          </cell>
        </row>
        <row r="144">
          <cell r="B144">
            <v>37433</v>
          </cell>
          <cell r="C144">
            <v>27.065000000000001</v>
          </cell>
        </row>
        <row r="145">
          <cell r="B145">
            <v>37434</v>
          </cell>
          <cell r="C145">
            <v>27.46</v>
          </cell>
        </row>
        <row r="146">
          <cell r="B146">
            <v>37435</v>
          </cell>
          <cell r="C146">
            <v>27.35</v>
          </cell>
        </row>
        <row r="147">
          <cell r="B147">
            <v>37438</v>
          </cell>
          <cell r="C147">
            <v>26.33</v>
          </cell>
        </row>
        <row r="148">
          <cell r="B148">
            <v>37439</v>
          </cell>
          <cell r="C148">
            <v>25.72</v>
          </cell>
        </row>
        <row r="149">
          <cell r="B149">
            <v>37440</v>
          </cell>
          <cell r="C149">
            <v>26.234999999999999</v>
          </cell>
        </row>
        <row r="150">
          <cell r="B150">
            <v>37442</v>
          </cell>
          <cell r="C150">
            <v>27.425000000000001</v>
          </cell>
        </row>
        <row r="151">
          <cell r="B151">
            <v>37445</v>
          </cell>
          <cell r="C151">
            <v>26.46</v>
          </cell>
        </row>
        <row r="152">
          <cell r="B152">
            <v>37446</v>
          </cell>
          <cell r="C152">
            <v>26.605</v>
          </cell>
        </row>
        <row r="153">
          <cell r="B153">
            <v>37447</v>
          </cell>
          <cell r="C153">
            <v>26.12</v>
          </cell>
        </row>
        <row r="154">
          <cell r="B154">
            <v>37448</v>
          </cell>
          <cell r="C154">
            <v>26.454999999999998</v>
          </cell>
        </row>
        <row r="155">
          <cell r="B155">
            <v>37449</v>
          </cell>
          <cell r="C155">
            <v>25.93</v>
          </cell>
        </row>
        <row r="156">
          <cell r="B156">
            <v>37452</v>
          </cell>
          <cell r="C156">
            <v>25.9</v>
          </cell>
        </row>
        <row r="157">
          <cell r="B157">
            <v>37453</v>
          </cell>
          <cell r="C157">
            <v>25.625</v>
          </cell>
        </row>
        <row r="158">
          <cell r="B158">
            <v>37454</v>
          </cell>
          <cell r="C158">
            <v>26</v>
          </cell>
        </row>
        <row r="159">
          <cell r="B159">
            <v>37455</v>
          </cell>
          <cell r="C159">
            <v>25.555</v>
          </cell>
        </row>
        <row r="160">
          <cell r="B160">
            <v>37456</v>
          </cell>
          <cell r="C160">
            <v>24.78</v>
          </cell>
        </row>
        <row r="161">
          <cell r="B161">
            <v>37459</v>
          </cell>
          <cell r="C161">
            <v>23.155000000000001</v>
          </cell>
        </row>
        <row r="162">
          <cell r="B162">
            <v>37460</v>
          </cell>
          <cell r="C162">
            <v>21.504999999999999</v>
          </cell>
        </row>
        <row r="163">
          <cell r="B163">
            <v>37461</v>
          </cell>
          <cell r="C163">
            <v>23.114999999999998</v>
          </cell>
        </row>
        <row r="164">
          <cell r="B164">
            <v>37462</v>
          </cell>
          <cell r="C164">
            <v>21.414999999999999</v>
          </cell>
        </row>
        <row r="165">
          <cell r="B165">
            <v>37463</v>
          </cell>
          <cell r="C165">
            <v>22.675000000000001</v>
          </cell>
        </row>
        <row r="166">
          <cell r="B166">
            <v>37466</v>
          </cell>
          <cell r="C166">
            <v>24.125</v>
          </cell>
        </row>
        <row r="167">
          <cell r="B167">
            <v>37467</v>
          </cell>
          <cell r="C167">
            <v>24.05</v>
          </cell>
        </row>
        <row r="168">
          <cell r="B168">
            <v>37468</v>
          </cell>
          <cell r="C168">
            <v>23.99</v>
          </cell>
        </row>
        <row r="169">
          <cell r="B169">
            <v>37469</v>
          </cell>
          <cell r="C169">
            <v>22.875</v>
          </cell>
        </row>
        <row r="170">
          <cell r="B170">
            <v>37470</v>
          </cell>
          <cell r="C170">
            <v>22.204999999999998</v>
          </cell>
        </row>
        <row r="171">
          <cell r="B171">
            <v>37473</v>
          </cell>
          <cell r="C171">
            <v>21.995000000000001</v>
          </cell>
        </row>
        <row r="172">
          <cell r="B172">
            <v>37474</v>
          </cell>
          <cell r="C172">
            <v>22.835000000000001</v>
          </cell>
        </row>
        <row r="173">
          <cell r="B173">
            <v>37475</v>
          </cell>
          <cell r="C173">
            <v>23.545000000000002</v>
          </cell>
        </row>
        <row r="174">
          <cell r="B174">
            <v>37476</v>
          </cell>
          <cell r="C174">
            <v>24.454999999999998</v>
          </cell>
        </row>
        <row r="175">
          <cell r="B175">
            <v>37477</v>
          </cell>
          <cell r="C175">
            <v>24.06</v>
          </cell>
        </row>
        <row r="176">
          <cell r="B176">
            <v>37480</v>
          </cell>
          <cell r="C176">
            <v>24.234999999999999</v>
          </cell>
        </row>
        <row r="177">
          <cell r="B177">
            <v>37481</v>
          </cell>
          <cell r="C177">
            <v>23.524999999999999</v>
          </cell>
        </row>
        <row r="178">
          <cell r="B178">
            <v>37482</v>
          </cell>
          <cell r="C178">
            <v>24.855</v>
          </cell>
        </row>
        <row r="179">
          <cell r="B179">
            <v>37483</v>
          </cell>
          <cell r="C179">
            <v>24.885000000000002</v>
          </cell>
        </row>
        <row r="180">
          <cell r="B180">
            <v>37484</v>
          </cell>
          <cell r="C180">
            <v>25</v>
          </cell>
        </row>
        <row r="181">
          <cell r="B181">
            <v>37487</v>
          </cell>
          <cell r="C181">
            <v>26</v>
          </cell>
        </row>
        <row r="182">
          <cell r="B182">
            <v>37488</v>
          </cell>
          <cell r="C182">
            <v>25.52</v>
          </cell>
        </row>
        <row r="183">
          <cell r="B183">
            <v>37489</v>
          </cell>
          <cell r="C183">
            <v>26.14</v>
          </cell>
        </row>
        <row r="184">
          <cell r="B184">
            <v>37490</v>
          </cell>
          <cell r="C184">
            <v>26.614999999999998</v>
          </cell>
        </row>
        <row r="185">
          <cell r="B185">
            <v>37491</v>
          </cell>
          <cell r="C185">
            <v>26.11</v>
          </cell>
        </row>
        <row r="186">
          <cell r="B186">
            <v>37494</v>
          </cell>
          <cell r="C186">
            <v>26.05</v>
          </cell>
        </row>
        <row r="187">
          <cell r="B187">
            <v>37495</v>
          </cell>
          <cell r="C187">
            <v>25.42</v>
          </cell>
        </row>
        <row r="188">
          <cell r="B188">
            <v>37496</v>
          </cell>
          <cell r="C188">
            <v>24.69</v>
          </cell>
        </row>
        <row r="189">
          <cell r="B189">
            <v>37497</v>
          </cell>
          <cell r="C189">
            <v>25.29</v>
          </cell>
        </row>
        <row r="190">
          <cell r="B190">
            <v>37498</v>
          </cell>
          <cell r="C190">
            <v>24.54</v>
          </cell>
        </row>
        <row r="191">
          <cell r="B191">
            <v>37502</v>
          </cell>
          <cell r="C191">
            <v>23.51</v>
          </cell>
        </row>
        <row r="192">
          <cell r="B192">
            <v>37503</v>
          </cell>
          <cell r="C192">
            <v>24.105</v>
          </cell>
        </row>
        <row r="193">
          <cell r="B193">
            <v>37504</v>
          </cell>
          <cell r="C193">
            <v>22.954999999999998</v>
          </cell>
        </row>
        <row r="194">
          <cell r="B194">
            <v>37505</v>
          </cell>
          <cell r="C194">
            <v>23.91</v>
          </cell>
        </row>
        <row r="195">
          <cell r="B195">
            <v>37508</v>
          </cell>
          <cell r="C195">
            <v>24.35</v>
          </cell>
        </row>
        <row r="196">
          <cell r="B196">
            <v>37509</v>
          </cell>
          <cell r="C196">
            <v>24.895</v>
          </cell>
        </row>
        <row r="197">
          <cell r="B197">
            <v>37510</v>
          </cell>
          <cell r="C197">
            <v>24.29</v>
          </cell>
        </row>
        <row r="198">
          <cell r="B198">
            <v>37511</v>
          </cell>
          <cell r="C198">
            <v>23.574999999999999</v>
          </cell>
        </row>
        <row r="199">
          <cell r="B199">
            <v>37512</v>
          </cell>
          <cell r="C199">
            <v>23.954999999999998</v>
          </cell>
        </row>
        <row r="200">
          <cell r="B200">
            <v>37515</v>
          </cell>
          <cell r="C200">
            <v>23.89</v>
          </cell>
        </row>
        <row r="201">
          <cell r="B201">
            <v>37516</v>
          </cell>
          <cell r="C201">
            <v>23.645</v>
          </cell>
        </row>
        <row r="202">
          <cell r="B202">
            <v>37517</v>
          </cell>
          <cell r="C202">
            <v>23.875</v>
          </cell>
        </row>
        <row r="203">
          <cell r="B203">
            <v>37518</v>
          </cell>
          <cell r="C203">
            <v>23.6</v>
          </cell>
        </row>
        <row r="204">
          <cell r="B204">
            <v>37519</v>
          </cell>
          <cell r="C204">
            <v>23.73</v>
          </cell>
        </row>
        <row r="205">
          <cell r="B205">
            <v>37522</v>
          </cell>
          <cell r="C205">
            <v>22.614999999999998</v>
          </cell>
        </row>
        <row r="206">
          <cell r="B206">
            <v>37523</v>
          </cell>
          <cell r="C206">
            <v>22.84</v>
          </cell>
        </row>
        <row r="207">
          <cell r="B207">
            <v>37524</v>
          </cell>
          <cell r="C207">
            <v>23.254999999999999</v>
          </cell>
        </row>
        <row r="208">
          <cell r="B208">
            <v>37525</v>
          </cell>
          <cell r="C208">
            <v>23.1</v>
          </cell>
        </row>
        <row r="209">
          <cell r="B209">
            <v>37526</v>
          </cell>
          <cell r="C209">
            <v>22.625</v>
          </cell>
        </row>
        <row r="210">
          <cell r="B210">
            <v>37529</v>
          </cell>
          <cell r="C210">
            <v>21.87</v>
          </cell>
        </row>
        <row r="211">
          <cell r="B211">
            <v>37530</v>
          </cell>
          <cell r="C211">
            <v>23.114999999999998</v>
          </cell>
        </row>
        <row r="212">
          <cell r="B212">
            <v>37531</v>
          </cell>
          <cell r="C212">
            <v>22.805</v>
          </cell>
        </row>
        <row r="213">
          <cell r="B213">
            <v>37532</v>
          </cell>
          <cell r="C213">
            <v>22.355</v>
          </cell>
        </row>
        <row r="214">
          <cell r="B214">
            <v>37533</v>
          </cell>
          <cell r="C214">
            <v>21.885000000000002</v>
          </cell>
        </row>
        <row r="215">
          <cell r="B215">
            <v>37536</v>
          </cell>
          <cell r="C215">
            <v>22.024999999999999</v>
          </cell>
        </row>
        <row r="216">
          <cell r="B216">
            <v>37537</v>
          </cell>
          <cell r="C216">
            <v>22.495000000000001</v>
          </cell>
        </row>
        <row r="217">
          <cell r="B217">
            <v>37538</v>
          </cell>
          <cell r="C217">
            <v>21.995000000000001</v>
          </cell>
        </row>
        <row r="218">
          <cell r="B218">
            <v>37539</v>
          </cell>
          <cell r="C218">
            <v>23.19</v>
          </cell>
        </row>
        <row r="219">
          <cell r="B219">
            <v>37540</v>
          </cell>
          <cell r="C219">
            <v>24.434999999999999</v>
          </cell>
        </row>
        <row r="220">
          <cell r="B220">
            <v>37543</v>
          </cell>
          <cell r="C220">
            <v>24.645</v>
          </cell>
        </row>
        <row r="221">
          <cell r="B221">
            <v>37544</v>
          </cell>
          <cell r="C221">
            <v>26.145</v>
          </cell>
        </row>
        <row r="222">
          <cell r="B222">
            <v>37545</v>
          </cell>
          <cell r="C222">
            <v>25.204999999999998</v>
          </cell>
        </row>
        <row r="223">
          <cell r="B223">
            <v>37546</v>
          </cell>
          <cell r="C223">
            <v>25.3855</v>
          </cell>
        </row>
        <row r="224">
          <cell r="B224">
            <v>37547</v>
          </cell>
          <cell r="C224">
            <v>26.574999999999999</v>
          </cell>
        </row>
        <row r="225">
          <cell r="B225">
            <v>37550</v>
          </cell>
          <cell r="C225">
            <v>26.254999999999999</v>
          </cell>
        </row>
        <row r="226">
          <cell r="B226">
            <v>37551</v>
          </cell>
          <cell r="C226">
            <v>25.835000000000001</v>
          </cell>
        </row>
        <row r="227">
          <cell r="B227">
            <v>37552</v>
          </cell>
          <cell r="C227">
            <v>26.6</v>
          </cell>
        </row>
        <row r="228">
          <cell r="B228">
            <v>37553</v>
          </cell>
          <cell r="C228">
            <v>25.614999999999998</v>
          </cell>
        </row>
        <row r="229">
          <cell r="B229">
            <v>37554</v>
          </cell>
          <cell r="C229">
            <v>26.34</v>
          </cell>
        </row>
        <row r="230">
          <cell r="B230">
            <v>37557</v>
          </cell>
          <cell r="C230">
            <v>25.975000000000001</v>
          </cell>
        </row>
        <row r="231">
          <cell r="B231">
            <v>37558</v>
          </cell>
          <cell r="C231">
            <v>26.035</v>
          </cell>
        </row>
        <row r="232">
          <cell r="B232">
            <v>37559</v>
          </cell>
          <cell r="C232">
            <v>26.555</v>
          </cell>
        </row>
        <row r="233">
          <cell r="B233">
            <v>37560</v>
          </cell>
          <cell r="C233">
            <v>26.734999999999999</v>
          </cell>
        </row>
        <row r="234">
          <cell r="B234">
            <v>37561</v>
          </cell>
          <cell r="C234">
            <v>26.5</v>
          </cell>
        </row>
        <row r="235">
          <cell r="B235">
            <v>37564</v>
          </cell>
          <cell r="C235">
            <v>28.05</v>
          </cell>
        </row>
        <row r="236">
          <cell r="B236">
            <v>37565</v>
          </cell>
          <cell r="C236">
            <v>28.34</v>
          </cell>
        </row>
        <row r="237">
          <cell r="B237">
            <v>37566</v>
          </cell>
          <cell r="C237">
            <v>28.515000000000001</v>
          </cell>
        </row>
        <row r="238">
          <cell r="B238">
            <v>37567</v>
          </cell>
          <cell r="C238">
            <v>28.004999999999999</v>
          </cell>
        </row>
        <row r="239">
          <cell r="B239">
            <v>37568</v>
          </cell>
          <cell r="C239">
            <v>27.55</v>
          </cell>
        </row>
        <row r="240">
          <cell r="B240">
            <v>37571</v>
          </cell>
          <cell r="C240">
            <v>26.93</v>
          </cell>
        </row>
        <row r="241">
          <cell r="B241">
            <v>37572</v>
          </cell>
          <cell r="C241">
            <v>27.254999999999999</v>
          </cell>
        </row>
        <row r="242">
          <cell r="B242">
            <v>37573</v>
          </cell>
          <cell r="C242">
            <v>27.68</v>
          </cell>
        </row>
        <row r="243">
          <cell r="B243">
            <v>37574</v>
          </cell>
          <cell r="C243">
            <v>28.495000000000001</v>
          </cell>
        </row>
        <row r="244">
          <cell r="B244">
            <v>37575</v>
          </cell>
          <cell r="C244">
            <v>28.344999999999999</v>
          </cell>
        </row>
        <row r="245">
          <cell r="B245">
            <v>37578</v>
          </cell>
          <cell r="C245">
            <v>27.925000000000001</v>
          </cell>
        </row>
        <row r="246">
          <cell r="B246">
            <v>37579</v>
          </cell>
          <cell r="C246">
            <v>27.414999999999999</v>
          </cell>
        </row>
        <row r="247">
          <cell r="B247">
            <v>37580</v>
          </cell>
          <cell r="C247">
            <v>28.31</v>
          </cell>
        </row>
        <row r="248">
          <cell r="B248">
            <v>37581</v>
          </cell>
          <cell r="C248">
            <v>28.92</v>
          </cell>
        </row>
        <row r="249">
          <cell r="B249">
            <v>37582</v>
          </cell>
          <cell r="C249">
            <v>29.11</v>
          </cell>
        </row>
        <row r="250">
          <cell r="B250">
            <v>37585</v>
          </cell>
          <cell r="C250">
            <v>29.114999999999998</v>
          </cell>
        </row>
        <row r="251">
          <cell r="B251">
            <v>37586</v>
          </cell>
          <cell r="C251">
            <v>28.45</v>
          </cell>
        </row>
        <row r="252">
          <cell r="B252">
            <v>37587</v>
          </cell>
          <cell r="C252">
            <v>29.04</v>
          </cell>
        </row>
        <row r="253">
          <cell r="B253">
            <v>37589</v>
          </cell>
          <cell r="C253">
            <v>28.84</v>
          </cell>
        </row>
        <row r="254">
          <cell r="B254">
            <v>37592</v>
          </cell>
          <cell r="C254">
            <v>28.844999999999999</v>
          </cell>
        </row>
        <row r="255">
          <cell r="B255">
            <v>37593</v>
          </cell>
          <cell r="C255">
            <v>28.355</v>
          </cell>
        </row>
        <row r="256">
          <cell r="B256">
            <v>37594</v>
          </cell>
          <cell r="C256">
            <v>28.27</v>
          </cell>
        </row>
        <row r="257">
          <cell r="B257">
            <v>37595</v>
          </cell>
          <cell r="C257">
            <v>27.67</v>
          </cell>
        </row>
        <row r="258">
          <cell r="B258">
            <v>37596</v>
          </cell>
          <cell r="C258">
            <v>27.734999999999999</v>
          </cell>
        </row>
        <row r="259">
          <cell r="B259">
            <v>37599</v>
          </cell>
          <cell r="C259">
            <v>26.765000000000001</v>
          </cell>
        </row>
        <row r="260">
          <cell r="B260">
            <v>37600</v>
          </cell>
          <cell r="C260">
            <v>27.004999999999999</v>
          </cell>
        </row>
        <row r="261">
          <cell r="B261">
            <v>37601</v>
          </cell>
          <cell r="C261">
            <v>27.33</v>
          </cell>
        </row>
        <row r="262">
          <cell r="B262">
            <v>37602</v>
          </cell>
          <cell r="C262">
            <v>27.085000000000001</v>
          </cell>
        </row>
        <row r="263">
          <cell r="B263">
            <v>37603</v>
          </cell>
          <cell r="C263">
            <v>26.25</v>
          </cell>
        </row>
        <row r="264">
          <cell r="B264">
            <v>37606</v>
          </cell>
          <cell r="C264">
            <v>27.24</v>
          </cell>
        </row>
        <row r="265">
          <cell r="B265">
            <v>37607</v>
          </cell>
          <cell r="C265">
            <v>27.18</v>
          </cell>
        </row>
        <row r="266">
          <cell r="B266">
            <v>37608</v>
          </cell>
          <cell r="C266">
            <v>26.765000000000001</v>
          </cell>
        </row>
        <row r="267">
          <cell r="B267">
            <v>37609</v>
          </cell>
          <cell r="C267">
            <v>26.555</v>
          </cell>
        </row>
        <row r="268">
          <cell r="B268">
            <v>37610</v>
          </cell>
          <cell r="C268">
            <v>26.52</v>
          </cell>
        </row>
        <row r="269">
          <cell r="B269">
            <v>37613</v>
          </cell>
          <cell r="C269">
            <v>27</v>
          </cell>
        </row>
        <row r="270">
          <cell r="B270">
            <v>37614</v>
          </cell>
          <cell r="C270">
            <v>26.910499999999999</v>
          </cell>
        </row>
        <row r="271">
          <cell r="B271">
            <v>37616</v>
          </cell>
          <cell r="C271">
            <v>26.695</v>
          </cell>
        </row>
        <row r="272">
          <cell r="B272">
            <v>37617</v>
          </cell>
          <cell r="C272">
            <v>26.484999999999999</v>
          </cell>
        </row>
        <row r="273">
          <cell r="B273">
            <v>37620</v>
          </cell>
          <cell r="C273">
            <v>26.375</v>
          </cell>
        </row>
        <row r="274">
          <cell r="B274">
            <v>37621</v>
          </cell>
          <cell r="C274">
            <v>25.85</v>
          </cell>
        </row>
        <row r="275">
          <cell r="B275">
            <v>37623</v>
          </cell>
          <cell r="C275">
            <v>26.86</v>
          </cell>
        </row>
        <row r="276">
          <cell r="B276">
            <v>37624</v>
          </cell>
          <cell r="C276">
            <v>26.895</v>
          </cell>
        </row>
        <row r="277">
          <cell r="B277">
            <v>37627</v>
          </cell>
          <cell r="C277">
            <v>27.385000000000002</v>
          </cell>
        </row>
        <row r="278">
          <cell r="B278">
            <v>37628</v>
          </cell>
          <cell r="C278">
            <v>27.9</v>
          </cell>
        </row>
        <row r="279">
          <cell r="B279">
            <v>37629</v>
          </cell>
          <cell r="C279">
            <v>27.12</v>
          </cell>
        </row>
        <row r="280">
          <cell r="B280">
            <v>37630</v>
          </cell>
          <cell r="C280">
            <v>27.905000000000001</v>
          </cell>
        </row>
        <row r="281">
          <cell r="B281">
            <v>37631</v>
          </cell>
          <cell r="C281">
            <v>27.96</v>
          </cell>
        </row>
        <row r="282">
          <cell r="B282">
            <v>37634</v>
          </cell>
          <cell r="C282">
            <v>28.195</v>
          </cell>
        </row>
        <row r="283">
          <cell r="B283">
            <v>37635</v>
          </cell>
          <cell r="C283">
            <v>28.484999999999999</v>
          </cell>
        </row>
        <row r="284">
          <cell r="B284">
            <v>37636</v>
          </cell>
          <cell r="C284">
            <v>28.135000000000002</v>
          </cell>
        </row>
        <row r="285">
          <cell r="B285">
            <v>37637</v>
          </cell>
          <cell r="C285">
            <v>27.675000000000001</v>
          </cell>
        </row>
        <row r="286">
          <cell r="B286">
            <v>37638</v>
          </cell>
          <cell r="C286">
            <v>25.73</v>
          </cell>
        </row>
        <row r="287">
          <cell r="B287">
            <v>37642</v>
          </cell>
          <cell r="C287">
            <v>25.664999999999999</v>
          </cell>
        </row>
        <row r="288">
          <cell r="B288">
            <v>37643</v>
          </cell>
          <cell r="C288">
            <v>25.5</v>
          </cell>
        </row>
        <row r="289">
          <cell r="B289">
            <v>37644</v>
          </cell>
          <cell r="C289">
            <v>26.14</v>
          </cell>
        </row>
        <row r="290">
          <cell r="B290">
            <v>37645</v>
          </cell>
          <cell r="C290">
            <v>24.925000000000001</v>
          </cell>
        </row>
        <row r="291">
          <cell r="B291">
            <v>37648</v>
          </cell>
          <cell r="C291">
            <v>24.585000000000001</v>
          </cell>
        </row>
        <row r="292">
          <cell r="B292">
            <v>37649</v>
          </cell>
          <cell r="C292">
            <v>24.41</v>
          </cell>
        </row>
        <row r="293">
          <cell r="B293">
            <v>37650</v>
          </cell>
          <cell r="C293">
            <v>24.954999999999998</v>
          </cell>
        </row>
        <row r="294">
          <cell r="B294">
            <v>37651</v>
          </cell>
          <cell r="C294">
            <v>24.12</v>
          </cell>
        </row>
        <row r="295">
          <cell r="B295">
            <v>37652</v>
          </cell>
          <cell r="C295">
            <v>23.73</v>
          </cell>
        </row>
        <row r="296">
          <cell r="B296">
            <v>37655</v>
          </cell>
          <cell r="C296">
            <v>24.28</v>
          </cell>
        </row>
        <row r="297">
          <cell r="B297">
            <v>37656</v>
          </cell>
          <cell r="C297">
            <v>23.66</v>
          </cell>
        </row>
        <row r="298">
          <cell r="B298">
            <v>37657</v>
          </cell>
          <cell r="C298">
            <v>23.48</v>
          </cell>
        </row>
        <row r="299">
          <cell r="B299">
            <v>37658</v>
          </cell>
          <cell r="C299">
            <v>23.71</v>
          </cell>
        </row>
        <row r="300">
          <cell r="B300">
            <v>37659</v>
          </cell>
          <cell r="C300">
            <v>23.29</v>
          </cell>
        </row>
        <row r="301">
          <cell r="B301">
            <v>37662</v>
          </cell>
          <cell r="C301">
            <v>23.69</v>
          </cell>
        </row>
        <row r="302">
          <cell r="B302">
            <v>37663</v>
          </cell>
          <cell r="C302">
            <v>23.22</v>
          </cell>
        </row>
        <row r="303">
          <cell r="B303">
            <v>37664</v>
          </cell>
          <cell r="C303">
            <v>23.22</v>
          </cell>
        </row>
        <row r="304">
          <cell r="B304">
            <v>37665</v>
          </cell>
          <cell r="C304">
            <v>23.495000000000001</v>
          </cell>
        </row>
        <row r="305">
          <cell r="B305">
            <v>37666</v>
          </cell>
          <cell r="C305">
            <v>24.15</v>
          </cell>
        </row>
        <row r="306">
          <cell r="B306">
            <v>37670</v>
          </cell>
          <cell r="C306">
            <v>24.96</v>
          </cell>
        </row>
        <row r="307">
          <cell r="B307">
            <v>37671</v>
          </cell>
          <cell r="C307">
            <v>24.53</v>
          </cell>
        </row>
        <row r="308">
          <cell r="B308">
            <v>37672</v>
          </cell>
          <cell r="C308">
            <v>24.15</v>
          </cell>
        </row>
        <row r="309">
          <cell r="B309">
            <v>37673</v>
          </cell>
          <cell r="C309">
            <v>24.61</v>
          </cell>
        </row>
        <row r="310">
          <cell r="B310">
            <v>37676</v>
          </cell>
          <cell r="C310">
            <v>24.07</v>
          </cell>
        </row>
        <row r="311">
          <cell r="B311">
            <v>37677</v>
          </cell>
          <cell r="C311">
            <v>24.19</v>
          </cell>
        </row>
        <row r="312">
          <cell r="B312">
            <v>37678</v>
          </cell>
          <cell r="C312">
            <v>23.6</v>
          </cell>
        </row>
        <row r="313">
          <cell r="B313">
            <v>37679</v>
          </cell>
          <cell r="C313">
            <v>23.58</v>
          </cell>
        </row>
        <row r="314">
          <cell r="B314">
            <v>37680</v>
          </cell>
          <cell r="C314">
            <v>23.7</v>
          </cell>
        </row>
        <row r="315">
          <cell r="B315">
            <v>37683</v>
          </cell>
          <cell r="C315">
            <v>23.54</v>
          </cell>
        </row>
        <row r="316">
          <cell r="B316">
            <v>37684</v>
          </cell>
          <cell r="C316">
            <v>23.07</v>
          </cell>
        </row>
        <row r="317">
          <cell r="B317">
            <v>37685</v>
          </cell>
          <cell r="C317">
            <v>23.44</v>
          </cell>
        </row>
        <row r="318">
          <cell r="B318">
            <v>37686</v>
          </cell>
          <cell r="C318">
            <v>23.27</v>
          </cell>
        </row>
        <row r="319">
          <cell r="B319">
            <v>37687</v>
          </cell>
          <cell r="C319">
            <v>23.56</v>
          </cell>
        </row>
        <row r="320">
          <cell r="B320">
            <v>37690</v>
          </cell>
          <cell r="C320">
            <v>22.95</v>
          </cell>
        </row>
        <row r="321">
          <cell r="B321">
            <v>37691</v>
          </cell>
          <cell r="C321">
            <v>22.79</v>
          </cell>
        </row>
        <row r="322">
          <cell r="B322">
            <v>37692</v>
          </cell>
          <cell r="C322">
            <v>23.39</v>
          </cell>
        </row>
        <row r="323">
          <cell r="B323">
            <v>37693</v>
          </cell>
          <cell r="C323">
            <v>24.67</v>
          </cell>
        </row>
        <row r="324">
          <cell r="B324">
            <v>37694</v>
          </cell>
          <cell r="C324">
            <v>24.86</v>
          </cell>
        </row>
        <row r="325">
          <cell r="B325">
            <v>37697</v>
          </cell>
          <cell r="C325">
            <v>25.93</v>
          </cell>
        </row>
        <row r="326">
          <cell r="B326">
            <v>37698</v>
          </cell>
          <cell r="C326">
            <v>26.04</v>
          </cell>
        </row>
        <row r="327">
          <cell r="B327">
            <v>37699</v>
          </cell>
          <cell r="C327">
            <v>26.32</v>
          </cell>
        </row>
        <row r="328">
          <cell r="B328">
            <v>37700</v>
          </cell>
          <cell r="C328">
            <v>26.25</v>
          </cell>
        </row>
        <row r="329">
          <cell r="B329">
            <v>37701</v>
          </cell>
          <cell r="C329">
            <v>26.57</v>
          </cell>
        </row>
        <row r="330">
          <cell r="B330">
            <v>37704</v>
          </cell>
          <cell r="C330">
            <v>25.29</v>
          </cell>
        </row>
        <row r="331">
          <cell r="B331">
            <v>37705</v>
          </cell>
          <cell r="C331">
            <v>25.49</v>
          </cell>
        </row>
        <row r="332">
          <cell r="B332">
            <v>37706</v>
          </cell>
          <cell r="C332">
            <v>25.25</v>
          </cell>
        </row>
        <row r="333">
          <cell r="B333">
            <v>37707</v>
          </cell>
          <cell r="C333">
            <v>25.04</v>
          </cell>
        </row>
        <row r="334">
          <cell r="B334">
            <v>37708</v>
          </cell>
          <cell r="C334">
            <v>24.67</v>
          </cell>
        </row>
        <row r="335">
          <cell r="B335">
            <v>37711</v>
          </cell>
          <cell r="C335">
            <v>24.21</v>
          </cell>
        </row>
        <row r="336">
          <cell r="B336">
            <v>37712</v>
          </cell>
          <cell r="C336">
            <v>24.35</v>
          </cell>
        </row>
        <row r="337">
          <cell r="B337">
            <v>37713</v>
          </cell>
          <cell r="C337">
            <v>25.72</v>
          </cell>
        </row>
        <row r="338">
          <cell r="B338">
            <v>37714</v>
          </cell>
          <cell r="C338">
            <v>25.73</v>
          </cell>
        </row>
        <row r="339">
          <cell r="B339">
            <v>37715</v>
          </cell>
          <cell r="C339">
            <v>25.09</v>
          </cell>
        </row>
        <row r="340">
          <cell r="B340">
            <v>37718</v>
          </cell>
          <cell r="C340">
            <v>25.170999999999999</v>
          </cell>
        </row>
        <row r="341">
          <cell r="B341">
            <v>37719</v>
          </cell>
          <cell r="C341">
            <v>25.58</v>
          </cell>
        </row>
        <row r="342">
          <cell r="B342">
            <v>37720</v>
          </cell>
          <cell r="C342">
            <v>24.57</v>
          </cell>
        </row>
        <row r="343">
          <cell r="B343">
            <v>37721</v>
          </cell>
          <cell r="C343">
            <v>24.59</v>
          </cell>
        </row>
        <row r="344">
          <cell r="B344">
            <v>37722</v>
          </cell>
          <cell r="C344">
            <v>24.2</v>
          </cell>
        </row>
        <row r="345">
          <cell r="B345">
            <v>37725</v>
          </cell>
          <cell r="C345">
            <v>24.75</v>
          </cell>
        </row>
        <row r="346">
          <cell r="B346">
            <v>37726</v>
          </cell>
          <cell r="C346">
            <v>24.61</v>
          </cell>
        </row>
        <row r="347">
          <cell r="B347">
            <v>37727</v>
          </cell>
          <cell r="C347">
            <v>24.91</v>
          </cell>
        </row>
        <row r="348">
          <cell r="B348">
            <v>37728</v>
          </cell>
          <cell r="C348">
            <v>25.5</v>
          </cell>
        </row>
        <row r="349">
          <cell r="B349">
            <v>37732</v>
          </cell>
          <cell r="C349">
            <v>25.21</v>
          </cell>
        </row>
        <row r="350">
          <cell r="B350">
            <v>37733</v>
          </cell>
          <cell r="C350">
            <v>25.74</v>
          </cell>
        </row>
        <row r="351">
          <cell r="B351">
            <v>37734</v>
          </cell>
          <cell r="C351">
            <v>25.72</v>
          </cell>
        </row>
        <row r="352">
          <cell r="B352">
            <v>37735</v>
          </cell>
          <cell r="C352">
            <v>25.49</v>
          </cell>
        </row>
        <row r="353">
          <cell r="B353">
            <v>37736</v>
          </cell>
          <cell r="C353">
            <v>25.21</v>
          </cell>
        </row>
        <row r="354">
          <cell r="B354">
            <v>37739</v>
          </cell>
          <cell r="C354">
            <v>25.74</v>
          </cell>
        </row>
        <row r="355">
          <cell r="B355">
            <v>37740</v>
          </cell>
          <cell r="C355">
            <v>25.809000000000001</v>
          </cell>
        </row>
        <row r="356">
          <cell r="B356">
            <v>37741</v>
          </cell>
          <cell r="C356">
            <v>25.56</v>
          </cell>
        </row>
        <row r="357">
          <cell r="B357">
            <v>37742</v>
          </cell>
          <cell r="C357">
            <v>25.71</v>
          </cell>
        </row>
        <row r="358">
          <cell r="B358">
            <v>37743</v>
          </cell>
          <cell r="C358">
            <v>26.13</v>
          </cell>
        </row>
        <row r="359">
          <cell r="B359">
            <v>37746</v>
          </cell>
          <cell r="C359">
            <v>25.86</v>
          </cell>
        </row>
        <row r="360">
          <cell r="B360">
            <v>37747</v>
          </cell>
          <cell r="C360">
            <v>26.38</v>
          </cell>
        </row>
        <row r="361">
          <cell r="B361">
            <v>37748</v>
          </cell>
          <cell r="C361">
            <v>25.99</v>
          </cell>
        </row>
        <row r="362">
          <cell r="B362">
            <v>37749</v>
          </cell>
          <cell r="C362">
            <v>25.75</v>
          </cell>
        </row>
        <row r="363">
          <cell r="B363">
            <v>37750</v>
          </cell>
          <cell r="C363">
            <v>26.35</v>
          </cell>
        </row>
        <row r="364">
          <cell r="B364">
            <v>37753</v>
          </cell>
          <cell r="C364">
            <v>26.21</v>
          </cell>
        </row>
        <row r="365">
          <cell r="B365">
            <v>37754</v>
          </cell>
          <cell r="C365">
            <v>25.99</v>
          </cell>
        </row>
        <row r="366">
          <cell r="B366">
            <v>37755</v>
          </cell>
          <cell r="C366">
            <v>25.63</v>
          </cell>
        </row>
        <row r="367">
          <cell r="B367">
            <v>37756</v>
          </cell>
          <cell r="C367">
            <v>25.79</v>
          </cell>
        </row>
        <row r="368">
          <cell r="B368">
            <v>37757</v>
          </cell>
          <cell r="C368">
            <v>25.57</v>
          </cell>
        </row>
        <row r="369">
          <cell r="B369">
            <v>37760</v>
          </cell>
          <cell r="C369">
            <v>24.8</v>
          </cell>
        </row>
        <row r="370">
          <cell r="B370">
            <v>37761</v>
          </cell>
          <cell r="C370">
            <v>24.63</v>
          </cell>
        </row>
        <row r="371">
          <cell r="B371">
            <v>37762</v>
          </cell>
          <cell r="C371">
            <v>24.03</v>
          </cell>
        </row>
        <row r="372">
          <cell r="B372">
            <v>37763</v>
          </cell>
          <cell r="C372">
            <v>24.16</v>
          </cell>
        </row>
        <row r="373">
          <cell r="B373">
            <v>37764</v>
          </cell>
          <cell r="C373">
            <v>24.22</v>
          </cell>
        </row>
        <row r="374">
          <cell r="B374">
            <v>37768</v>
          </cell>
          <cell r="C374">
            <v>24.79</v>
          </cell>
        </row>
        <row r="375">
          <cell r="B375">
            <v>37769</v>
          </cell>
          <cell r="C375">
            <v>24.41</v>
          </cell>
        </row>
        <row r="376">
          <cell r="B376">
            <v>37770</v>
          </cell>
          <cell r="C376">
            <v>24.4</v>
          </cell>
        </row>
        <row r="377">
          <cell r="B377">
            <v>37771</v>
          </cell>
          <cell r="C377">
            <v>24.61</v>
          </cell>
        </row>
        <row r="378">
          <cell r="B378">
            <v>37774</v>
          </cell>
          <cell r="C378">
            <v>24.638999999999999</v>
          </cell>
        </row>
        <row r="379">
          <cell r="B379">
            <v>37775</v>
          </cell>
          <cell r="C379">
            <v>24.88</v>
          </cell>
        </row>
        <row r="380">
          <cell r="B380">
            <v>37776</v>
          </cell>
          <cell r="C380">
            <v>24.87</v>
          </cell>
        </row>
        <row r="381">
          <cell r="B381">
            <v>37777</v>
          </cell>
          <cell r="C381">
            <v>24.09</v>
          </cell>
        </row>
        <row r="382">
          <cell r="B382">
            <v>37778</v>
          </cell>
          <cell r="C382">
            <v>23.67</v>
          </cell>
        </row>
        <row r="383">
          <cell r="B383">
            <v>37781</v>
          </cell>
          <cell r="C383">
            <v>23.75</v>
          </cell>
        </row>
        <row r="384">
          <cell r="B384">
            <v>37782</v>
          </cell>
          <cell r="C384">
            <v>24.68</v>
          </cell>
        </row>
        <row r="385">
          <cell r="B385">
            <v>37783</v>
          </cell>
          <cell r="C385">
            <v>24.88</v>
          </cell>
        </row>
        <row r="386">
          <cell r="B386">
            <v>37784</v>
          </cell>
          <cell r="C386">
            <v>24.99</v>
          </cell>
        </row>
        <row r="387">
          <cell r="B387">
            <v>37785</v>
          </cell>
          <cell r="C387">
            <v>24.65</v>
          </cell>
        </row>
        <row r="388">
          <cell r="B388">
            <v>37788</v>
          </cell>
          <cell r="C388">
            <v>25.39</v>
          </cell>
        </row>
        <row r="389">
          <cell r="B389">
            <v>37789</v>
          </cell>
          <cell r="C389">
            <v>25.959</v>
          </cell>
        </row>
        <row r="390">
          <cell r="B390">
            <v>37790</v>
          </cell>
          <cell r="C390">
            <v>26.07</v>
          </cell>
        </row>
        <row r="391">
          <cell r="B391">
            <v>37791</v>
          </cell>
          <cell r="C391">
            <v>26.07</v>
          </cell>
        </row>
        <row r="392">
          <cell r="B392">
            <v>37792</v>
          </cell>
          <cell r="C392">
            <v>26.33</v>
          </cell>
        </row>
        <row r="393">
          <cell r="B393">
            <v>37795</v>
          </cell>
          <cell r="C393">
            <v>25.78</v>
          </cell>
        </row>
        <row r="394">
          <cell r="B394">
            <v>37796</v>
          </cell>
          <cell r="C394">
            <v>25.7</v>
          </cell>
        </row>
        <row r="395">
          <cell r="B395">
            <v>37797</v>
          </cell>
          <cell r="C395">
            <v>25.26</v>
          </cell>
        </row>
        <row r="396">
          <cell r="B396">
            <v>37798</v>
          </cell>
          <cell r="C396">
            <v>25.75</v>
          </cell>
        </row>
        <row r="397">
          <cell r="B397">
            <v>37799</v>
          </cell>
          <cell r="C397">
            <v>25.63</v>
          </cell>
        </row>
        <row r="398">
          <cell r="B398">
            <v>37802</v>
          </cell>
          <cell r="C398">
            <v>25.64</v>
          </cell>
        </row>
        <row r="399">
          <cell r="B399">
            <v>37803</v>
          </cell>
          <cell r="C399">
            <v>26.15</v>
          </cell>
        </row>
        <row r="400">
          <cell r="B400">
            <v>37804</v>
          </cell>
          <cell r="C400">
            <v>26.88</v>
          </cell>
        </row>
        <row r="401">
          <cell r="B401">
            <v>37805</v>
          </cell>
          <cell r="C401">
            <v>26.5</v>
          </cell>
        </row>
        <row r="402">
          <cell r="B402">
            <v>37809</v>
          </cell>
          <cell r="C402">
            <v>27.42</v>
          </cell>
        </row>
        <row r="403">
          <cell r="B403">
            <v>37810</v>
          </cell>
          <cell r="C403">
            <v>27.7</v>
          </cell>
        </row>
        <row r="404">
          <cell r="B404">
            <v>37811</v>
          </cell>
          <cell r="C404">
            <v>27.47</v>
          </cell>
        </row>
        <row r="405">
          <cell r="B405">
            <v>37812</v>
          </cell>
          <cell r="C405">
            <v>26.91</v>
          </cell>
        </row>
        <row r="406">
          <cell r="B406">
            <v>37813</v>
          </cell>
          <cell r="C406">
            <v>27.309000000000001</v>
          </cell>
        </row>
        <row r="407">
          <cell r="B407">
            <v>37816</v>
          </cell>
          <cell r="C407">
            <v>27.4</v>
          </cell>
        </row>
        <row r="408">
          <cell r="B408">
            <v>37817</v>
          </cell>
          <cell r="C408">
            <v>27.27</v>
          </cell>
        </row>
        <row r="409">
          <cell r="B409">
            <v>37818</v>
          </cell>
          <cell r="C409">
            <v>27.52</v>
          </cell>
        </row>
        <row r="410">
          <cell r="B410">
            <v>37819</v>
          </cell>
          <cell r="C410">
            <v>26.69</v>
          </cell>
        </row>
        <row r="411">
          <cell r="B411">
            <v>37820</v>
          </cell>
          <cell r="C411">
            <v>26.89</v>
          </cell>
        </row>
        <row r="412">
          <cell r="B412">
            <v>37823</v>
          </cell>
          <cell r="C412">
            <v>26.04</v>
          </cell>
        </row>
        <row r="413">
          <cell r="B413">
            <v>37824</v>
          </cell>
          <cell r="C413">
            <v>26.38</v>
          </cell>
        </row>
        <row r="414">
          <cell r="B414">
            <v>37825</v>
          </cell>
          <cell r="C414">
            <v>26.45</v>
          </cell>
        </row>
        <row r="415">
          <cell r="B415">
            <v>37826</v>
          </cell>
          <cell r="C415">
            <v>26</v>
          </cell>
        </row>
        <row r="416">
          <cell r="B416">
            <v>37827</v>
          </cell>
          <cell r="C416">
            <v>26.89</v>
          </cell>
        </row>
        <row r="417">
          <cell r="B417">
            <v>37830</v>
          </cell>
          <cell r="C417">
            <v>26.61</v>
          </cell>
        </row>
        <row r="418">
          <cell r="B418">
            <v>37831</v>
          </cell>
          <cell r="C418">
            <v>26.47</v>
          </cell>
        </row>
        <row r="419">
          <cell r="B419">
            <v>37832</v>
          </cell>
          <cell r="C419">
            <v>26.23</v>
          </cell>
        </row>
        <row r="420">
          <cell r="B420">
            <v>37833</v>
          </cell>
          <cell r="C420">
            <v>26.41</v>
          </cell>
        </row>
        <row r="421">
          <cell r="B421">
            <v>37834</v>
          </cell>
          <cell r="C421">
            <v>26.17</v>
          </cell>
        </row>
        <row r="422">
          <cell r="B422">
            <v>37837</v>
          </cell>
          <cell r="C422">
            <v>26.18</v>
          </cell>
        </row>
        <row r="423">
          <cell r="B423">
            <v>37838</v>
          </cell>
          <cell r="C423">
            <v>25.66</v>
          </cell>
        </row>
        <row r="424">
          <cell r="B424">
            <v>37839</v>
          </cell>
          <cell r="C424">
            <v>25.65</v>
          </cell>
        </row>
        <row r="425">
          <cell r="B425">
            <v>37840</v>
          </cell>
          <cell r="C425">
            <v>25.71</v>
          </cell>
        </row>
        <row r="426">
          <cell r="B426">
            <v>37841</v>
          </cell>
          <cell r="C426">
            <v>25.58</v>
          </cell>
        </row>
        <row r="427">
          <cell r="B427">
            <v>37844</v>
          </cell>
          <cell r="C427">
            <v>25.61</v>
          </cell>
        </row>
        <row r="428">
          <cell r="B428">
            <v>37845</v>
          </cell>
          <cell r="C428">
            <v>25.73</v>
          </cell>
        </row>
        <row r="429">
          <cell r="B429">
            <v>37846</v>
          </cell>
          <cell r="C429">
            <v>25.6</v>
          </cell>
        </row>
        <row r="430">
          <cell r="B430">
            <v>37847</v>
          </cell>
          <cell r="C430">
            <v>25.63</v>
          </cell>
        </row>
        <row r="431">
          <cell r="B431">
            <v>37848</v>
          </cell>
          <cell r="C431">
            <v>25.54</v>
          </cell>
        </row>
        <row r="432">
          <cell r="B432">
            <v>37851</v>
          </cell>
          <cell r="C432">
            <v>25.7</v>
          </cell>
        </row>
        <row r="433">
          <cell r="B433">
            <v>37852</v>
          </cell>
          <cell r="C433">
            <v>26.62</v>
          </cell>
        </row>
        <row r="434">
          <cell r="B434">
            <v>37853</v>
          </cell>
          <cell r="C434">
            <v>26.45</v>
          </cell>
        </row>
        <row r="435">
          <cell r="B435">
            <v>37854</v>
          </cell>
          <cell r="C435">
            <v>26.24</v>
          </cell>
        </row>
        <row r="436">
          <cell r="B436">
            <v>37855</v>
          </cell>
          <cell r="C436">
            <v>26.22</v>
          </cell>
        </row>
        <row r="437">
          <cell r="B437">
            <v>37858</v>
          </cell>
          <cell r="C437">
            <v>26.5</v>
          </cell>
        </row>
        <row r="438">
          <cell r="B438">
            <v>37859</v>
          </cell>
          <cell r="C438">
            <v>26.57</v>
          </cell>
        </row>
        <row r="439">
          <cell r="B439">
            <v>37860</v>
          </cell>
          <cell r="C439">
            <v>26.42</v>
          </cell>
        </row>
        <row r="440">
          <cell r="B440">
            <v>37861</v>
          </cell>
          <cell r="C440">
            <v>26.51</v>
          </cell>
        </row>
        <row r="441">
          <cell r="B441">
            <v>37862</v>
          </cell>
          <cell r="C441">
            <v>26.52</v>
          </cell>
        </row>
        <row r="442">
          <cell r="B442">
            <v>37866</v>
          </cell>
          <cell r="C442">
            <v>27.26</v>
          </cell>
        </row>
        <row r="443">
          <cell r="B443">
            <v>37867</v>
          </cell>
          <cell r="C443">
            <v>28.3</v>
          </cell>
        </row>
        <row r="444">
          <cell r="B444">
            <v>37868</v>
          </cell>
          <cell r="C444">
            <v>28.43</v>
          </cell>
        </row>
        <row r="445">
          <cell r="B445">
            <v>37869</v>
          </cell>
          <cell r="C445">
            <v>28.38</v>
          </cell>
        </row>
        <row r="446">
          <cell r="B446">
            <v>37872</v>
          </cell>
          <cell r="C446">
            <v>28.84</v>
          </cell>
        </row>
        <row r="447">
          <cell r="B447">
            <v>37873</v>
          </cell>
          <cell r="C447">
            <v>28.37</v>
          </cell>
        </row>
        <row r="448">
          <cell r="B448">
            <v>37874</v>
          </cell>
          <cell r="C448">
            <v>27.55</v>
          </cell>
        </row>
        <row r="449">
          <cell r="B449">
            <v>37875</v>
          </cell>
          <cell r="C449">
            <v>27.84</v>
          </cell>
        </row>
        <row r="450">
          <cell r="B450">
            <v>37876</v>
          </cell>
          <cell r="C450">
            <v>28.34</v>
          </cell>
        </row>
        <row r="451">
          <cell r="B451">
            <v>37879</v>
          </cell>
          <cell r="C451">
            <v>28.36</v>
          </cell>
        </row>
        <row r="452">
          <cell r="B452">
            <v>37880</v>
          </cell>
          <cell r="C452">
            <v>28.9</v>
          </cell>
        </row>
        <row r="453">
          <cell r="B453">
            <v>37881</v>
          </cell>
          <cell r="C453">
            <v>28.5</v>
          </cell>
        </row>
        <row r="454">
          <cell r="B454">
            <v>37882</v>
          </cell>
          <cell r="C454">
            <v>29.5</v>
          </cell>
        </row>
        <row r="455">
          <cell r="B455">
            <v>37883</v>
          </cell>
          <cell r="C455">
            <v>29.96</v>
          </cell>
        </row>
        <row r="456">
          <cell r="B456">
            <v>37886</v>
          </cell>
          <cell r="C456">
            <v>29.07</v>
          </cell>
        </row>
        <row r="457">
          <cell r="B457">
            <v>37887</v>
          </cell>
          <cell r="C457">
            <v>29.6</v>
          </cell>
        </row>
        <row r="458">
          <cell r="B458">
            <v>37888</v>
          </cell>
          <cell r="C458">
            <v>28.46</v>
          </cell>
        </row>
        <row r="459">
          <cell r="B459">
            <v>37889</v>
          </cell>
          <cell r="C459">
            <v>28.24</v>
          </cell>
        </row>
        <row r="460">
          <cell r="B460">
            <v>37890</v>
          </cell>
          <cell r="C460">
            <v>28.19</v>
          </cell>
        </row>
        <row r="461">
          <cell r="B461">
            <v>37893</v>
          </cell>
          <cell r="C461">
            <v>28.83</v>
          </cell>
        </row>
        <row r="462">
          <cell r="B462">
            <v>37894</v>
          </cell>
          <cell r="C462">
            <v>27.8</v>
          </cell>
        </row>
        <row r="463">
          <cell r="B463">
            <v>37895</v>
          </cell>
          <cell r="C463">
            <v>28.52</v>
          </cell>
        </row>
        <row r="464">
          <cell r="B464">
            <v>37896</v>
          </cell>
          <cell r="C464">
            <v>28.5</v>
          </cell>
        </row>
        <row r="465">
          <cell r="B465">
            <v>37897</v>
          </cell>
          <cell r="C465">
            <v>29.08</v>
          </cell>
        </row>
        <row r="466">
          <cell r="B466">
            <v>37900</v>
          </cell>
          <cell r="C466">
            <v>29.19</v>
          </cell>
        </row>
        <row r="467">
          <cell r="B467">
            <v>37901</v>
          </cell>
          <cell r="C467">
            <v>29.14</v>
          </cell>
        </row>
        <row r="468">
          <cell r="B468">
            <v>37902</v>
          </cell>
          <cell r="C468">
            <v>28.82</v>
          </cell>
        </row>
        <row r="469">
          <cell r="B469">
            <v>37903</v>
          </cell>
          <cell r="C469">
            <v>28.94</v>
          </cell>
        </row>
        <row r="470">
          <cell r="B470">
            <v>37904</v>
          </cell>
          <cell r="C470">
            <v>28.91</v>
          </cell>
        </row>
        <row r="471">
          <cell r="B471">
            <v>37907</v>
          </cell>
          <cell r="C471">
            <v>28.78</v>
          </cell>
        </row>
        <row r="472">
          <cell r="B472">
            <v>37908</v>
          </cell>
          <cell r="C472">
            <v>28.68</v>
          </cell>
        </row>
        <row r="473">
          <cell r="B473">
            <v>37909</v>
          </cell>
          <cell r="C473">
            <v>29.07</v>
          </cell>
        </row>
        <row r="474">
          <cell r="B474">
            <v>37910</v>
          </cell>
          <cell r="C474">
            <v>29.23</v>
          </cell>
        </row>
        <row r="475">
          <cell r="B475">
            <v>37911</v>
          </cell>
          <cell r="C475">
            <v>28.93</v>
          </cell>
        </row>
        <row r="476">
          <cell r="B476">
            <v>37914</v>
          </cell>
          <cell r="C476">
            <v>29.35</v>
          </cell>
        </row>
        <row r="477">
          <cell r="B477">
            <v>37915</v>
          </cell>
          <cell r="C477">
            <v>29.353000000000002</v>
          </cell>
        </row>
        <row r="478">
          <cell r="B478">
            <v>37916</v>
          </cell>
          <cell r="C478">
            <v>28.89</v>
          </cell>
        </row>
        <row r="479">
          <cell r="B479">
            <v>37917</v>
          </cell>
          <cell r="C479">
            <v>28.91</v>
          </cell>
        </row>
        <row r="480">
          <cell r="B480">
            <v>37918</v>
          </cell>
          <cell r="C480">
            <v>26.61</v>
          </cell>
        </row>
        <row r="481">
          <cell r="B481">
            <v>37921</v>
          </cell>
          <cell r="C481">
            <v>26.91</v>
          </cell>
        </row>
        <row r="482">
          <cell r="B482">
            <v>37922</v>
          </cell>
          <cell r="C482">
            <v>27.2</v>
          </cell>
        </row>
        <row r="483">
          <cell r="B483">
            <v>37923</v>
          </cell>
          <cell r="C483">
            <v>26.74</v>
          </cell>
        </row>
        <row r="484">
          <cell r="B484">
            <v>37924</v>
          </cell>
          <cell r="C484">
            <v>26.12</v>
          </cell>
        </row>
        <row r="485">
          <cell r="B485">
            <v>37925</v>
          </cell>
          <cell r="C485">
            <v>26.14</v>
          </cell>
        </row>
        <row r="486">
          <cell r="B486">
            <v>37928</v>
          </cell>
          <cell r="C486">
            <v>26.68</v>
          </cell>
        </row>
        <row r="487">
          <cell r="B487">
            <v>37929</v>
          </cell>
          <cell r="C487">
            <v>26.07</v>
          </cell>
        </row>
        <row r="488">
          <cell r="B488">
            <v>37930</v>
          </cell>
          <cell r="C488">
            <v>26.1</v>
          </cell>
        </row>
        <row r="489">
          <cell r="B489">
            <v>37931</v>
          </cell>
          <cell r="C489">
            <v>26.23</v>
          </cell>
        </row>
        <row r="490">
          <cell r="B490">
            <v>37932</v>
          </cell>
          <cell r="C490">
            <v>26.1</v>
          </cell>
        </row>
        <row r="491">
          <cell r="B491">
            <v>37935</v>
          </cell>
          <cell r="C491">
            <v>26.001000000000001</v>
          </cell>
        </row>
        <row r="492">
          <cell r="B492">
            <v>37936</v>
          </cell>
          <cell r="C492">
            <v>25.8</v>
          </cell>
        </row>
        <row r="493">
          <cell r="B493">
            <v>37937</v>
          </cell>
          <cell r="C493">
            <v>25.98</v>
          </cell>
        </row>
        <row r="494">
          <cell r="B494">
            <v>37938</v>
          </cell>
          <cell r="C494">
            <v>25.69</v>
          </cell>
        </row>
        <row r="495">
          <cell r="B495">
            <v>37939</v>
          </cell>
          <cell r="C495">
            <v>25.5</v>
          </cell>
        </row>
        <row r="496">
          <cell r="B496">
            <v>37942</v>
          </cell>
          <cell r="C496">
            <v>25.15</v>
          </cell>
        </row>
        <row r="497">
          <cell r="B497">
            <v>37943</v>
          </cell>
          <cell r="C497">
            <v>25.15</v>
          </cell>
        </row>
        <row r="498">
          <cell r="B498">
            <v>37944</v>
          </cell>
          <cell r="C498">
            <v>25.35</v>
          </cell>
        </row>
        <row r="499">
          <cell r="B499">
            <v>37945</v>
          </cell>
          <cell r="C499">
            <v>25.1</v>
          </cell>
        </row>
        <row r="500">
          <cell r="B500">
            <v>37946</v>
          </cell>
          <cell r="C500">
            <v>25.11</v>
          </cell>
        </row>
        <row r="501">
          <cell r="B501">
            <v>37949</v>
          </cell>
          <cell r="C501">
            <v>25.73</v>
          </cell>
        </row>
        <row r="502">
          <cell r="B502">
            <v>37950</v>
          </cell>
          <cell r="C502">
            <v>25.4</v>
          </cell>
        </row>
        <row r="503">
          <cell r="B503">
            <v>37951</v>
          </cell>
          <cell r="C503">
            <v>25.45</v>
          </cell>
        </row>
        <row r="504">
          <cell r="B504">
            <v>37953</v>
          </cell>
          <cell r="C504">
            <v>25.71</v>
          </cell>
        </row>
        <row r="505">
          <cell r="B505">
            <v>37956</v>
          </cell>
          <cell r="C505">
            <v>25.84</v>
          </cell>
        </row>
        <row r="506">
          <cell r="B506">
            <v>37957</v>
          </cell>
          <cell r="C506">
            <v>25.66</v>
          </cell>
        </row>
        <row r="507">
          <cell r="B507">
            <v>37958</v>
          </cell>
          <cell r="C507">
            <v>25.67</v>
          </cell>
        </row>
        <row r="508">
          <cell r="B508">
            <v>37959</v>
          </cell>
          <cell r="C508">
            <v>26.2</v>
          </cell>
        </row>
        <row r="509">
          <cell r="B509">
            <v>37960</v>
          </cell>
          <cell r="C509">
            <v>25.98</v>
          </cell>
        </row>
        <row r="510">
          <cell r="B510">
            <v>37963</v>
          </cell>
          <cell r="C510">
            <v>26.24</v>
          </cell>
        </row>
        <row r="511">
          <cell r="B511">
            <v>37964</v>
          </cell>
          <cell r="C511">
            <v>26.38</v>
          </cell>
        </row>
        <row r="512">
          <cell r="B512">
            <v>37965</v>
          </cell>
          <cell r="C512">
            <v>26.59</v>
          </cell>
        </row>
        <row r="513">
          <cell r="B513">
            <v>37966</v>
          </cell>
          <cell r="C513">
            <v>26.61</v>
          </cell>
        </row>
        <row r="514">
          <cell r="B514">
            <v>37967</v>
          </cell>
          <cell r="C514">
            <v>26.65</v>
          </cell>
        </row>
        <row r="515">
          <cell r="B515">
            <v>37970</v>
          </cell>
          <cell r="C515">
            <v>26.74</v>
          </cell>
        </row>
        <row r="516">
          <cell r="B516">
            <v>37971</v>
          </cell>
          <cell r="C516">
            <v>27.06</v>
          </cell>
        </row>
        <row r="517">
          <cell r="B517">
            <v>37972</v>
          </cell>
          <cell r="C517">
            <v>27.04</v>
          </cell>
        </row>
        <row r="518">
          <cell r="B518">
            <v>37973</v>
          </cell>
          <cell r="C518">
            <v>27.4</v>
          </cell>
        </row>
        <row r="519">
          <cell r="B519">
            <v>37974</v>
          </cell>
          <cell r="C519">
            <v>27.36</v>
          </cell>
        </row>
        <row r="520">
          <cell r="B520">
            <v>37977</v>
          </cell>
          <cell r="C520">
            <v>27.18</v>
          </cell>
        </row>
        <row r="521">
          <cell r="B521">
            <v>37978</v>
          </cell>
          <cell r="C521">
            <v>27.15</v>
          </cell>
        </row>
        <row r="522">
          <cell r="B522">
            <v>37979</v>
          </cell>
          <cell r="C522">
            <v>27.04</v>
          </cell>
        </row>
        <row r="523">
          <cell r="B523">
            <v>37981</v>
          </cell>
          <cell r="C523">
            <v>27.21</v>
          </cell>
        </row>
        <row r="524">
          <cell r="B524">
            <v>37984</v>
          </cell>
          <cell r="C524">
            <v>27.46</v>
          </cell>
        </row>
        <row r="525">
          <cell r="B525">
            <v>37985</v>
          </cell>
          <cell r="C525">
            <v>27.52</v>
          </cell>
        </row>
        <row r="526">
          <cell r="B526">
            <v>37986</v>
          </cell>
          <cell r="C526">
            <v>27.37</v>
          </cell>
        </row>
        <row r="527">
          <cell r="B527">
            <v>37988</v>
          </cell>
          <cell r="C527">
            <v>27.45</v>
          </cell>
        </row>
        <row r="528">
          <cell r="B528">
            <v>37991</v>
          </cell>
          <cell r="C528">
            <v>28.14</v>
          </cell>
        </row>
        <row r="529">
          <cell r="B529">
            <v>37992</v>
          </cell>
          <cell r="C529">
            <v>28.24</v>
          </cell>
        </row>
        <row r="530">
          <cell r="B530">
            <v>37993</v>
          </cell>
          <cell r="C530">
            <v>28.21</v>
          </cell>
        </row>
        <row r="531">
          <cell r="B531">
            <v>37994</v>
          </cell>
          <cell r="C531">
            <v>28.16</v>
          </cell>
        </row>
        <row r="532">
          <cell r="B532">
            <v>37995</v>
          </cell>
          <cell r="C532">
            <v>27.66</v>
          </cell>
        </row>
        <row r="533">
          <cell r="B533">
            <v>37998</v>
          </cell>
          <cell r="C533">
            <v>27.57</v>
          </cell>
        </row>
        <row r="534">
          <cell r="B534">
            <v>37999</v>
          </cell>
          <cell r="C534">
            <v>27.43</v>
          </cell>
        </row>
        <row r="535">
          <cell r="B535">
            <v>38000</v>
          </cell>
          <cell r="C535">
            <v>27.7</v>
          </cell>
        </row>
        <row r="536">
          <cell r="B536">
            <v>38001</v>
          </cell>
          <cell r="C536">
            <v>27.54</v>
          </cell>
        </row>
        <row r="537">
          <cell r="B537">
            <v>38002</v>
          </cell>
          <cell r="C537">
            <v>27.81</v>
          </cell>
        </row>
        <row r="538">
          <cell r="B538">
            <v>38006</v>
          </cell>
          <cell r="C538">
            <v>28.1</v>
          </cell>
        </row>
        <row r="539">
          <cell r="B539">
            <v>38007</v>
          </cell>
          <cell r="C539">
            <v>28.3</v>
          </cell>
        </row>
        <row r="540">
          <cell r="B540">
            <v>38008</v>
          </cell>
          <cell r="C540">
            <v>28.01</v>
          </cell>
        </row>
        <row r="541">
          <cell r="B541">
            <v>38009</v>
          </cell>
          <cell r="C541">
            <v>28.48</v>
          </cell>
        </row>
        <row r="542">
          <cell r="B542">
            <v>38012</v>
          </cell>
          <cell r="C542">
            <v>28.8</v>
          </cell>
        </row>
        <row r="543">
          <cell r="B543">
            <v>38013</v>
          </cell>
          <cell r="C543">
            <v>28.25</v>
          </cell>
        </row>
        <row r="544">
          <cell r="B544">
            <v>38014</v>
          </cell>
          <cell r="C544">
            <v>27.71</v>
          </cell>
        </row>
        <row r="545">
          <cell r="B545">
            <v>38015</v>
          </cell>
          <cell r="C545">
            <v>27.91</v>
          </cell>
        </row>
        <row r="546">
          <cell r="B546">
            <v>38016</v>
          </cell>
          <cell r="C546">
            <v>27.65</v>
          </cell>
        </row>
        <row r="547">
          <cell r="B547">
            <v>38019</v>
          </cell>
          <cell r="C547">
            <v>27.4</v>
          </cell>
        </row>
        <row r="548">
          <cell r="B548">
            <v>38020</v>
          </cell>
          <cell r="C548">
            <v>27.29</v>
          </cell>
        </row>
        <row r="549">
          <cell r="B549">
            <v>38021</v>
          </cell>
          <cell r="C549">
            <v>27.01</v>
          </cell>
        </row>
        <row r="550">
          <cell r="B550">
            <v>38022</v>
          </cell>
          <cell r="C550">
            <v>26.96</v>
          </cell>
        </row>
        <row r="551">
          <cell r="B551">
            <v>38023</v>
          </cell>
          <cell r="C551">
            <v>27.08</v>
          </cell>
        </row>
        <row r="552">
          <cell r="B552">
            <v>38026</v>
          </cell>
          <cell r="C552">
            <v>26.9</v>
          </cell>
        </row>
        <row r="553">
          <cell r="B553">
            <v>38027</v>
          </cell>
          <cell r="C553">
            <v>27.02</v>
          </cell>
        </row>
        <row r="554">
          <cell r="B554">
            <v>38028</v>
          </cell>
          <cell r="C554">
            <v>27.15</v>
          </cell>
        </row>
        <row r="555">
          <cell r="B555">
            <v>38029</v>
          </cell>
          <cell r="C555">
            <v>26.95</v>
          </cell>
        </row>
        <row r="556">
          <cell r="B556">
            <v>38030</v>
          </cell>
          <cell r="C556">
            <v>26.59</v>
          </cell>
        </row>
        <row r="557">
          <cell r="B557">
            <v>38034</v>
          </cell>
          <cell r="C557">
            <v>26.99</v>
          </cell>
        </row>
        <row r="558">
          <cell r="B558">
            <v>38035</v>
          </cell>
          <cell r="C558">
            <v>26.77</v>
          </cell>
        </row>
        <row r="559">
          <cell r="B559">
            <v>38036</v>
          </cell>
          <cell r="C559">
            <v>26.46</v>
          </cell>
        </row>
        <row r="560">
          <cell r="B560">
            <v>38037</v>
          </cell>
          <cell r="C560">
            <v>26.57</v>
          </cell>
        </row>
        <row r="561">
          <cell r="B561">
            <v>38040</v>
          </cell>
          <cell r="C561">
            <v>26.61</v>
          </cell>
        </row>
        <row r="562">
          <cell r="B562">
            <v>38041</v>
          </cell>
          <cell r="C562">
            <v>26.88</v>
          </cell>
        </row>
        <row r="563">
          <cell r="B563">
            <v>38042</v>
          </cell>
          <cell r="C563">
            <v>26.7</v>
          </cell>
        </row>
        <row r="564">
          <cell r="B564">
            <v>38043</v>
          </cell>
          <cell r="C564">
            <v>26.5</v>
          </cell>
        </row>
        <row r="565">
          <cell r="B565">
            <v>38044</v>
          </cell>
          <cell r="C565">
            <v>26.53</v>
          </cell>
        </row>
        <row r="566">
          <cell r="B566">
            <v>38047</v>
          </cell>
          <cell r="C566">
            <v>26.7</v>
          </cell>
        </row>
        <row r="567">
          <cell r="B567">
            <v>38048</v>
          </cell>
          <cell r="C567">
            <v>26.39</v>
          </cell>
        </row>
        <row r="568">
          <cell r="B568">
            <v>38049</v>
          </cell>
          <cell r="C568">
            <v>26.37</v>
          </cell>
        </row>
        <row r="569">
          <cell r="B569">
            <v>38050</v>
          </cell>
          <cell r="C569">
            <v>26.37</v>
          </cell>
        </row>
        <row r="570">
          <cell r="B570">
            <v>38051</v>
          </cell>
          <cell r="C570">
            <v>26.35</v>
          </cell>
        </row>
        <row r="571">
          <cell r="B571">
            <v>38054</v>
          </cell>
          <cell r="C571">
            <v>25.83</v>
          </cell>
        </row>
        <row r="572">
          <cell r="B572">
            <v>38055</v>
          </cell>
          <cell r="C572">
            <v>25.72</v>
          </cell>
        </row>
        <row r="573">
          <cell r="B573">
            <v>38056</v>
          </cell>
          <cell r="C573">
            <v>25.37</v>
          </cell>
        </row>
        <row r="574">
          <cell r="B574">
            <v>38057</v>
          </cell>
          <cell r="C574">
            <v>25.09</v>
          </cell>
        </row>
        <row r="575">
          <cell r="B575">
            <v>38058</v>
          </cell>
          <cell r="C575">
            <v>25.38</v>
          </cell>
        </row>
        <row r="576">
          <cell r="B576">
            <v>38061</v>
          </cell>
          <cell r="C576">
            <v>25.16</v>
          </cell>
        </row>
        <row r="577">
          <cell r="B577">
            <v>38062</v>
          </cell>
          <cell r="C577">
            <v>25.18</v>
          </cell>
        </row>
        <row r="578">
          <cell r="B578">
            <v>38063</v>
          </cell>
          <cell r="C578">
            <v>25.13</v>
          </cell>
        </row>
        <row r="579">
          <cell r="B579">
            <v>38064</v>
          </cell>
          <cell r="C579">
            <v>24.89</v>
          </cell>
        </row>
        <row r="580">
          <cell r="B580">
            <v>38065</v>
          </cell>
          <cell r="C580">
            <v>24.63</v>
          </cell>
        </row>
        <row r="581">
          <cell r="B581">
            <v>38068</v>
          </cell>
          <cell r="C581">
            <v>24.5</v>
          </cell>
        </row>
        <row r="582">
          <cell r="B582">
            <v>38069</v>
          </cell>
          <cell r="C582">
            <v>24.15</v>
          </cell>
        </row>
        <row r="583">
          <cell r="B583">
            <v>38070</v>
          </cell>
          <cell r="C583">
            <v>24.41</v>
          </cell>
        </row>
        <row r="584">
          <cell r="B584">
            <v>38071</v>
          </cell>
          <cell r="C584">
            <v>25.19</v>
          </cell>
        </row>
        <row r="585">
          <cell r="B585">
            <v>38072</v>
          </cell>
          <cell r="C585">
            <v>25.03</v>
          </cell>
        </row>
        <row r="586">
          <cell r="B586">
            <v>38075</v>
          </cell>
          <cell r="C586">
            <v>25.31</v>
          </cell>
        </row>
        <row r="587">
          <cell r="B587">
            <v>38076</v>
          </cell>
          <cell r="C587">
            <v>25.2</v>
          </cell>
        </row>
        <row r="588">
          <cell r="B588">
            <v>38077</v>
          </cell>
          <cell r="C588">
            <v>24.93</v>
          </cell>
        </row>
        <row r="589">
          <cell r="B589">
            <v>38078</v>
          </cell>
          <cell r="C589">
            <v>25.08</v>
          </cell>
        </row>
        <row r="590">
          <cell r="B590">
            <v>38079</v>
          </cell>
          <cell r="C590">
            <v>25.85</v>
          </cell>
        </row>
        <row r="591">
          <cell r="B591">
            <v>38082</v>
          </cell>
          <cell r="C591">
            <v>25.951000000000001</v>
          </cell>
        </row>
        <row r="592">
          <cell r="B592">
            <v>38083</v>
          </cell>
          <cell r="C592">
            <v>25.8</v>
          </cell>
        </row>
        <row r="593">
          <cell r="B593">
            <v>38084</v>
          </cell>
          <cell r="C593">
            <v>25.59</v>
          </cell>
        </row>
        <row r="594">
          <cell r="B594">
            <v>38085</v>
          </cell>
          <cell r="C594">
            <v>25.48</v>
          </cell>
        </row>
        <row r="595">
          <cell r="B595">
            <v>38089</v>
          </cell>
          <cell r="C595">
            <v>25.61</v>
          </cell>
        </row>
        <row r="596">
          <cell r="B596">
            <v>38090</v>
          </cell>
          <cell r="C596">
            <v>25.45</v>
          </cell>
        </row>
        <row r="597">
          <cell r="B597">
            <v>38091</v>
          </cell>
          <cell r="C597">
            <v>25.51</v>
          </cell>
        </row>
        <row r="598">
          <cell r="B598">
            <v>38092</v>
          </cell>
          <cell r="C598">
            <v>25.215</v>
          </cell>
        </row>
        <row r="599">
          <cell r="B599">
            <v>38093</v>
          </cell>
          <cell r="C599">
            <v>25.16</v>
          </cell>
        </row>
        <row r="600">
          <cell r="B600">
            <v>38096</v>
          </cell>
          <cell r="C600">
            <v>25.53</v>
          </cell>
        </row>
        <row r="601">
          <cell r="B601">
            <v>38097</v>
          </cell>
          <cell r="C601">
            <v>25.33</v>
          </cell>
        </row>
        <row r="602">
          <cell r="B602">
            <v>38098</v>
          </cell>
          <cell r="C602">
            <v>25.45</v>
          </cell>
        </row>
        <row r="603">
          <cell r="B603">
            <v>38099</v>
          </cell>
          <cell r="C603">
            <v>25.95</v>
          </cell>
        </row>
        <row r="604">
          <cell r="B604">
            <v>38100</v>
          </cell>
          <cell r="C604">
            <v>27.54</v>
          </cell>
        </row>
        <row r="605">
          <cell r="B605">
            <v>38103</v>
          </cell>
          <cell r="C605">
            <v>27.24</v>
          </cell>
        </row>
        <row r="606">
          <cell r="B606">
            <v>38104</v>
          </cell>
          <cell r="C606">
            <v>27.22</v>
          </cell>
        </row>
        <row r="607">
          <cell r="B607">
            <v>38105</v>
          </cell>
          <cell r="C607">
            <v>26.56</v>
          </cell>
        </row>
        <row r="608">
          <cell r="B608">
            <v>38106</v>
          </cell>
          <cell r="C608">
            <v>26.48</v>
          </cell>
        </row>
        <row r="609">
          <cell r="B609">
            <v>38107</v>
          </cell>
          <cell r="C609">
            <v>26.13</v>
          </cell>
        </row>
        <row r="610">
          <cell r="B610">
            <v>38110</v>
          </cell>
          <cell r="C610">
            <v>26.35</v>
          </cell>
        </row>
        <row r="611">
          <cell r="B611">
            <v>38111</v>
          </cell>
          <cell r="C611">
            <v>26.33</v>
          </cell>
        </row>
        <row r="612">
          <cell r="B612">
            <v>38112</v>
          </cell>
          <cell r="C612">
            <v>26.3</v>
          </cell>
        </row>
        <row r="613">
          <cell r="B613">
            <v>38113</v>
          </cell>
          <cell r="C613">
            <v>26.12</v>
          </cell>
        </row>
        <row r="614">
          <cell r="B614">
            <v>38114</v>
          </cell>
          <cell r="C614">
            <v>25.78</v>
          </cell>
        </row>
        <row r="615">
          <cell r="B615">
            <v>38117</v>
          </cell>
          <cell r="C615">
            <v>25.93</v>
          </cell>
        </row>
        <row r="616">
          <cell r="B616">
            <v>38118</v>
          </cell>
          <cell r="C616">
            <v>25.94</v>
          </cell>
        </row>
        <row r="617">
          <cell r="B617">
            <v>38119</v>
          </cell>
          <cell r="C617">
            <v>25.94</v>
          </cell>
        </row>
        <row r="618">
          <cell r="B618">
            <v>38120</v>
          </cell>
          <cell r="C618">
            <v>26.1</v>
          </cell>
        </row>
        <row r="619">
          <cell r="B619">
            <v>38121</v>
          </cell>
          <cell r="C619">
            <v>25.86</v>
          </cell>
        </row>
        <row r="620">
          <cell r="B620">
            <v>38124</v>
          </cell>
          <cell r="C620">
            <v>25.54</v>
          </cell>
        </row>
        <row r="621">
          <cell r="B621">
            <v>38125</v>
          </cell>
          <cell r="C621">
            <v>25.83</v>
          </cell>
        </row>
        <row r="622">
          <cell r="B622">
            <v>38126</v>
          </cell>
          <cell r="C622">
            <v>25.62</v>
          </cell>
        </row>
        <row r="623">
          <cell r="B623">
            <v>38127</v>
          </cell>
          <cell r="C623">
            <v>25.73</v>
          </cell>
        </row>
        <row r="624">
          <cell r="B624">
            <v>38128</v>
          </cell>
          <cell r="C624">
            <v>25.89</v>
          </cell>
        </row>
        <row r="625">
          <cell r="B625">
            <v>38131</v>
          </cell>
          <cell r="C625">
            <v>25.76</v>
          </cell>
        </row>
        <row r="626">
          <cell r="B626">
            <v>38132</v>
          </cell>
          <cell r="C626">
            <v>26.1</v>
          </cell>
        </row>
        <row r="627">
          <cell r="B627">
            <v>38133</v>
          </cell>
          <cell r="C627">
            <v>26.14</v>
          </cell>
        </row>
        <row r="628">
          <cell r="B628">
            <v>38134</v>
          </cell>
          <cell r="C628">
            <v>26.19</v>
          </cell>
        </row>
        <row r="629">
          <cell r="B629">
            <v>38135</v>
          </cell>
          <cell r="C629">
            <v>26.23</v>
          </cell>
        </row>
        <row r="630">
          <cell r="B630">
            <v>38139</v>
          </cell>
          <cell r="C630">
            <v>26.11</v>
          </cell>
        </row>
        <row r="631">
          <cell r="B631">
            <v>38140</v>
          </cell>
          <cell r="C631">
            <v>26.13</v>
          </cell>
        </row>
        <row r="632">
          <cell r="B632">
            <v>38141</v>
          </cell>
          <cell r="C632">
            <v>25.89</v>
          </cell>
        </row>
        <row r="633">
          <cell r="B633">
            <v>38142</v>
          </cell>
          <cell r="C633">
            <v>25.95</v>
          </cell>
        </row>
        <row r="634">
          <cell r="B634">
            <v>38145</v>
          </cell>
          <cell r="C634">
            <v>26.43</v>
          </cell>
        </row>
        <row r="635">
          <cell r="B635">
            <v>38146</v>
          </cell>
          <cell r="C635">
            <v>26.6</v>
          </cell>
        </row>
        <row r="636">
          <cell r="B636">
            <v>38147</v>
          </cell>
          <cell r="C636">
            <v>26.47</v>
          </cell>
        </row>
        <row r="637">
          <cell r="B637">
            <v>38148</v>
          </cell>
          <cell r="C637">
            <v>26.77</v>
          </cell>
        </row>
        <row r="638">
          <cell r="B638">
            <v>38152</v>
          </cell>
          <cell r="C638">
            <v>26.9</v>
          </cell>
        </row>
        <row r="639">
          <cell r="B639">
            <v>38153</v>
          </cell>
          <cell r="C639">
            <v>27.405000000000001</v>
          </cell>
        </row>
        <row r="640">
          <cell r="B640">
            <v>38154</v>
          </cell>
          <cell r="C640">
            <v>27.32</v>
          </cell>
        </row>
        <row r="641">
          <cell r="B641">
            <v>38155</v>
          </cell>
          <cell r="C641">
            <v>27.768999999999998</v>
          </cell>
        </row>
        <row r="642">
          <cell r="B642">
            <v>38156</v>
          </cell>
          <cell r="C642">
            <v>28.35</v>
          </cell>
        </row>
        <row r="643">
          <cell r="B643">
            <v>38159</v>
          </cell>
          <cell r="C643">
            <v>28.35</v>
          </cell>
        </row>
        <row r="644">
          <cell r="B644">
            <v>38160</v>
          </cell>
          <cell r="C644">
            <v>28.29</v>
          </cell>
        </row>
        <row r="645">
          <cell r="B645">
            <v>38161</v>
          </cell>
          <cell r="C645">
            <v>28.3</v>
          </cell>
        </row>
        <row r="646">
          <cell r="B646">
            <v>38162</v>
          </cell>
          <cell r="C646">
            <v>28.39</v>
          </cell>
        </row>
        <row r="647">
          <cell r="B647">
            <v>38163</v>
          </cell>
          <cell r="C647">
            <v>28.57</v>
          </cell>
        </row>
        <row r="648">
          <cell r="B648">
            <v>38166</v>
          </cell>
          <cell r="C648">
            <v>28.28</v>
          </cell>
        </row>
        <row r="649">
          <cell r="B649">
            <v>38167</v>
          </cell>
          <cell r="C649">
            <v>28.5</v>
          </cell>
        </row>
        <row r="650">
          <cell r="B650">
            <v>38168</v>
          </cell>
          <cell r="C650">
            <v>28.56</v>
          </cell>
        </row>
        <row r="651">
          <cell r="B651">
            <v>38169</v>
          </cell>
          <cell r="C651">
            <v>28.63</v>
          </cell>
        </row>
        <row r="652">
          <cell r="B652">
            <v>38170</v>
          </cell>
          <cell r="C652">
            <v>28.57</v>
          </cell>
        </row>
        <row r="653">
          <cell r="B653">
            <v>38174</v>
          </cell>
          <cell r="C653">
            <v>28.02</v>
          </cell>
        </row>
        <row r="654">
          <cell r="B654">
            <v>38175</v>
          </cell>
          <cell r="C654">
            <v>28.1</v>
          </cell>
        </row>
        <row r="655">
          <cell r="B655">
            <v>38176</v>
          </cell>
          <cell r="C655">
            <v>27.64</v>
          </cell>
        </row>
        <row r="656">
          <cell r="B656">
            <v>38177</v>
          </cell>
          <cell r="C656">
            <v>27.86</v>
          </cell>
        </row>
        <row r="657">
          <cell r="B657">
            <v>38180</v>
          </cell>
          <cell r="C657">
            <v>27.89</v>
          </cell>
        </row>
        <row r="658">
          <cell r="B658">
            <v>38181</v>
          </cell>
          <cell r="C658">
            <v>27.6</v>
          </cell>
        </row>
        <row r="659">
          <cell r="B659">
            <v>38182</v>
          </cell>
          <cell r="C659">
            <v>28.13</v>
          </cell>
        </row>
        <row r="660">
          <cell r="B660">
            <v>38183</v>
          </cell>
          <cell r="C660">
            <v>27.87</v>
          </cell>
        </row>
        <row r="661">
          <cell r="B661">
            <v>38184</v>
          </cell>
          <cell r="C661">
            <v>27.48</v>
          </cell>
        </row>
        <row r="662">
          <cell r="B662">
            <v>38187</v>
          </cell>
          <cell r="C662">
            <v>27.95</v>
          </cell>
        </row>
        <row r="663">
          <cell r="B663">
            <v>38188</v>
          </cell>
          <cell r="C663">
            <v>28.32</v>
          </cell>
        </row>
        <row r="664">
          <cell r="B664">
            <v>38189</v>
          </cell>
          <cell r="C664">
            <v>28.86</v>
          </cell>
        </row>
        <row r="665">
          <cell r="B665">
            <v>38190</v>
          </cell>
          <cell r="C665">
            <v>29</v>
          </cell>
        </row>
        <row r="666">
          <cell r="B666">
            <v>38191</v>
          </cell>
          <cell r="C666">
            <v>28.03</v>
          </cell>
        </row>
        <row r="667">
          <cell r="B667">
            <v>38194</v>
          </cell>
          <cell r="C667">
            <v>28.66</v>
          </cell>
        </row>
        <row r="668">
          <cell r="B668">
            <v>38195</v>
          </cell>
          <cell r="C668">
            <v>28.44</v>
          </cell>
        </row>
        <row r="669">
          <cell r="B669">
            <v>38196</v>
          </cell>
          <cell r="C669">
            <v>28.58</v>
          </cell>
        </row>
        <row r="670">
          <cell r="B670">
            <v>38197</v>
          </cell>
          <cell r="C670">
            <v>28.48</v>
          </cell>
        </row>
        <row r="671">
          <cell r="B671">
            <v>38198</v>
          </cell>
          <cell r="C671">
            <v>28.49</v>
          </cell>
        </row>
        <row r="672">
          <cell r="B672">
            <v>38201</v>
          </cell>
          <cell r="C672">
            <v>28.52</v>
          </cell>
        </row>
        <row r="673">
          <cell r="B673">
            <v>38202</v>
          </cell>
          <cell r="C673">
            <v>28.07</v>
          </cell>
        </row>
        <row r="674">
          <cell r="B674">
            <v>38203</v>
          </cell>
          <cell r="C674">
            <v>28.06</v>
          </cell>
        </row>
        <row r="675">
          <cell r="B675">
            <v>38204</v>
          </cell>
          <cell r="C675">
            <v>27.53</v>
          </cell>
        </row>
        <row r="676">
          <cell r="B676">
            <v>38205</v>
          </cell>
          <cell r="C676">
            <v>27.14</v>
          </cell>
        </row>
        <row r="677">
          <cell r="B677">
            <v>38208</v>
          </cell>
          <cell r="C677">
            <v>27.18</v>
          </cell>
        </row>
        <row r="678">
          <cell r="B678">
            <v>38209</v>
          </cell>
          <cell r="C678">
            <v>27.72</v>
          </cell>
        </row>
        <row r="679">
          <cell r="B679">
            <v>38210</v>
          </cell>
          <cell r="C679">
            <v>27.41</v>
          </cell>
        </row>
        <row r="680">
          <cell r="B680">
            <v>38211</v>
          </cell>
          <cell r="C680">
            <v>26.88</v>
          </cell>
        </row>
        <row r="681">
          <cell r="B681">
            <v>38212</v>
          </cell>
          <cell r="C681">
            <v>27.02</v>
          </cell>
        </row>
        <row r="682">
          <cell r="B682">
            <v>38215</v>
          </cell>
          <cell r="C682">
            <v>27.09</v>
          </cell>
        </row>
        <row r="683">
          <cell r="B683">
            <v>38216</v>
          </cell>
          <cell r="C683">
            <v>27.05</v>
          </cell>
        </row>
        <row r="684">
          <cell r="B684">
            <v>38217</v>
          </cell>
          <cell r="C684">
            <v>27.46</v>
          </cell>
        </row>
        <row r="685">
          <cell r="B685">
            <v>38218</v>
          </cell>
          <cell r="C685">
            <v>27.12</v>
          </cell>
        </row>
        <row r="686">
          <cell r="B686">
            <v>38219</v>
          </cell>
          <cell r="C686">
            <v>27.2</v>
          </cell>
        </row>
        <row r="687">
          <cell r="B687">
            <v>38222</v>
          </cell>
          <cell r="C687">
            <v>27.24</v>
          </cell>
        </row>
        <row r="688">
          <cell r="B688">
            <v>38223</v>
          </cell>
          <cell r="C688">
            <v>27.24</v>
          </cell>
        </row>
        <row r="689">
          <cell r="B689">
            <v>38224</v>
          </cell>
          <cell r="C689">
            <v>27.55</v>
          </cell>
        </row>
        <row r="690">
          <cell r="B690">
            <v>38225</v>
          </cell>
          <cell r="C690">
            <v>27.44</v>
          </cell>
        </row>
        <row r="691">
          <cell r="B691">
            <v>38226</v>
          </cell>
          <cell r="C691">
            <v>27.46</v>
          </cell>
        </row>
        <row r="692">
          <cell r="B692">
            <v>38229</v>
          </cell>
          <cell r="C692">
            <v>27.3</v>
          </cell>
        </row>
        <row r="693">
          <cell r="B693">
            <v>38230</v>
          </cell>
          <cell r="C693">
            <v>27.3</v>
          </cell>
        </row>
        <row r="694">
          <cell r="B694">
            <v>38231</v>
          </cell>
          <cell r="C694">
            <v>27.39</v>
          </cell>
        </row>
        <row r="695">
          <cell r="B695">
            <v>38232</v>
          </cell>
          <cell r="C695">
            <v>27.62</v>
          </cell>
        </row>
        <row r="696">
          <cell r="B696">
            <v>38233</v>
          </cell>
          <cell r="C696">
            <v>27.11</v>
          </cell>
        </row>
        <row r="697">
          <cell r="B697">
            <v>38237</v>
          </cell>
          <cell r="C697">
            <v>27.36</v>
          </cell>
        </row>
        <row r="698">
          <cell r="B698">
            <v>38238</v>
          </cell>
          <cell r="C698">
            <v>27.26</v>
          </cell>
        </row>
        <row r="699">
          <cell r="B699">
            <v>38239</v>
          </cell>
          <cell r="C699">
            <v>27.28</v>
          </cell>
        </row>
        <row r="700">
          <cell r="B700">
            <v>38240</v>
          </cell>
          <cell r="C700">
            <v>27.49</v>
          </cell>
        </row>
        <row r="701">
          <cell r="B701">
            <v>38243</v>
          </cell>
          <cell r="C701">
            <v>27.25</v>
          </cell>
        </row>
        <row r="702">
          <cell r="B702">
            <v>38244</v>
          </cell>
          <cell r="C702">
            <v>27.44</v>
          </cell>
        </row>
        <row r="703">
          <cell r="B703">
            <v>38245</v>
          </cell>
          <cell r="C703">
            <v>27.19</v>
          </cell>
        </row>
        <row r="704">
          <cell r="B704">
            <v>38246</v>
          </cell>
          <cell r="C704">
            <v>27.26</v>
          </cell>
        </row>
        <row r="705">
          <cell r="B705">
            <v>38247</v>
          </cell>
          <cell r="C705">
            <v>27.51</v>
          </cell>
        </row>
        <row r="706">
          <cell r="B706">
            <v>38250</v>
          </cell>
          <cell r="C706">
            <v>27.51</v>
          </cell>
        </row>
        <row r="707">
          <cell r="B707">
            <v>38251</v>
          </cell>
          <cell r="C707">
            <v>27.26</v>
          </cell>
        </row>
        <row r="708">
          <cell r="B708">
            <v>38252</v>
          </cell>
          <cell r="C708">
            <v>27.12</v>
          </cell>
        </row>
        <row r="709">
          <cell r="B709">
            <v>38253</v>
          </cell>
          <cell r="C709">
            <v>27.35</v>
          </cell>
        </row>
        <row r="710">
          <cell r="B710">
            <v>38254</v>
          </cell>
          <cell r="C710">
            <v>27.29</v>
          </cell>
        </row>
        <row r="711">
          <cell r="B711">
            <v>38257</v>
          </cell>
          <cell r="C711">
            <v>27.19</v>
          </cell>
        </row>
        <row r="712">
          <cell r="B712">
            <v>38258</v>
          </cell>
          <cell r="C712">
            <v>27.27</v>
          </cell>
        </row>
        <row r="713">
          <cell r="B713">
            <v>38259</v>
          </cell>
          <cell r="C713">
            <v>27.58</v>
          </cell>
        </row>
        <row r="714">
          <cell r="B714">
            <v>38260</v>
          </cell>
          <cell r="C714">
            <v>27.65</v>
          </cell>
        </row>
        <row r="715">
          <cell r="B715">
            <v>38261</v>
          </cell>
          <cell r="C715">
            <v>28.25</v>
          </cell>
        </row>
        <row r="716">
          <cell r="B716">
            <v>38264</v>
          </cell>
          <cell r="C716">
            <v>28.12</v>
          </cell>
        </row>
        <row r="717">
          <cell r="B717">
            <v>38265</v>
          </cell>
          <cell r="C717">
            <v>28.38</v>
          </cell>
        </row>
        <row r="718">
          <cell r="B718">
            <v>38266</v>
          </cell>
          <cell r="C718">
            <v>28.53</v>
          </cell>
        </row>
        <row r="719">
          <cell r="B719">
            <v>38267</v>
          </cell>
          <cell r="C719">
            <v>28.17</v>
          </cell>
        </row>
        <row r="720">
          <cell r="B720">
            <v>38268</v>
          </cell>
          <cell r="C720">
            <v>27.99</v>
          </cell>
        </row>
        <row r="721">
          <cell r="B721">
            <v>38271</v>
          </cell>
          <cell r="C721">
            <v>28.06</v>
          </cell>
        </row>
        <row r="722">
          <cell r="B722">
            <v>38272</v>
          </cell>
          <cell r="C722">
            <v>28.03</v>
          </cell>
        </row>
        <row r="723">
          <cell r="B723">
            <v>38273</v>
          </cell>
          <cell r="C723">
            <v>28.03</v>
          </cell>
        </row>
        <row r="724">
          <cell r="B724">
            <v>38274</v>
          </cell>
          <cell r="C724">
            <v>27.8</v>
          </cell>
        </row>
        <row r="725">
          <cell r="B725">
            <v>38275</v>
          </cell>
          <cell r="C725">
            <v>27.99</v>
          </cell>
        </row>
        <row r="726">
          <cell r="B726">
            <v>38278</v>
          </cell>
          <cell r="C726">
            <v>28.41</v>
          </cell>
        </row>
        <row r="727">
          <cell r="B727">
            <v>38279</v>
          </cell>
          <cell r="C727">
            <v>28.18</v>
          </cell>
        </row>
        <row r="728">
          <cell r="B728">
            <v>38280</v>
          </cell>
          <cell r="C728">
            <v>28.699000000000002</v>
          </cell>
        </row>
        <row r="729">
          <cell r="B729">
            <v>38281</v>
          </cell>
          <cell r="C729">
            <v>28.56</v>
          </cell>
        </row>
        <row r="730">
          <cell r="B730">
            <v>38282</v>
          </cell>
          <cell r="C730">
            <v>27.74</v>
          </cell>
        </row>
        <row r="731">
          <cell r="B731">
            <v>38285</v>
          </cell>
          <cell r="C731">
            <v>27.63</v>
          </cell>
        </row>
        <row r="732">
          <cell r="B732">
            <v>38286</v>
          </cell>
          <cell r="C732">
            <v>27.9</v>
          </cell>
        </row>
        <row r="733">
          <cell r="B733">
            <v>38287</v>
          </cell>
          <cell r="C733">
            <v>28.15</v>
          </cell>
        </row>
        <row r="734">
          <cell r="B734">
            <v>38288</v>
          </cell>
          <cell r="C734">
            <v>28.01</v>
          </cell>
        </row>
        <row r="735">
          <cell r="B735">
            <v>38289</v>
          </cell>
          <cell r="C735">
            <v>27.97</v>
          </cell>
        </row>
        <row r="736">
          <cell r="B736">
            <v>38292</v>
          </cell>
          <cell r="C736">
            <v>28.08</v>
          </cell>
        </row>
        <row r="737">
          <cell r="B737">
            <v>38293</v>
          </cell>
          <cell r="C737">
            <v>28.24</v>
          </cell>
        </row>
        <row r="738">
          <cell r="B738">
            <v>38294</v>
          </cell>
          <cell r="C738">
            <v>28.47</v>
          </cell>
        </row>
        <row r="739">
          <cell r="B739">
            <v>38295</v>
          </cell>
          <cell r="C739">
            <v>29</v>
          </cell>
        </row>
        <row r="740">
          <cell r="B740">
            <v>38296</v>
          </cell>
          <cell r="C740">
            <v>29.31</v>
          </cell>
        </row>
        <row r="741">
          <cell r="B741">
            <v>38299</v>
          </cell>
          <cell r="C741">
            <v>29.28</v>
          </cell>
        </row>
        <row r="742">
          <cell r="B742">
            <v>38300</v>
          </cell>
          <cell r="C742">
            <v>29.77</v>
          </cell>
        </row>
        <row r="743">
          <cell r="B743">
            <v>38301</v>
          </cell>
          <cell r="C743">
            <v>29.73</v>
          </cell>
        </row>
        <row r="744">
          <cell r="B744">
            <v>38302</v>
          </cell>
          <cell r="C744">
            <v>29.98</v>
          </cell>
        </row>
        <row r="745">
          <cell r="B745">
            <v>38303</v>
          </cell>
          <cell r="C745">
            <v>29.97</v>
          </cell>
        </row>
        <row r="746">
          <cell r="B746">
            <v>38306</v>
          </cell>
          <cell r="C746">
            <v>27.39</v>
          </cell>
        </row>
        <row r="747">
          <cell r="B747">
            <v>38307</v>
          </cell>
          <cell r="C747">
            <v>27.12</v>
          </cell>
        </row>
        <row r="748">
          <cell r="B748">
            <v>38308</v>
          </cell>
          <cell r="C748">
            <v>27.17</v>
          </cell>
        </row>
        <row r="749">
          <cell r="B749">
            <v>38309</v>
          </cell>
          <cell r="C749">
            <v>27.07</v>
          </cell>
        </row>
        <row r="750">
          <cell r="B750">
            <v>38310</v>
          </cell>
          <cell r="C750">
            <v>26.86</v>
          </cell>
        </row>
        <row r="751">
          <cell r="B751">
            <v>38313</v>
          </cell>
          <cell r="C751">
            <v>26.65</v>
          </cell>
        </row>
        <row r="752">
          <cell r="B752">
            <v>38314</v>
          </cell>
          <cell r="C752">
            <v>26.53</v>
          </cell>
        </row>
        <row r="753">
          <cell r="B753">
            <v>38315</v>
          </cell>
          <cell r="C753">
            <v>26.64</v>
          </cell>
        </row>
        <row r="754">
          <cell r="B754">
            <v>38317</v>
          </cell>
          <cell r="C754">
            <v>26.6</v>
          </cell>
        </row>
        <row r="755">
          <cell r="B755">
            <v>38320</v>
          </cell>
          <cell r="C755">
            <v>26.77</v>
          </cell>
        </row>
        <row r="756">
          <cell r="B756">
            <v>38321</v>
          </cell>
          <cell r="C756">
            <v>26.81</v>
          </cell>
        </row>
        <row r="757">
          <cell r="B757">
            <v>38322</v>
          </cell>
          <cell r="C757">
            <v>27.25</v>
          </cell>
        </row>
        <row r="758">
          <cell r="B758">
            <v>38323</v>
          </cell>
          <cell r="C758">
            <v>27.09</v>
          </cell>
        </row>
        <row r="759">
          <cell r="B759">
            <v>38324</v>
          </cell>
          <cell r="C759">
            <v>27.23</v>
          </cell>
        </row>
        <row r="760">
          <cell r="B760">
            <v>38327</v>
          </cell>
          <cell r="C760">
            <v>27.33</v>
          </cell>
        </row>
        <row r="761">
          <cell r="B761">
            <v>38328</v>
          </cell>
          <cell r="C761">
            <v>27.07</v>
          </cell>
        </row>
        <row r="762">
          <cell r="B762">
            <v>38329</v>
          </cell>
          <cell r="C762">
            <v>27.36</v>
          </cell>
        </row>
        <row r="763">
          <cell r="B763">
            <v>38330</v>
          </cell>
          <cell r="C763">
            <v>27.23</v>
          </cell>
        </row>
        <row r="764">
          <cell r="B764">
            <v>38331</v>
          </cell>
          <cell r="C764">
            <v>27.08</v>
          </cell>
        </row>
        <row r="765">
          <cell r="B765">
            <v>38334</v>
          </cell>
          <cell r="C765">
            <v>27.25</v>
          </cell>
        </row>
        <row r="766">
          <cell r="B766">
            <v>38335</v>
          </cell>
          <cell r="C766">
            <v>27.23</v>
          </cell>
        </row>
        <row r="767">
          <cell r="B767">
            <v>38336</v>
          </cell>
          <cell r="C767">
            <v>27.11</v>
          </cell>
        </row>
        <row r="768">
          <cell r="B768">
            <v>38337</v>
          </cell>
          <cell r="C768">
            <v>27.16</v>
          </cell>
        </row>
        <row r="769">
          <cell r="B769">
            <v>38338</v>
          </cell>
          <cell r="C769">
            <v>26.96</v>
          </cell>
        </row>
        <row r="770">
          <cell r="B770">
            <v>38341</v>
          </cell>
          <cell r="C770">
            <v>26.95</v>
          </cell>
        </row>
        <row r="771">
          <cell r="B771">
            <v>38342</v>
          </cell>
          <cell r="C771">
            <v>27.07</v>
          </cell>
        </row>
        <row r="772">
          <cell r="B772">
            <v>38343</v>
          </cell>
          <cell r="C772">
            <v>26.97</v>
          </cell>
        </row>
        <row r="773">
          <cell r="B773">
            <v>38344</v>
          </cell>
          <cell r="C773">
            <v>27.01</v>
          </cell>
        </row>
        <row r="774">
          <cell r="B774">
            <v>38348</v>
          </cell>
          <cell r="C774">
            <v>26.85</v>
          </cell>
        </row>
        <row r="775">
          <cell r="B775">
            <v>38349</v>
          </cell>
          <cell r="C775">
            <v>26.95</v>
          </cell>
        </row>
        <row r="776">
          <cell r="B776">
            <v>38350</v>
          </cell>
          <cell r="C776">
            <v>26.9</v>
          </cell>
        </row>
        <row r="777">
          <cell r="B777">
            <v>38351</v>
          </cell>
          <cell r="C777">
            <v>26.76</v>
          </cell>
        </row>
        <row r="778">
          <cell r="B778">
            <v>38352</v>
          </cell>
          <cell r="C778">
            <v>26.72</v>
          </cell>
        </row>
        <row r="779">
          <cell r="B779">
            <v>38355</v>
          </cell>
          <cell r="C779">
            <v>26.74</v>
          </cell>
        </row>
        <row r="780">
          <cell r="B780">
            <v>38356</v>
          </cell>
          <cell r="C780">
            <v>26.84</v>
          </cell>
        </row>
        <row r="781">
          <cell r="B781">
            <v>38357</v>
          </cell>
          <cell r="C781">
            <v>26.78</v>
          </cell>
        </row>
        <row r="782">
          <cell r="B782">
            <v>38358</v>
          </cell>
          <cell r="C782">
            <v>26.75</v>
          </cell>
        </row>
        <row r="783">
          <cell r="B783">
            <v>38359</v>
          </cell>
          <cell r="C783">
            <v>26.67</v>
          </cell>
        </row>
        <row r="784">
          <cell r="B784">
            <v>38362</v>
          </cell>
          <cell r="C784">
            <v>26.8</v>
          </cell>
        </row>
        <row r="785">
          <cell r="B785">
            <v>38363</v>
          </cell>
          <cell r="C785">
            <v>26.73</v>
          </cell>
        </row>
        <row r="786">
          <cell r="B786">
            <v>38364</v>
          </cell>
          <cell r="C786">
            <v>26.78</v>
          </cell>
        </row>
        <row r="787">
          <cell r="B787">
            <v>38365</v>
          </cell>
          <cell r="C787">
            <v>26.27</v>
          </cell>
        </row>
        <row r="788">
          <cell r="B788">
            <v>38366</v>
          </cell>
          <cell r="C788">
            <v>26.12</v>
          </cell>
        </row>
        <row r="789">
          <cell r="B789">
            <v>38370</v>
          </cell>
          <cell r="C789">
            <v>26.32</v>
          </cell>
        </row>
        <row r="790">
          <cell r="B790">
            <v>38371</v>
          </cell>
          <cell r="C790">
            <v>25.98</v>
          </cell>
        </row>
        <row r="791">
          <cell r="B791">
            <v>38372</v>
          </cell>
          <cell r="C791">
            <v>25.86</v>
          </cell>
        </row>
        <row r="792">
          <cell r="B792">
            <v>38373</v>
          </cell>
          <cell r="C792">
            <v>25.65</v>
          </cell>
        </row>
        <row r="793">
          <cell r="B793">
            <v>38376</v>
          </cell>
          <cell r="C793">
            <v>25.67</v>
          </cell>
        </row>
        <row r="794">
          <cell r="B794">
            <v>38377</v>
          </cell>
          <cell r="C794">
            <v>26.02</v>
          </cell>
        </row>
        <row r="795">
          <cell r="B795">
            <v>38378</v>
          </cell>
          <cell r="C795">
            <v>26.01</v>
          </cell>
        </row>
        <row r="796">
          <cell r="B796">
            <v>38379</v>
          </cell>
          <cell r="C796">
            <v>26.11</v>
          </cell>
        </row>
        <row r="797">
          <cell r="B797">
            <v>38380</v>
          </cell>
          <cell r="C797">
            <v>26.18</v>
          </cell>
        </row>
        <row r="798">
          <cell r="B798">
            <v>38383</v>
          </cell>
          <cell r="C798">
            <v>26.28</v>
          </cell>
        </row>
        <row r="799">
          <cell r="B799">
            <v>38384</v>
          </cell>
          <cell r="C799">
            <v>26.39</v>
          </cell>
        </row>
        <row r="800">
          <cell r="B800">
            <v>38385</v>
          </cell>
          <cell r="C800">
            <v>26.46</v>
          </cell>
        </row>
        <row r="801">
          <cell r="B801">
            <v>38386</v>
          </cell>
          <cell r="C801">
            <v>26.18</v>
          </cell>
        </row>
        <row r="802">
          <cell r="B802">
            <v>38387</v>
          </cell>
          <cell r="C802">
            <v>26.32</v>
          </cell>
        </row>
        <row r="803">
          <cell r="B803">
            <v>38390</v>
          </cell>
          <cell r="C803">
            <v>26.16</v>
          </cell>
        </row>
        <row r="804">
          <cell r="B804">
            <v>38391</v>
          </cell>
          <cell r="C804">
            <v>26.24</v>
          </cell>
        </row>
        <row r="805">
          <cell r="B805">
            <v>38392</v>
          </cell>
          <cell r="C805">
            <v>26.07</v>
          </cell>
        </row>
        <row r="806">
          <cell r="B806">
            <v>38393</v>
          </cell>
          <cell r="C806">
            <v>26.06</v>
          </cell>
        </row>
        <row r="807">
          <cell r="B807">
            <v>38394</v>
          </cell>
          <cell r="C807">
            <v>25.97</v>
          </cell>
        </row>
        <row r="808">
          <cell r="B808">
            <v>38397</v>
          </cell>
          <cell r="C808">
            <v>26.01</v>
          </cell>
        </row>
        <row r="809">
          <cell r="B809">
            <v>38398</v>
          </cell>
          <cell r="C809">
            <v>25.93</v>
          </cell>
        </row>
        <row r="810">
          <cell r="B810">
            <v>38399</v>
          </cell>
          <cell r="C810">
            <v>25.79</v>
          </cell>
        </row>
        <row r="811">
          <cell r="B811">
            <v>38400</v>
          </cell>
          <cell r="C811">
            <v>25.65</v>
          </cell>
        </row>
        <row r="812">
          <cell r="B812">
            <v>38401</v>
          </cell>
          <cell r="C812">
            <v>25.48</v>
          </cell>
        </row>
        <row r="813">
          <cell r="B813">
            <v>38405</v>
          </cell>
          <cell r="C813">
            <v>25.23</v>
          </cell>
        </row>
        <row r="814">
          <cell r="B814">
            <v>38406</v>
          </cell>
          <cell r="C814">
            <v>25.2</v>
          </cell>
        </row>
        <row r="815">
          <cell r="B815">
            <v>38407</v>
          </cell>
          <cell r="C815">
            <v>25.37</v>
          </cell>
        </row>
        <row r="816">
          <cell r="B816">
            <v>38408</v>
          </cell>
          <cell r="C816">
            <v>25.25</v>
          </cell>
        </row>
        <row r="817">
          <cell r="B817">
            <v>38411</v>
          </cell>
          <cell r="C817">
            <v>25.16</v>
          </cell>
        </row>
        <row r="818">
          <cell r="B818">
            <v>38412</v>
          </cell>
          <cell r="C818">
            <v>25.28</v>
          </cell>
        </row>
        <row r="819">
          <cell r="B819">
            <v>38413</v>
          </cell>
          <cell r="C819">
            <v>25.26</v>
          </cell>
        </row>
        <row r="820">
          <cell r="B820">
            <v>38414</v>
          </cell>
          <cell r="C820">
            <v>25.17</v>
          </cell>
        </row>
        <row r="821">
          <cell r="B821">
            <v>38415</v>
          </cell>
          <cell r="C821">
            <v>25.17</v>
          </cell>
        </row>
        <row r="822">
          <cell r="B822">
            <v>38418</v>
          </cell>
          <cell r="C822">
            <v>25.47</v>
          </cell>
        </row>
        <row r="823">
          <cell r="B823">
            <v>38419</v>
          </cell>
          <cell r="C823">
            <v>25.4</v>
          </cell>
        </row>
        <row r="824">
          <cell r="B824">
            <v>38420</v>
          </cell>
          <cell r="C824">
            <v>25.31</v>
          </cell>
        </row>
        <row r="825">
          <cell r="B825">
            <v>38421</v>
          </cell>
          <cell r="C825">
            <v>25.43</v>
          </cell>
        </row>
        <row r="826">
          <cell r="B826">
            <v>38422</v>
          </cell>
          <cell r="C826">
            <v>25.09</v>
          </cell>
        </row>
        <row r="827">
          <cell r="B827">
            <v>38425</v>
          </cell>
          <cell r="C827">
            <v>25.11</v>
          </cell>
        </row>
        <row r="828">
          <cell r="B828">
            <v>38426</v>
          </cell>
          <cell r="C828">
            <v>24.91</v>
          </cell>
        </row>
        <row r="829">
          <cell r="B829">
            <v>38427</v>
          </cell>
          <cell r="C829">
            <v>24.63</v>
          </cell>
        </row>
        <row r="830">
          <cell r="B830">
            <v>38428</v>
          </cell>
          <cell r="C830">
            <v>24.54</v>
          </cell>
        </row>
        <row r="831">
          <cell r="B831">
            <v>38429</v>
          </cell>
          <cell r="C831">
            <v>24.31</v>
          </cell>
        </row>
        <row r="832">
          <cell r="B832">
            <v>38432</v>
          </cell>
          <cell r="C832">
            <v>24.2</v>
          </cell>
        </row>
        <row r="833">
          <cell r="B833">
            <v>38433</v>
          </cell>
          <cell r="C833">
            <v>23.99</v>
          </cell>
        </row>
        <row r="834">
          <cell r="B834">
            <v>38434</v>
          </cell>
          <cell r="C834">
            <v>24.18</v>
          </cell>
        </row>
        <row r="835">
          <cell r="B835">
            <v>38435</v>
          </cell>
          <cell r="C835">
            <v>24.28</v>
          </cell>
        </row>
        <row r="836">
          <cell r="B836">
            <v>38439</v>
          </cell>
          <cell r="C836">
            <v>24.2</v>
          </cell>
        </row>
        <row r="837">
          <cell r="B837">
            <v>38440</v>
          </cell>
          <cell r="C837">
            <v>23.92</v>
          </cell>
        </row>
        <row r="838">
          <cell r="B838">
            <v>38441</v>
          </cell>
          <cell r="C838">
            <v>24.16</v>
          </cell>
        </row>
        <row r="839">
          <cell r="B839">
            <v>38442</v>
          </cell>
          <cell r="C839">
            <v>24.17</v>
          </cell>
        </row>
        <row r="840">
          <cell r="B840">
            <v>38443</v>
          </cell>
          <cell r="C840">
            <v>24.12</v>
          </cell>
        </row>
        <row r="841">
          <cell r="B841">
            <v>38446</v>
          </cell>
          <cell r="C841">
            <v>24.23</v>
          </cell>
        </row>
        <row r="842">
          <cell r="B842">
            <v>38447</v>
          </cell>
          <cell r="C842">
            <v>24.47</v>
          </cell>
        </row>
        <row r="843">
          <cell r="B843">
            <v>38448</v>
          </cell>
          <cell r="C843">
            <v>24.67</v>
          </cell>
        </row>
        <row r="844">
          <cell r="B844">
            <v>38449</v>
          </cell>
          <cell r="C844">
            <v>25.1</v>
          </cell>
        </row>
        <row r="845">
          <cell r="B845">
            <v>38450</v>
          </cell>
          <cell r="C845">
            <v>24.94</v>
          </cell>
        </row>
        <row r="846">
          <cell r="B846">
            <v>38453</v>
          </cell>
          <cell r="C846">
            <v>24.97</v>
          </cell>
        </row>
        <row r="847">
          <cell r="B847">
            <v>38454</v>
          </cell>
          <cell r="C847">
            <v>25.32</v>
          </cell>
        </row>
        <row r="848">
          <cell r="B848">
            <v>38455</v>
          </cell>
          <cell r="C848">
            <v>25.04</v>
          </cell>
        </row>
        <row r="849">
          <cell r="B849">
            <v>38456</v>
          </cell>
          <cell r="C849">
            <v>24.84</v>
          </cell>
        </row>
        <row r="850">
          <cell r="B850">
            <v>38457</v>
          </cell>
          <cell r="C850">
            <v>24.46</v>
          </cell>
        </row>
        <row r="851">
          <cell r="B851">
            <v>38460</v>
          </cell>
          <cell r="C851">
            <v>24.65</v>
          </cell>
        </row>
        <row r="852">
          <cell r="B852">
            <v>38461</v>
          </cell>
          <cell r="C852">
            <v>24.63</v>
          </cell>
        </row>
        <row r="853">
          <cell r="B853">
            <v>38462</v>
          </cell>
          <cell r="C853">
            <v>24.32</v>
          </cell>
        </row>
        <row r="854">
          <cell r="B854">
            <v>38463</v>
          </cell>
          <cell r="C854">
            <v>25.28</v>
          </cell>
        </row>
        <row r="855">
          <cell r="B855">
            <v>38464</v>
          </cell>
          <cell r="C855">
            <v>24.98</v>
          </cell>
        </row>
        <row r="856">
          <cell r="B856">
            <v>38467</v>
          </cell>
          <cell r="C856">
            <v>24.99</v>
          </cell>
        </row>
        <row r="857">
          <cell r="B857">
            <v>38468</v>
          </cell>
          <cell r="C857">
            <v>24.76</v>
          </cell>
        </row>
        <row r="858">
          <cell r="B858">
            <v>38469</v>
          </cell>
          <cell r="C858">
            <v>24.99</v>
          </cell>
        </row>
        <row r="859">
          <cell r="B859">
            <v>38470</v>
          </cell>
          <cell r="C859">
            <v>24.45</v>
          </cell>
        </row>
        <row r="860">
          <cell r="B860">
            <v>38471</v>
          </cell>
          <cell r="C860">
            <v>25.3</v>
          </cell>
        </row>
        <row r="861">
          <cell r="B861">
            <v>38474</v>
          </cell>
          <cell r="C861">
            <v>25.23</v>
          </cell>
        </row>
        <row r="862">
          <cell r="B862">
            <v>38475</v>
          </cell>
          <cell r="C862">
            <v>25.36</v>
          </cell>
        </row>
        <row r="863">
          <cell r="B863">
            <v>38476</v>
          </cell>
          <cell r="C863">
            <v>25.21</v>
          </cell>
        </row>
        <row r="864">
          <cell r="B864">
            <v>38477</v>
          </cell>
          <cell r="C864">
            <v>25.23</v>
          </cell>
        </row>
        <row r="865">
          <cell r="B865">
            <v>38478</v>
          </cell>
          <cell r="C865">
            <v>25.22</v>
          </cell>
        </row>
        <row r="866">
          <cell r="B866">
            <v>38481</v>
          </cell>
          <cell r="C866">
            <v>25.11</v>
          </cell>
        </row>
        <row r="867">
          <cell r="B867">
            <v>38482</v>
          </cell>
          <cell r="C867">
            <v>24.9</v>
          </cell>
        </row>
        <row r="868">
          <cell r="B868">
            <v>38483</v>
          </cell>
          <cell r="C868">
            <v>24.91</v>
          </cell>
        </row>
        <row r="869">
          <cell r="B869">
            <v>38484</v>
          </cell>
          <cell r="C869">
            <v>25</v>
          </cell>
        </row>
        <row r="870">
          <cell r="B870">
            <v>38485</v>
          </cell>
          <cell r="C870">
            <v>25.3</v>
          </cell>
        </row>
        <row r="871">
          <cell r="B871">
            <v>38488</v>
          </cell>
          <cell r="C871">
            <v>25.49</v>
          </cell>
        </row>
        <row r="872">
          <cell r="B872">
            <v>38489</v>
          </cell>
          <cell r="C872">
            <v>25.46</v>
          </cell>
        </row>
        <row r="873">
          <cell r="B873">
            <v>38490</v>
          </cell>
          <cell r="C873">
            <v>25.7</v>
          </cell>
        </row>
        <row r="874">
          <cell r="B874">
            <v>38491</v>
          </cell>
          <cell r="C874">
            <v>25.92</v>
          </cell>
        </row>
        <row r="875">
          <cell r="B875">
            <v>38492</v>
          </cell>
          <cell r="C875">
            <v>25.74</v>
          </cell>
        </row>
        <row r="876">
          <cell r="B876">
            <v>38495</v>
          </cell>
          <cell r="C876">
            <v>25.85</v>
          </cell>
        </row>
        <row r="877">
          <cell r="B877">
            <v>38496</v>
          </cell>
          <cell r="C877">
            <v>25.75</v>
          </cell>
        </row>
        <row r="878">
          <cell r="B878">
            <v>38497</v>
          </cell>
          <cell r="C878">
            <v>25.71</v>
          </cell>
        </row>
        <row r="879">
          <cell r="B879">
            <v>38498</v>
          </cell>
          <cell r="C879">
            <v>25.9</v>
          </cell>
        </row>
        <row r="880">
          <cell r="B880">
            <v>38499</v>
          </cell>
          <cell r="C880">
            <v>26.07</v>
          </cell>
        </row>
        <row r="881">
          <cell r="B881">
            <v>38503</v>
          </cell>
          <cell r="C881">
            <v>25.8</v>
          </cell>
        </row>
        <row r="882">
          <cell r="B882">
            <v>38504</v>
          </cell>
          <cell r="C882">
            <v>25.84</v>
          </cell>
        </row>
        <row r="883">
          <cell r="B883">
            <v>38505</v>
          </cell>
          <cell r="C883">
            <v>25.79</v>
          </cell>
        </row>
        <row r="884">
          <cell r="B884">
            <v>38506</v>
          </cell>
          <cell r="C884">
            <v>25.43</v>
          </cell>
        </row>
        <row r="885">
          <cell r="B885">
            <v>38509</v>
          </cell>
          <cell r="C885">
            <v>25.37</v>
          </cell>
        </row>
        <row r="886">
          <cell r="B886">
            <v>38510</v>
          </cell>
          <cell r="C886">
            <v>25.51</v>
          </cell>
        </row>
        <row r="887">
          <cell r="B887">
            <v>38511</v>
          </cell>
          <cell r="C887">
            <v>25.4</v>
          </cell>
        </row>
        <row r="888">
          <cell r="B888">
            <v>38512</v>
          </cell>
          <cell r="C888">
            <v>25.51</v>
          </cell>
        </row>
        <row r="889">
          <cell r="B889">
            <v>38513</v>
          </cell>
          <cell r="C889">
            <v>25.43</v>
          </cell>
        </row>
        <row r="890">
          <cell r="B890">
            <v>38516</v>
          </cell>
          <cell r="C890">
            <v>25.31</v>
          </cell>
        </row>
        <row r="891">
          <cell r="B891">
            <v>38517</v>
          </cell>
          <cell r="C891">
            <v>25.36</v>
          </cell>
        </row>
        <row r="892">
          <cell r="B892">
            <v>38518</v>
          </cell>
          <cell r="C892">
            <v>25.26</v>
          </cell>
        </row>
        <row r="893">
          <cell r="B893">
            <v>38519</v>
          </cell>
          <cell r="C893">
            <v>25.04</v>
          </cell>
        </row>
        <row r="894">
          <cell r="B894">
            <v>38520</v>
          </cell>
          <cell r="C894">
            <v>25.04</v>
          </cell>
        </row>
        <row r="895">
          <cell r="B895">
            <v>38523</v>
          </cell>
          <cell r="C895">
            <v>25.11</v>
          </cell>
        </row>
        <row r="896">
          <cell r="B896">
            <v>38524</v>
          </cell>
          <cell r="C896">
            <v>25.15</v>
          </cell>
        </row>
        <row r="897">
          <cell r="B897">
            <v>38525</v>
          </cell>
          <cell r="C897">
            <v>25.07</v>
          </cell>
        </row>
        <row r="898">
          <cell r="B898">
            <v>38526</v>
          </cell>
          <cell r="C898">
            <v>25.31</v>
          </cell>
        </row>
        <row r="899">
          <cell r="B899">
            <v>38527</v>
          </cell>
          <cell r="C899">
            <v>25.04</v>
          </cell>
        </row>
        <row r="900">
          <cell r="B900">
            <v>38530</v>
          </cell>
          <cell r="C900">
            <v>25.05</v>
          </cell>
        </row>
        <row r="901">
          <cell r="B901">
            <v>38531</v>
          </cell>
          <cell r="C901">
            <v>25.07</v>
          </cell>
        </row>
        <row r="902">
          <cell r="B902">
            <v>38532</v>
          </cell>
          <cell r="C902">
            <v>25.09</v>
          </cell>
        </row>
        <row r="903">
          <cell r="B903">
            <v>38533</v>
          </cell>
          <cell r="C903">
            <v>24.84</v>
          </cell>
        </row>
        <row r="904">
          <cell r="B904">
            <v>38534</v>
          </cell>
          <cell r="C904">
            <v>24.71</v>
          </cell>
        </row>
        <row r="905">
          <cell r="B905">
            <v>38538</v>
          </cell>
          <cell r="C905">
            <v>24.98</v>
          </cell>
        </row>
        <row r="906">
          <cell r="B906">
            <v>38539</v>
          </cell>
          <cell r="C906">
            <v>24.7</v>
          </cell>
        </row>
        <row r="907">
          <cell r="B907">
            <v>38540</v>
          </cell>
          <cell r="C907">
            <v>24.65</v>
          </cell>
        </row>
        <row r="908">
          <cell r="B908">
            <v>38541</v>
          </cell>
          <cell r="C908">
            <v>25.09</v>
          </cell>
        </row>
        <row r="909">
          <cell r="B909">
            <v>38544</v>
          </cell>
          <cell r="C909">
            <v>25.29</v>
          </cell>
        </row>
        <row r="910">
          <cell r="B910">
            <v>38545</v>
          </cell>
          <cell r="C910">
            <v>25.61</v>
          </cell>
        </row>
        <row r="911">
          <cell r="B911">
            <v>38546</v>
          </cell>
          <cell r="C911">
            <v>25.66</v>
          </cell>
        </row>
        <row r="912">
          <cell r="B912">
            <v>38547</v>
          </cell>
          <cell r="C912">
            <v>25.97</v>
          </cell>
        </row>
        <row r="913">
          <cell r="B913">
            <v>38548</v>
          </cell>
          <cell r="C913">
            <v>25.79</v>
          </cell>
        </row>
        <row r="914">
          <cell r="B914">
            <v>38551</v>
          </cell>
          <cell r="C914">
            <v>25.55</v>
          </cell>
        </row>
        <row r="915">
          <cell r="B915">
            <v>38552</v>
          </cell>
          <cell r="C915">
            <v>26.16</v>
          </cell>
        </row>
        <row r="916">
          <cell r="B916">
            <v>38553</v>
          </cell>
          <cell r="C916">
            <v>26.19</v>
          </cell>
        </row>
        <row r="917">
          <cell r="B917">
            <v>38554</v>
          </cell>
          <cell r="C917">
            <v>26.44</v>
          </cell>
        </row>
        <row r="918">
          <cell r="B918">
            <v>38555</v>
          </cell>
          <cell r="C918">
            <v>25.68</v>
          </cell>
        </row>
        <row r="919">
          <cell r="B919">
            <v>38558</v>
          </cell>
          <cell r="C919">
            <v>25.69</v>
          </cell>
        </row>
        <row r="920">
          <cell r="B920">
            <v>38559</v>
          </cell>
          <cell r="C920">
            <v>25.54</v>
          </cell>
        </row>
        <row r="921">
          <cell r="B921">
            <v>38560</v>
          </cell>
          <cell r="C921">
            <v>25.72</v>
          </cell>
        </row>
        <row r="922">
          <cell r="B922">
            <v>38561</v>
          </cell>
          <cell r="C922">
            <v>25.75</v>
          </cell>
        </row>
        <row r="923">
          <cell r="B923">
            <v>38562</v>
          </cell>
          <cell r="C923">
            <v>25.61</v>
          </cell>
        </row>
        <row r="924">
          <cell r="B924">
            <v>38565</v>
          </cell>
          <cell r="C924">
            <v>25.92</v>
          </cell>
        </row>
        <row r="925">
          <cell r="B925">
            <v>38566</v>
          </cell>
          <cell r="C925">
            <v>26.81</v>
          </cell>
        </row>
        <row r="926">
          <cell r="B926">
            <v>38567</v>
          </cell>
          <cell r="C926">
            <v>27.25</v>
          </cell>
        </row>
        <row r="927">
          <cell r="B927">
            <v>38568</v>
          </cell>
          <cell r="C927">
            <v>27.32</v>
          </cell>
        </row>
        <row r="928">
          <cell r="B928">
            <v>38569</v>
          </cell>
          <cell r="C928">
            <v>27.76</v>
          </cell>
        </row>
        <row r="929">
          <cell r="B929">
            <v>38572</v>
          </cell>
          <cell r="C929">
            <v>27.13</v>
          </cell>
        </row>
        <row r="930">
          <cell r="B930">
            <v>38573</v>
          </cell>
          <cell r="C930">
            <v>27.35</v>
          </cell>
        </row>
        <row r="931">
          <cell r="B931">
            <v>38574</v>
          </cell>
          <cell r="C931">
            <v>26.95</v>
          </cell>
        </row>
        <row r="932">
          <cell r="B932">
            <v>38575</v>
          </cell>
          <cell r="C932">
            <v>27.27</v>
          </cell>
        </row>
        <row r="933">
          <cell r="B933">
            <v>38576</v>
          </cell>
          <cell r="C933">
            <v>27.05</v>
          </cell>
        </row>
        <row r="934">
          <cell r="B934">
            <v>38579</v>
          </cell>
          <cell r="C934">
            <v>27.13</v>
          </cell>
        </row>
        <row r="935">
          <cell r="B935">
            <v>38580</v>
          </cell>
          <cell r="C935">
            <v>26.74</v>
          </cell>
        </row>
        <row r="936">
          <cell r="B936">
            <v>38581</v>
          </cell>
          <cell r="C936">
            <v>26.95</v>
          </cell>
        </row>
        <row r="937">
          <cell r="B937">
            <v>38582</v>
          </cell>
          <cell r="C937">
            <v>26.82</v>
          </cell>
        </row>
        <row r="938">
          <cell r="B938">
            <v>38583</v>
          </cell>
          <cell r="C938">
            <v>26.72</v>
          </cell>
        </row>
        <row r="939">
          <cell r="B939">
            <v>38586</v>
          </cell>
          <cell r="C939">
            <v>26.91</v>
          </cell>
        </row>
        <row r="940">
          <cell r="B940">
            <v>38587</v>
          </cell>
          <cell r="C940">
            <v>26.87</v>
          </cell>
        </row>
        <row r="941">
          <cell r="B941">
            <v>38588</v>
          </cell>
          <cell r="C941">
            <v>26.81</v>
          </cell>
        </row>
        <row r="942">
          <cell r="B942">
            <v>38589</v>
          </cell>
          <cell r="C942">
            <v>27.03</v>
          </cell>
        </row>
        <row r="943">
          <cell r="B943">
            <v>38590</v>
          </cell>
          <cell r="C943">
            <v>26.97</v>
          </cell>
        </row>
        <row r="944">
          <cell r="B944">
            <v>38593</v>
          </cell>
          <cell r="C944">
            <v>27.15</v>
          </cell>
        </row>
        <row r="945">
          <cell r="B945">
            <v>38594</v>
          </cell>
          <cell r="C945">
            <v>27.18</v>
          </cell>
        </row>
        <row r="946">
          <cell r="B946">
            <v>38595</v>
          </cell>
          <cell r="C946">
            <v>27.38</v>
          </cell>
        </row>
        <row r="947">
          <cell r="B947">
            <v>38596</v>
          </cell>
          <cell r="C947">
            <v>27.2</v>
          </cell>
        </row>
        <row r="948">
          <cell r="B948">
            <v>38597</v>
          </cell>
          <cell r="C948">
            <v>27.02</v>
          </cell>
        </row>
        <row r="949">
          <cell r="B949">
            <v>38601</v>
          </cell>
          <cell r="C949">
            <v>27</v>
          </cell>
        </row>
        <row r="950">
          <cell r="B950">
            <v>38602</v>
          </cell>
          <cell r="C950">
            <v>26.85</v>
          </cell>
        </row>
        <row r="951">
          <cell r="B951">
            <v>38603</v>
          </cell>
          <cell r="C951">
            <v>26.61</v>
          </cell>
        </row>
        <row r="952">
          <cell r="B952">
            <v>38604</v>
          </cell>
          <cell r="C952">
            <v>26.58</v>
          </cell>
        </row>
        <row r="953">
          <cell r="B953">
            <v>38607</v>
          </cell>
          <cell r="C953">
            <v>26.61</v>
          </cell>
        </row>
        <row r="954">
          <cell r="B954">
            <v>38608</v>
          </cell>
          <cell r="C954">
            <v>26.48</v>
          </cell>
        </row>
        <row r="955">
          <cell r="B955">
            <v>38609</v>
          </cell>
          <cell r="C955">
            <v>26.31</v>
          </cell>
        </row>
        <row r="956">
          <cell r="B956">
            <v>38610</v>
          </cell>
          <cell r="C956">
            <v>26.27</v>
          </cell>
        </row>
        <row r="957">
          <cell r="B957">
            <v>38611</v>
          </cell>
          <cell r="C957">
            <v>26.07</v>
          </cell>
        </row>
        <row r="958">
          <cell r="B958">
            <v>38614</v>
          </cell>
          <cell r="C958">
            <v>26</v>
          </cell>
        </row>
        <row r="959">
          <cell r="B959">
            <v>38615</v>
          </cell>
          <cell r="C959">
            <v>25.84</v>
          </cell>
        </row>
        <row r="960">
          <cell r="B960">
            <v>38616</v>
          </cell>
          <cell r="C960">
            <v>25.49</v>
          </cell>
        </row>
        <row r="961">
          <cell r="B961">
            <v>38617</v>
          </cell>
          <cell r="C961">
            <v>25.34</v>
          </cell>
        </row>
        <row r="962">
          <cell r="B962">
            <v>38618</v>
          </cell>
          <cell r="C962">
            <v>25.27</v>
          </cell>
        </row>
        <row r="963">
          <cell r="B963">
            <v>38621</v>
          </cell>
          <cell r="C963">
            <v>25.27</v>
          </cell>
        </row>
        <row r="964">
          <cell r="B964">
            <v>38622</v>
          </cell>
          <cell r="C964">
            <v>25.34</v>
          </cell>
        </row>
        <row r="965">
          <cell r="B965">
            <v>38623</v>
          </cell>
          <cell r="C965">
            <v>25.67</v>
          </cell>
        </row>
        <row r="966">
          <cell r="B966">
            <v>38624</v>
          </cell>
          <cell r="C966">
            <v>25.94</v>
          </cell>
        </row>
        <row r="967">
          <cell r="B967">
            <v>38625</v>
          </cell>
          <cell r="C967">
            <v>25.73</v>
          </cell>
        </row>
        <row r="968">
          <cell r="B968">
            <v>38628</v>
          </cell>
          <cell r="C968">
            <v>25.5</v>
          </cell>
        </row>
        <row r="969">
          <cell r="B969">
            <v>38629</v>
          </cell>
          <cell r="C969">
            <v>24.98</v>
          </cell>
        </row>
        <row r="970">
          <cell r="B970">
            <v>38630</v>
          </cell>
          <cell r="C970">
            <v>24.67</v>
          </cell>
        </row>
        <row r="971">
          <cell r="B971">
            <v>38631</v>
          </cell>
          <cell r="C971">
            <v>24.73</v>
          </cell>
        </row>
        <row r="972">
          <cell r="B972">
            <v>38632</v>
          </cell>
          <cell r="C972">
            <v>24.59</v>
          </cell>
        </row>
        <row r="973">
          <cell r="B973">
            <v>38635</v>
          </cell>
          <cell r="C973">
            <v>24.46</v>
          </cell>
        </row>
        <row r="974">
          <cell r="B974">
            <v>38636</v>
          </cell>
          <cell r="C974">
            <v>24.41</v>
          </cell>
        </row>
        <row r="975">
          <cell r="B975">
            <v>38637</v>
          </cell>
          <cell r="C975">
            <v>24.3</v>
          </cell>
        </row>
        <row r="976">
          <cell r="B976">
            <v>38638</v>
          </cell>
          <cell r="C976">
            <v>24.59</v>
          </cell>
        </row>
        <row r="977">
          <cell r="B977">
            <v>38639</v>
          </cell>
          <cell r="C977">
            <v>24.67</v>
          </cell>
        </row>
        <row r="978">
          <cell r="B978">
            <v>38642</v>
          </cell>
          <cell r="C978">
            <v>24.53</v>
          </cell>
        </row>
        <row r="979">
          <cell r="B979">
            <v>38643</v>
          </cell>
          <cell r="C979">
            <v>24.57</v>
          </cell>
        </row>
        <row r="980">
          <cell r="B980">
            <v>38644</v>
          </cell>
          <cell r="C980">
            <v>25.09</v>
          </cell>
        </row>
        <row r="981">
          <cell r="B981">
            <v>38645</v>
          </cell>
          <cell r="C981">
            <v>24.79</v>
          </cell>
        </row>
        <row r="982">
          <cell r="B982">
            <v>38646</v>
          </cell>
          <cell r="C982">
            <v>24.78</v>
          </cell>
        </row>
        <row r="983">
          <cell r="B983">
            <v>38649</v>
          </cell>
          <cell r="C983">
            <v>25.1</v>
          </cell>
        </row>
        <row r="984">
          <cell r="B984">
            <v>38650</v>
          </cell>
          <cell r="C984">
            <v>25.03</v>
          </cell>
        </row>
        <row r="985">
          <cell r="B985">
            <v>38651</v>
          </cell>
          <cell r="C985">
            <v>25.110099999999999</v>
          </cell>
        </row>
        <row r="986">
          <cell r="B986">
            <v>38652</v>
          </cell>
          <cell r="C986">
            <v>24.85</v>
          </cell>
        </row>
        <row r="987">
          <cell r="B987">
            <v>38653</v>
          </cell>
          <cell r="C987">
            <v>25.53</v>
          </cell>
        </row>
        <row r="988">
          <cell r="B988">
            <v>38656</v>
          </cell>
          <cell r="C988">
            <v>25.7</v>
          </cell>
        </row>
        <row r="989">
          <cell r="B989">
            <v>38657</v>
          </cell>
          <cell r="C989">
            <v>25.96</v>
          </cell>
        </row>
        <row r="990">
          <cell r="B990">
            <v>38658</v>
          </cell>
          <cell r="C990">
            <v>26.46</v>
          </cell>
        </row>
        <row r="991">
          <cell r="B991">
            <v>38659</v>
          </cell>
          <cell r="C991">
            <v>26.44</v>
          </cell>
        </row>
        <row r="992">
          <cell r="B992">
            <v>38660</v>
          </cell>
          <cell r="C992">
            <v>26.66</v>
          </cell>
        </row>
        <row r="993">
          <cell r="B993">
            <v>38663</v>
          </cell>
          <cell r="C993">
            <v>27.01</v>
          </cell>
        </row>
        <row r="994">
          <cell r="B994">
            <v>38664</v>
          </cell>
          <cell r="C994">
            <v>27.049499999999998</v>
          </cell>
        </row>
        <row r="995">
          <cell r="B995">
            <v>38665</v>
          </cell>
          <cell r="C995">
            <v>26.96</v>
          </cell>
        </row>
        <row r="996">
          <cell r="B996">
            <v>38666</v>
          </cell>
          <cell r="C996">
            <v>27.09</v>
          </cell>
        </row>
        <row r="997">
          <cell r="B997">
            <v>38667</v>
          </cell>
          <cell r="C997">
            <v>27.28</v>
          </cell>
        </row>
        <row r="998">
          <cell r="B998">
            <v>38670</v>
          </cell>
          <cell r="C998">
            <v>27.35</v>
          </cell>
        </row>
        <row r="999">
          <cell r="B999">
            <v>38671</v>
          </cell>
          <cell r="C999">
            <v>27.5</v>
          </cell>
        </row>
        <row r="1000">
          <cell r="B1000">
            <v>38672</v>
          </cell>
          <cell r="C1000">
            <v>27.74</v>
          </cell>
        </row>
        <row r="1001">
          <cell r="B1001">
            <v>38673</v>
          </cell>
          <cell r="C1001">
            <v>27.97</v>
          </cell>
        </row>
        <row r="1002">
          <cell r="B1002">
            <v>38674</v>
          </cell>
          <cell r="C1002">
            <v>28.07</v>
          </cell>
        </row>
        <row r="1003">
          <cell r="B1003">
            <v>38677</v>
          </cell>
          <cell r="C1003">
            <v>28.16</v>
          </cell>
        </row>
        <row r="1004">
          <cell r="B1004">
            <v>38678</v>
          </cell>
          <cell r="C1004">
            <v>27.91</v>
          </cell>
        </row>
        <row r="1005">
          <cell r="B1005">
            <v>38679</v>
          </cell>
          <cell r="C1005">
            <v>27.92</v>
          </cell>
        </row>
        <row r="1006">
          <cell r="B1006">
            <v>38681</v>
          </cell>
          <cell r="C1006">
            <v>27.76</v>
          </cell>
        </row>
        <row r="1007">
          <cell r="B1007">
            <v>38684</v>
          </cell>
          <cell r="C1007">
            <v>27.75</v>
          </cell>
        </row>
        <row r="1008">
          <cell r="B1008">
            <v>38685</v>
          </cell>
          <cell r="C1008">
            <v>27.68</v>
          </cell>
        </row>
        <row r="1009">
          <cell r="B1009">
            <v>38686</v>
          </cell>
          <cell r="C1009">
            <v>27.68</v>
          </cell>
        </row>
        <row r="1010">
          <cell r="B1010">
            <v>38687</v>
          </cell>
          <cell r="C1010">
            <v>27.89</v>
          </cell>
        </row>
        <row r="1011">
          <cell r="B1011">
            <v>38688</v>
          </cell>
          <cell r="C1011">
            <v>28.01</v>
          </cell>
        </row>
        <row r="1012">
          <cell r="B1012">
            <v>38691</v>
          </cell>
          <cell r="C1012">
            <v>27.85</v>
          </cell>
        </row>
        <row r="1013">
          <cell r="B1013">
            <v>38692</v>
          </cell>
          <cell r="C1013">
            <v>27.69</v>
          </cell>
        </row>
        <row r="1014">
          <cell r="B1014">
            <v>38693</v>
          </cell>
          <cell r="C1014">
            <v>27.75</v>
          </cell>
        </row>
        <row r="1015">
          <cell r="B1015">
            <v>38694</v>
          </cell>
          <cell r="C1015">
            <v>27.69</v>
          </cell>
        </row>
        <row r="1016">
          <cell r="B1016">
            <v>38695</v>
          </cell>
          <cell r="C1016">
            <v>27.71</v>
          </cell>
        </row>
        <row r="1017">
          <cell r="B1017">
            <v>38698</v>
          </cell>
          <cell r="C1017">
            <v>27.45</v>
          </cell>
        </row>
        <row r="1018">
          <cell r="B1018">
            <v>38699</v>
          </cell>
          <cell r="C1018">
            <v>27.130099999999999</v>
          </cell>
        </row>
        <row r="1019">
          <cell r="B1019">
            <v>38700</v>
          </cell>
          <cell r="C1019">
            <v>27.09</v>
          </cell>
        </row>
        <row r="1020">
          <cell r="B1020">
            <v>38701</v>
          </cell>
          <cell r="C1020">
            <v>26.92</v>
          </cell>
        </row>
        <row r="1021">
          <cell r="B1021">
            <v>38702</v>
          </cell>
          <cell r="C1021">
            <v>26.9</v>
          </cell>
        </row>
        <row r="1022">
          <cell r="B1022">
            <v>38705</v>
          </cell>
          <cell r="C1022">
            <v>26.83</v>
          </cell>
        </row>
        <row r="1023">
          <cell r="B1023">
            <v>38706</v>
          </cell>
          <cell r="C1023">
            <v>26.86</v>
          </cell>
        </row>
        <row r="1024">
          <cell r="B1024">
            <v>38707</v>
          </cell>
          <cell r="C1024">
            <v>26.73</v>
          </cell>
        </row>
        <row r="1025">
          <cell r="B1025">
            <v>38708</v>
          </cell>
          <cell r="C1025">
            <v>26.59</v>
          </cell>
        </row>
        <row r="1026">
          <cell r="B1026">
            <v>38709</v>
          </cell>
          <cell r="C1026">
            <v>26.64</v>
          </cell>
        </row>
        <row r="1027">
          <cell r="B1027">
            <v>38713</v>
          </cell>
          <cell r="C1027">
            <v>26.46</v>
          </cell>
        </row>
        <row r="1028">
          <cell r="B1028">
            <v>38714</v>
          </cell>
          <cell r="C1028">
            <v>26.39</v>
          </cell>
        </row>
        <row r="1029">
          <cell r="B1029">
            <v>38715</v>
          </cell>
          <cell r="C1029">
            <v>26.27</v>
          </cell>
        </row>
        <row r="1030">
          <cell r="B1030">
            <v>38716</v>
          </cell>
          <cell r="C1030">
            <v>26.15</v>
          </cell>
        </row>
        <row r="1031">
          <cell r="B1031">
            <v>38720</v>
          </cell>
          <cell r="C1031">
            <v>26.84</v>
          </cell>
        </row>
        <row r="1032">
          <cell r="B1032">
            <v>38721</v>
          </cell>
          <cell r="C1032">
            <v>26.97</v>
          </cell>
        </row>
        <row r="1033">
          <cell r="B1033">
            <v>38722</v>
          </cell>
          <cell r="C1033">
            <v>26.99</v>
          </cell>
        </row>
        <row r="1034">
          <cell r="B1034">
            <v>38723</v>
          </cell>
          <cell r="C1034">
            <v>26.91</v>
          </cell>
        </row>
        <row r="1035">
          <cell r="B1035">
            <v>38726</v>
          </cell>
          <cell r="C1035">
            <v>26.86</v>
          </cell>
        </row>
        <row r="1036">
          <cell r="B1036">
            <v>38727</v>
          </cell>
          <cell r="C1036">
            <v>27</v>
          </cell>
        </row>
        <row r="1037">
          <cell r="B1037">
            <v>38728</v>
          </cell>
          <cell r="C1037">
            <v>27.29</v>
          </cell>
        </row>
        <row r="1038">
          <cell r="B1038">
            <v>38729</v>
          </cell>
          <cell r="C1038">
            <v>27.14</v>
          </cell>
        </row>
        <row r="1039">
          <cell r="B1039">
            <v>38730</v>
          </cell>
          <cell r="C1039">
            <v>27.19</v>
          </cell>
        </row>
        <row r="1040">
          <cell r="B1040">
            <v>38734</v>
          </cell>
          <cell r="C1040">
            <v>26.99</v>
          </cell>
        </row>
        <row r="1041">
          <cell r="B1041">
            <v>38735</v>
          </cell>
          <cell r="C1041">
            <v>26.83</v>
          </cell>
        </row>
        <row r="1042">
          <cell r="B1042">
            <v>38736</v>
          </cell>
          <cell r="C1042">
            <v>27.02</v>
          </cell>
        </row>
        <row r="1043">
          <cell r="B1043">
            <v>38737</v>
          </cell>
          <cell r="C1043">
            <v>26.41</v>
          </cell>
        </row>
        <row r="1044">
          <cell r="B1044">
            <v>38740</v>
          </cell>
          <cell r="C1044">
            <v>26.35</v>
          </cell>
        </row>
        <row r="1045">
          <cell r="B1045">
            <v>38741</v>
          </cell>
          <cell r="C1045">
            <v>26.28</v>
          </cell>
        </row>
        <row r="1046">
          <cell r="B1046">
            <v>38742</v>
          </cell>
          <cell r="C1046">
            <v>26.4</v>
          </cell>
        </row>
        <row r="1047">
          <cell r="B1047">
            <v>38743</v>
          </cell>
          <cell r="C1047">
            <v>26.5</v>
          </cell>
        </row>
        <row r="1048">
          <cell r="B1048">
            <v>38744</v>
          </cell>
          <cell r="C1048">
            <v>27.79</v>
          </cell>
        </row>
        <row r="1049">
          <cell r="B1049">
            <v>38747</v>
          </cell>
          <cell r="C1049">
            <v>28</v>
          </cell>
        </row>
        <row r="1050">
          <cell r="B1050">
            <v>38748</v>
          </cell>
          <cell r="C1050">
            <v>28.15</v>
          </cell>
        </row>
        <row r="1051">
          <cell r="B1051">
            <v>38749</v>
          </cell>
          <cell r="C1051">
            <v>28.04</v>
          </cell>
        </row>
        <row r="1052">
          <cell r="B1052">
            <v>38750</v>
          </cell>
          <cell r="C1052">
            <v>27.68</v>
          </cell>
        </row>
        <row r="1053">
          <cell r="B1053">
            <v>38751</v>
          </cell>
          <cell r="C1053">
            <v>27.54</v>
          </cell>
        </row>
        <row r="1054">
          <cell r="B1054">
            <v>38754</v>
          </cell>
          <cell r="C1054">
            <v>27.17</v>
          </cell>
        </row>
        <row r="1055">
          <cell r="B1055">
            <v>38755</v>
          </cell>
          <cell r="C1055">
            <v>26.94</v>
          </cell>
        </row>
        <row r="1056">
          <cell r="B1056">
            <v>38756</v>
          </cell>
          <cell r="C1056">
            <v>26.91</v>
          </cell>
        </row>
        <row r="1057">
          <cell r="B1057">
            <v>38757</v>
          </cell>
          <cell r="C1057">
            <v>26.66</v>
          </cell>
        </row>
        <row r="1058">
          <cell r="B1058">
            <v>38758</v>
          </cell>
          <cell r="C1058">
            <v>26.69</v>
          </cell>
        </row>
        <row r="1059">
          <cell r="B1059">
            <v>38761</v>
          </cell>
          <cell r="C1059">
            <v>26.39</v>
          </cell>
        </row>
        <row r="1060">
          <cell r="B1060">
            <v>38762</v>
          </cell>
          <cell r="C1060">
            <v>26.65</v>
          </cell>
        </row>
        <row r="1061">
          <cell r="B1061">
            <v>38763</v>
          </cell>
          <cell r="C1061">
            <v>26.88</v>
          </cell>
        </row>
        <row r="1062">
          <cell r="B1062">
            <v>38764</v>
          </cell>
          <cell r="C1062">
            <v>26.81</v>
          </cell>
        </row>
        <row r="1063">
          <cell r="B1063">
            <v>38765</v>
          </cell>
          <cell r="C1063">
            <v>26.7</v>
          </cell>
        </row>
        <row r="1064">
          <cell r="B1064">
            <v>38769</v>
          </cell>
          <cell r="C1064">
            <v>26.54</v>
          </cell>
        </row>
        <row r="1065">
          <cell r="B1065">
            <v>38770</v>
          </cell>
          <cell r="C1065">
            <v>26.72</v>
          </cell>
        </row>
        <row r="1066">
          <cell r="B1066">
            <v>38771</v>
          </cell>
          <cell r="C1066">
            <v>26.66</v>
          </cell>
        </row>
        <row r="1067">
          <cell r="B1067">
            <v>38772</v>
          </cell>
          <cell r="C1067">
            <v>26.63</v>
          </cell>
        </row>
        <row r="1068">
          <cell r="B1068">
            <v>38775</v>
          </cell>
          <cell r="C1068">
            <v>27.05</v>
          </cell>
        </row>
        <row r="1069">
          <cell r="B1069">
            <v>38776</v>
          </cell>
          <cell r="C1069">
            <v>26.87</v>
          </cell>
        </row>
        <row r="1070">
          <cell r="B1070">
            <v>38777</v>
          </cell>
          <cell r="C1070">
            <v>27.14</v>
          </cell>
        </row>
        <row r="1071">
          <cell r="B1071">
            <v>38778</v>
          </cell>
          <cell r="C1071">
            <v>26.97</v>
          </cell>
        </row>
        <row r="1072">
          <cell r="B1072">
            <v>38779</v>
          </cell>
          <cell r="C1072">
            <v>26.93</v>
          </cell>
        </row>
        <row r="1073">
          <cell r="B1073">
            <v>38782</v>
          </cell>
          <cell r="C1073">
            <v>26.91</v>
          </cell>
        </row>
        <row r="1074">
          <cell r="B1074">
            <v>38783</v>
          </cell>
          <cell r="C1074">
            <v>27.06</v>
          </cell>
        </row>
        <row r="1075">
          <cell r="B1075">
            <v>38784</v>
          </cell>
          <cell r="C1075">
            <v>27.25</v>
          </cell>
        </row>
        <row r="1076">
          <cell r="B1076">
            <v>38785</v>
          </cell>
          <cell r="C1076">
            <v>27</v>
          </cell>
        </row>
        <row r="1077">
          <cell r="B1077">
            <v>38786</v>
          </cell>
          <cell r="C1077">
            <v>27.17</v>
          </cell>
        </row>
        <row r="1078">
          <cell r="B1078">
            <v>38789</v>
          </cell>
          <cell r="C1078">
            <v>27.11</v>
          </cell>
        </row>
        <row r="1079">
          <cell r="B1079">
            <v>38790</v>
          </cell>
          <cell r="C1079">
            <v>27.23</v>
          </cell>
        </row>
        <row r="1080">
          <cell r="B1080">
            <v>38791</v>
          </cell>
          <cell r="C1080">
            <v>27.36</v>
          </cell>
        </row>
        <row r="1081">
          <cell r="B1081">
            <v>38792</v>
          </cell>
          <cell r="C1081">
            <v>27.27</v>
          </cell>
        </row>
        <row r="1082">
          <cell r="B1082">
            <v>38793</v>
          </cell>
          <cell r="C1082">
            <v>27.5</v>
          </cell>
        </row>
        <row r="1083">
          <cell r="B1083">
            <v>38796</v>
          </cell>
          <cell r="C1083">
            <v>27.89</v>
          </cell>
        </row>
        <row r="1084">
          <cell r="B1084">
            <v>38797</v>
          </cell>
          <cell r="C1084">
            <v>27.74</v>
          </cell>
        </row>
        <row r="1085">
          <cell r="B1085">
            <v>38798</v>
          </cell>
          <cell r="C1085">
            <v>27.15</v>
          </cell>
        </row>
        <row r="1086">
          <cell r="B1086">
            <v>38799</v>
          </cell>
          <cell r="C1086">
            <v>26.85</v>
          </cell>
        </row>
        <row r="1087">
          <cell r="B1087">
            <v>38800</v>
          </cell>
          <cell r="C1087">
            <v>27.01</v>
          </cell>
        </row>
        <row r="1088">
          <cell r="B1088">
            <v>38803</v>
          </cell>
          <cell r="C1088">
            <v>27.01</v>
          </cell>
        </row>
        <row r="1089">
          <cell r="B1089">
            <v>38804</v>
          </cell>
          <cell r="C1089">
            <v>26.9</v>
          </cell>
        </row>
        <row r="1090">
          <cell r="B1090">
            <v>38805</v>
          </cell>
          <cell r="C1090">
            <v>27.02</v>
          </cell>
        </row>
        <row r="1091">
          <cell r="B1091">
            <v>38806</v>
          </cell>
          <cell r="C1091">
            <v>27.23</v>
          </cell>
        </row>
        <row r="1092">
          <cell r="B1092">
            <v>38807</v>
          </cell>
          <cell r="C1092">
            <v>27.21</v>
          </cell>
        </row>
        <row r="1093">
          <cell r="B1093">
            <v>38810</v>
          </cell>
          <cell r="C1093">
            <v>27.56</v>
          </cell>
        </row>
        <row r="1094">
          <cell r="B1094">
            <v>38811</v>
          </cell>
          <cell r="C1094">
            <v>27.64</v>
          </cell>
        </row>
        <row r="1095">
          <cell r="B1095">
            <v>38812</v>
          </cell>
          <cell r="C1095">
            <v>27.74</v>
          </cell>
        </row>
        <row r="1096">
          <cell r="B1096">
            <v>38813</v>
          </cell>
          <cell r="C1096">
            <v>27.56</v>
          </cell>
        </row>
        <row r="1097">
          <cell r="B1097">
            <v>38814</v>
          </cell>
          <cell r="C1097">
            <v>27.25</v>
          </cell>
        </row>
        <row r="1098">
          <cell r="B1098">
            <v>38817</v>
          </cell>
          <cell r="C1098">
            <v>27.29</v>
          </cell>
        </row>
        <row r="1099">
          <cell r="B1099">
            <v>38818</v>
          </cell>
          <cell r="C1099">
            <v>27.13</v>
          </cell>
        </row>
        <row r="1100">
          <cell r="B1100">
            <v>38819</v>
          </cell>
          <cell r="C1100">
            <v>27.2</v>
          </cell>
        </row>
        <row r="1101">
          <cell r="B1101">
            <v>38820</v>
          </cell>
          <cell r="C1101">
            <v>27.07</v>
          </cell>
        </row>
        <row r="1102">
          <cell r="B1102">
            <v>38824</v>
          </cell>
          <cell r="C1102">
            <v>26.84</v>
          </cell>
        </row>
        <row r="1103">
          <cell r="B1103">
            <v>38825</v>
          </cell>
          <cell r="C1103">
            <v>27.22</v>
          </cell>
        </row>
        <row r="1104">
          <cell r="B1104">
            <v>38826</v>
          </cell>
          <cell r="C1104">
            <v>27.03</v>
          </cell>
        </row>
        <row r="1105">
          <cell r="B1105">
            <v>38827</v>
          </cell>
          <cell r="C1105">
            <v>27.03</v>
          </cell>
        </row>
        <row r="1106">
          <cell r="B1106">
            <v>38828</v>
          </cell>
          <cell r="C1106">
            <v>27.15</v>
          </cell>
        </row>
        <row r="1107">
          <cell r="B1107">
            <v>38831</v>
          </cell>
          <cell r="C1107">
            <v>27.11</v>
          </cell>
        </row>
        <row r="1108">
          <cell r="B1108">
            <v>38832</v>
          </cell>
          <cell r="C1108">
            <v>27.11</v>
          </cell>
        </row>
        <row r="1109">
          <cell r="B1109">
            <v>38833</v>
          </cell>
          <cell r="C1109">
            <v>27.1</v>
          </cell>
        </row>
        <row r="1110">
          <cell r="B1110">
            <v>38834</v>
          </cell>
          <cell r="C1110">
            <v>27.25</v>
          </cell>
        </row>
        <row r="1111">
          <cell r="B1111">
            <v>38835</v>
          </cell>
          <cell r="C1111">
            <v>24.15</v>
          </cell>
        </row>
        <row r="1112">
          <cell r="B1112">
            <v>38838</v>
          </cell>
          <cell r="C1112">
            <v>24.29</v>
          </cell>
        </row>
        <row r="1113">
          <cell r="B1113">
            <v>38839</v>
          </cell>
          <cell r="C1113">
            <v>24.01</v>
          </cell>
        </row>
        <row r="1114">
          <cell r="B1114">
            <v>38840</v>
          </cell>
          <cell r="C1114">
            <v>23.17</v>
          </cell>
        </row>
        <row r="1115">
          <cell r="B1115">
            <v>38841</v>
          </cell>
          <cell r="C1115">
            <v>23.44</v>
          </cell>
        </row>
        <row r="1116">
          <cell r="B1116">
            <v>38842</v>
          </cell>
          <cell r="C1116">
            <v>23.8</v>
          </cell>
        </row>
        <row r="1117">
          <cell r="B1117">
            <v>38845</v>
          </cell>
          <cell r="C1117">
            <v>23.73</v>
          </cell>
        </row>
        <row r="1118">
          <cell r="B1118">
            <v>38846</v>
          </cell>
          <cell r="C1118">
            <v>23.62</v>
          </cell>
        </row>
        <row r="1119">
          <cell r="B1119">
            <v>38847</v>
          </cell>
          <cell r="C1119">
            <v>23.77</v>
          </cell>
        </row>
        <row r="1120">
          <cell r="B1120">
            <v>38848</v>
          </cell>
          <cell r="C1120">
            <v>23.22</v>
          </cell>
        </row>
        <row r="1121">
          <cell r="B1121">
            <v>38849</v>
          </cell>
          <cell r="C1121">
            <v>23.17</v>
          </cell>
        </row>
        <row r="1122">
          <cell r="B1122">
            <v>38852</v>
          </cell>
          <cell r="C1122">
            <v>23.15</v>
          </cell>
        </row>
        <row r="1123">
          <cell r="B1123">
            <v>38853</v>
          </cell>
          <cell r="C1123">
            <v>23.01</v>
          </cell>
        </row>
        <row r="1124">
          <cell r="B1124">
            <v>38854</v>
          </cell>
          <cell r="C1124">
            <v>22.73</v>
          </cell>
        </row>
        <row r="1125">
          <cell r="B1125">
            <v>38855</v>
          </cell>
          <cell r="C1125">
            <v>22.83</v>
          </cell>
        </row>
        <row r="1126">
          <cell r="B1126">
            <v>38856</v>
          </cell>
          <cell r="C1126">
            <v>22.56</v>
          </cell>
        </row>
        <row r="1127">
          <cell r="B1127">
            <v>38859</v>
          </cell>
          <cell r="C1127">
            <v>22.88</v>
          </cell>
        </row>
        <row r="1128">
          <cell r="B1128">
            <v>38860</v>
          </cell>
          <cell r="C1128">
            <v>22.79</v>
          </cell>
        </row>
        <row r="1129">
          <cell r="B1129">
            <v>38861</v>
          </cell>
          <cell r="C1129">
            <v>23.5</v>
          </cell>
        </row>
        <row r="1130">
          <cell r="B1130">
            <v>38862</v>
          </cell>
          <cell r="C1130">
            <v>23.74</v>
          </cell>
        </row>
        <row r="1131">
          <cell r="B1131">
            <v>38863</v>
          </cell>
          <cell r="C1131">
            <v>23.72</v>
          </cell>
        </row>
        <row r="1132">
          <cell r="B1132">
            <v>38867</v>
          </cell>
          <cell r="C1132">
            <v>23.15</v>
          </cell>
        </row>
        <row r="1133">
          <cell r="B1133">
            <v>38868</v>
          </cell>
          <cell r="C1133">
            <v>22.65</v>
          </cell>
        </row>
        <row r="1134">
          <cell r="B1134">
            <v>38869</v>
          </cell>
          <cell r="C1134">
            <v>22.82</v>
          </cell>
        </row>
        <row r="1135">
          <cell r="B1135">
            <v>38870</v>
          </cell>
          <cell r="C1135">
            <v>22.76</v>
          </cell>
        </row>
        <row r="1136">
          <cell r="B1136">
            <v>38873</v>
          </cell>
          <cell r="C1136">
            <v>22.5</v>
          </cell>
        </row>
        <row r="1137">
          <cell r="B1137">
            <v>38874</v>
          </cell>
          <cell r="C1137">
            <v>22.13</v>
          </cell>
        </row>
        <row r="1138">
          <cell r="B1138">
            <v>38875</v>
          </cell>
          <cell r="C1138">
            <v>22.04</v>
          </cell>
        </row>
        <row r="1139">
          <cell r="B1139">
            <v>38876</v>
          </cell>
          <cell r="C1139">
            <v>22.11</v>
          </cell>
        </row>
        <row r="1140">
          <cell r="B1140">
            <v>38877</v>
          </cell>
          <cell r="C1140">
            <v>21.92</v>
          </cell>
        </row>
        <row r="1141">
          <cell r="B1141">
            <v>38880</v>
          </cell>
          <cell r="C1141">
            <v>21.71</v>
          </cell>
        </row>
        <row r="1142">
          <cell r="B1142">
            <v>38881</v>
          </cell>
          <cell r="C1142">
            <v>21.51</v>
          </cell>
        </row>
        <row r="1143">
          <cell r="B1143">
            <v>38882</v>
          </cell>
          <cell r="C1143">
            <v>21.88</v>
          </cell>
        </row>
        <row r="1144">
          <cell r="B1144">
            <v>38883</v>
          </cell>
          <cell r="C1144">
            <v>22.07</v>
          </cell>
        </row>
        <row r="1145">
          <cell r="B1145">
            <v>38884</v>
          </cell>
          <cell r="C1145">
            <v>22.1</v>
          </cell>
        </row>
        <row r="1146">
          <cell r="B1146">
            <v>38887</v>
          </cell>
          <cell r="C1146">
            <v>22.55</v>
          </cell>
        </row>
        <row r="1147">
          <cell r="B1147">
            <v>38888</v>
          </cell>
          <cell r="C1147">
            <v>22.56</v>
          </cell>
        </row>
        <row r="1148">
          <cell r="B1148">
            <v>38889</v>
          </cell>
          <cell r="C1148">
            <v>23.08</v>
          </cell>
        </row>
        <row r="1149">
          <cell r="B1149">
            <v>38890</v>
          </cell>
          <cell r="C1149">
            <v>22.88</v>
          </cell>
        </row>
        <row r="1150">
          <cell r="B1150">
            <v>38891</v>
          </cell>
          <cell r="C1150">
            <v>22.5</v>
          </cell>
        </row>
        <row r="1151">
          <cell r="B1151">
            <v>38894</v>
          </cell>
          <cell r="C1151">
            <v>22.82</v>
          </cell>
        </row>
        <row r="1152">
          <cell r="B1152">
            <v>38895</v>
          </cell>
          <cell r="C1152">
            <v>22.86</v>
          </cell>
        </row>
        <row r="1153">
          <cell r="B1153">
            <v>38896</v>
          </cell>
          <cell r="C1153">
            <v>23.16</v>
          </cell>
        </row>
        <row r="1154">
          <cell r="B1154">
            <v>38897</v>
          </cell>
          <cell r="C1154">
            <v>23.470199999999998</v>
          </cell>
        </row>
        <row r="1155">
          <cell r="B1155">
            <v>38898</v>
          </cell>
          <cell r="C1155">
            <v>23.3</v>
          </cell>
        </row>
        <row r="1156">
          <cell r="B1156">
            <v>38901</v>
          </cell>
          <cell r="C1156">
            <v>23.7</v>
          </cell>
        </row>
        <row r="1157">
          <cell r="B1157">
            <v>38903</v>
          </cell>
          <cell r="C1157">
            <v>23.35</v>
          </cell>
        </row>
        <row r="1158">
          <cell r="B1158">
            <v>38904</v>
          </cell>
          <cell r="C1158">
            <v>23.48</v>
          </cell>
        </row>
        <row r="1159">
          <cell r="B1159">
            <v>38905</v>
          </cell>
          <cell r="C1159">
            <v>23.3</v>
          </cell>
        </row>
        <row r="1160">
          <cell r="B1160">
            <v>38908</v>
          </cell>
          <cell r="C1160">
            <v>23.5</v>
          </cell>
        </row>
        <row r="1161">
          <cell r="B1161">
            <v>38909</v>
          </cell>
          <cell r="C1161">
            <v>23.1</v>
          </cell>
        </row>
        <row r="1162">
          <cell r="B1162">
            <v>38910</v>
          </cell>
          <cell r="C1162">
            <v>22.64</v>
          </cell>
        </row>
        <row r="1163">
          <cell r="B1163">
            <v>38911</v>
          </cell>
          <cell r="C1163">
            <v>22.26</v>
          </cell>
        </row>
        <row r="1164">
          <cell r="B1164">
            <v>38912</v>
          </cell>
          <cell r="C1164">
            <v>22.29</v>
          </cell>
        </row>
        <row r="1165">
          <cell r="B1165">
            <v>38915</v>
          </cell>
          <cell r="C1165">
            <v>22.48</v>
          </cell>
        </row>
        <row r="1166">
          <cell r="B1166">
            <v>38916</v>
          </cell>
          <cell r="C1166">
            <v>22.74</v>
          </cell>
        </row>
        <row r="1167">
          <cell r="B1167">
            <v>38917</v>
          </cell>
          <cell r="C1167">
            <v>23.4</v>
          </cell>
        </row>
        <row r="1168">
          <cell r="B1168">
            <v>38918</v>
          </cell>
          <cell r="C1168">
            <v>22.85</v>
          </cell>
        </row>
        <row r="1169">
          <cell r="B1169">
            <v>38919</v>
          </cell>
          <cell r="C1169">
            <v>23.87</v>
          </cell>
        </row>
        <row r="1170">
          <cell r="B1170">
            <v>38922</v>
          </cell>
          <cell r="C1170">
            <v>24</v>
          </cell>
        </row>
        <row r="1171">
          <cell r="B1171">
            <v>38923</v>
          </cell>
          <cell r="C1171">
            <v>24.22</v>
          </cell>
        </row>
        <row r="1172">
          <cell r="B1172">
            <v>38924</v>
          </cell>
          <cell r="C1172">
            <v>24.37</v>
          </cell>
        </row>
        <row r="1173">
          <cell r="B1173">
            <v>38925</v>
          </cell>
          <cell r="C1173">
            <v>23.87</v>
          </cell>
        </row>
        <row r="1174">
          <cell r="B1174">
            <v>38926</v>
          </cell>
          <cell r="C1174">
            <v>24.25</v>
          </cell>
        </row>
        <row r="1175">
          <cell r="B1175">
            <v>38929</v>
          </cell>
          <cell r="C1175">
            <v>24.06</v>
          </cell>
        </row>
        <row r="1176">
          <cell r="B1176">
            <v>38930</v>
          </cell>
          <cell r="C1176">
            <v>23.99</v>
          </cell>
        </row>
        <row r="1177">
          <cell r="B1177">
            <v>38931</v>
          </cell>
          <cell r="C1177">
            <v>24.3</v>
          </cell>
        </row>
        <row r="1178">
          <cell r="B1178">
            <v>38932</v>
          </cell>
          <cell r="C1178">
            <v>24.21</v>
          </cell>
        </row>
        <row r="1179">
          <cell r="B1179">
            <v>38933</v>
          </cell>
          <cell r="C1179">
            <v>24.29</v>
          </cell>
        </row>
        <row r="1180">
          <cell r="B1180">
            <v>38936</v>
          </cell>
          <cell r="C1180">
            <v>24.22</v>
          </cell>
        </row>
        <row r="1181">
          <cell r="B1181">
            <v>38937</v>
          </cell>
          <cell r="C1181">
            <v>24.34</v>
          </cell>
        </row>
        <row r="1182">
          <cell r="B1182">
            <v>38938</v>
          </cell>
          <cell r="C1182">
            <v>24.44</v>
          </cell>
        </row>
        <row r="1183">
          <cell r="B1183">
            <v>38939</v>
          </cell>
          <cell r="C1183">
            <v>24.46</v>
          </cell>
        </row>
        <row r="1184">
          <cell r="B1184">
            <v>38940</v>
          </cell>
          <cell r="C1184">
            <v>24.43</v>
          </cell>
        </row>
        <row r="1185">
          <cell r="B1185">
            <v>38943</v>
          </cell>
          <cell r="C1185">
            <v>24.53</v>
          </cell>
        </row>
        <row r="1186">
          <cell r="B1186">
            <v>38944</v>
          </cell>
          <cell r="C1186">
            <v>24.62</v>
          </cell>
        </row>
        <row r="1187">
          <cell r="B1187">
            <v>38945</v>
          </cell>
          <cell r="C1187">
            <v>24.7</v>
          </cell>
        </row>
        <row r="1188">
          <cell r="B1188">
            <v>38946</v>
          </cell>
          <cell r="C1188">
            <v>24.7</v>
          </cell>
        </row>
        <row r="1189">
          <cell r="B1189">
            <v>38947</v>
          </cell>
          <cell r="C1189">
            <v>25.79</v>
          </cell>
        </row>
        <row r="1190">
          <cell r="B1190">
            <v>38950</v>
          </cell>
          <cell r="C1190">
            <v>26.12</v>
          </cell>
        </row>
        <row r="1191">
          <cell r="B1191">
            <v>38951</v>
          </cell>
          <cell r="C1191">
            <v>25.62</v>
          </cell>
        </row>
        <row r="1192">
          <cell r="B1192">
            <v>38952</v>
          </cell>
          <cell r="C1192">
            <v>25.67</v>
          </cell>
        </row>
        <row r="1193">
          <cell r="B1193">
            <v>38953</v>
          </cell>
          <cell r="C1193">
            <v>25.74</v>
          </cell>
        </row>
        <row r="1194">
          <cell r="B1194">
            <v>38954</v>
          </cell>
          <cell r="C1194">
            <v>25.85</v>
          </cell>
        </row>
        <row r="1195">
          <cell r="B1195">
            <v>38957</v>
          </cell>
          <cell r="C1195">
            <v>25.95</v>
          </cell>
        </row>
        <row r="1196">
          <cell r="B1196">
            <v>38958</v>
          </cell>
          <cell r="C1196">
            <v>25.84</v>
          </cell>
        </row>
        <row r="1197">
          <cell r="B1197">
            <v>38959</v>
          </cell>
          <cell r="C1197">
            <v>25.8</v>
          </cell>
        </row>
        <row r="1198">
          <cell r="B1198">
            <v>38960</v>
          </cell>
          <cell r="C1198">
            <v>25.7</v>
          </cell>
        </row>
        <row r="1199">
          <cell r="B1199">
            <v>38961</v>
          </cell>
          <cell r="C1199">
            <v>25.84</v>
          </cell>
        </row>
        <row r="1200">
          <cell r="B1200">
            <v>38965</v>
          </cell>
          <cell r="C1200">
            <v>25.61</v>
          </cell>
        </row>
        <row r="1201">
          <cell r="B1201">
            <v>38966</v>
          </cell>
          <cell r="C1201">
            <v>25.61</v>
          </cell>
        </row>
        <row r="1202">
          <cell r="B1202">
            <v>38967</v>
          </cell>
          <cell r="C1202">
            <v>25.43</v>
          </cell>
        </row>
        <row r="1203">
          <cell r="B1203">
            <v>38968</v>
          </cell>
          <cell r="C1203">
            <v>25.6</v>
          </cell>
        </row>
        <row r="1204">
          <cell r="B1204">
            <v>38971</v>
          </cell>
          <cell r="C1204">
            <v>25.91</v>
          </cell>
        </row>
        <row r="1205">
          <cell r="B1205">
            <v>38972</v>
          </cell>
          <cell r="C1205">
            <v>25.93</v>
          </cell>
        </row>
        <row r="1206">
          <cell r="B1206">
            <v>38973</v>
          </cell>
          <cell r="C1206">
            <v>25.98</v>
          </cell>
        </row>
        <row r="1207">
          <cell r="B1207">
            <v>38974</v>
          </cell>
          <cell r="C1207">
            <v>26.33</v>
          </cell>
        </row>
        <row r="1208">
          <cell r="B1208">
            <v>38975</v>
          </cell>
          <cell r="C1208">
            <v>26.85</v>
          </cell>
        </row>
        <row r="1209">
          <cell r="B1209">
            <v>38978</v>
          </cell>
          <cell r="C1209">
            <v>26.79</v>
          </cell>
        </row>
        <row r="1210">
          <cell r="B1210">
            <v>38979</v>
          </cell>
          <cell r="C1210">
            <v>26.86</v>
          </cell>
        </row>
        <row r="1211">
          <cell r="B1211">
            <v>38980</v>
          </cell>
          <cell r="C1211">
            <v>27.18</v>
          </cell>
        </row>
        <row r="1212">
          <cell r="B1212">
            <v>38981</v>
          </cell>
          <cell r="C1212">
            <v>26.9</v>
          </cell>
        </row>
        <row r="1213">
          <cell r="B1213">
            <v>38982</v>
          </cell>
          <cell r="C1213">
            <v>26.66</v>
          </cell>
        </row>
        <row r="1214">
          <cell r="B1214">
            <v>38985</v>
          </cell>
          <cell r="C1214">
            <v>26.95</v>
          </cell>
        </row>
        <row r="1215">
          <cell r="B1215">
            <v>38986</v>
          </cell>
          <cell r="C1215">
            <v>27.2</v>
          </cell>
        </row>
        <row r="1216">
          <cell r="B1216">
            <v>38987</v>
          </cell>
          <cell r="C1216">
            <v>27.44</v>
          </cell>
        </row>
        <row r="1217">
          <cell r="B1217">
            <v>38988</v>
          </cell>
          <cell r="C1217">
            <v>27.4</v>
          </cell>
        </row>
        <row r="1218">
          <cell r="B1218">
            <v>38989</v>
          </cell>
          <cell r="C1218">
            <v>27.35</v>
          </cell>
        </row>
        <row r="1219">
          <cell r="B1219">
            <v>38992</v>
          </cell>
          <cell r="C1219">
            <v>27.36</v>
          </cell>
        </row>
        <row r="1220">
          <cell r="B1220">
            <v>38993</v>
          </cell>
          <cell r="C1220">
            <v>27.37</v>
          </cell>
        </row>
        <row r="1221">
          <cell r="B1221">
            <v>38994</v>
          </cell>
          <cell r="C1221">
            <v>27.94</v>
          </cell>
        </row>
        <row r="1222">
          <cell r="B1222">
            <v>38995</v>
          </cell>
          <cell r="C1222">
            <v>27.92</v>
          </cell>
        </row>
        <row r="1223">
          <cell r="B1223">
            <v>38996</v>
          </cell>
          <cell r="C1223">
            <v>27.87</v>
          </cell>
        </row>
        <row r="1224">
          <cell r="B1224">
            <v>38999</v>
          </cell>
          <cell r="C1224">
            <v>27.72</v>
          </cell>
        </row>
        <row r="1225">
          <cell r="B1225">
            <v>39000</v>
          </cell>
          <cell r="C1225">
            <v>27.69</v>
          </cell>
        </row>
        <row r="1226">
          <cell r="B1226">
            <v>39001</v>
          </cell>
          <cell r="C1226">
            <v>27.54</v>
          </cell>
        </row>
        <row r="1227">
          <cell r="B1227">
            <v>39002</v>
          </cell>
          <cell r="C1227">
            <v>28.22</v>
          </cell>
        </row>
        <row r="1228">
          <cell r="B1228">
            <v>39003</v>
          </cell>
          <cell r="C1228">
            <v>28.37</v>
          </cell>
        </row>
        <row r="1229">
          <cell r="B1229">
            <v>39006</v>
          </cell>
          <cell r="C1229">
            <v>28.45</v>
          </cell>
        </row>
        <row r="1230">
          <cell r="B1230">
            <v>39007</v>
          </cell>
          <cell r="C1230">
            <v>28.44</v>
          </cell>
        </row>
        <row r="1231">
          <cell r="B1231">
            <v>39008</v>
          </cell>
          <cell r="C1231">
            <v>28.52</v>
          </cell>
        </row>
        <row r="1232">
          <cell r="B1232">
            <v>39009</v>
          </cell>
          <cell r="C1232">
            <v>28.29</v>
          </cell>
        </row>
        <row r="1233">
          <cell r="B1233">
            <v>39010</v>
          </cell>
          <cell r="C1233">
            <v>28.43</v>
          </cell>
        </row>
        <row r="1234">
          <cell r="B1234">
            <v>39013</v>
          </cell>
          <cell r="C1234">
            <v>28.45</v>
          </cell>
        </row>
        <row r="1235">
          <cell r="B1235">
            <v>39014</v>
          </cell>
          <cell r="C1235">
            <v>28.28</v>
          </cell>
        </row>
        <row r="1236">
          <cell r="B1236">
            <v>39015</v>
          </cell>
          <cell r="C1236">
            <v>28.31</v>
          </cell>
        </row>
        <row r="1237">
          <cell r="B1237">
            <v>39016</v>
          </cell>
          <cell r="C1237">
            <v>28.35</v>
          </cell>
        </row>
        <row r="1238">
          <cell r="B1238">
            <v>39017</v>
          </cell>
          <cell r="C1238">
            <v>28.34</v>
          </cell>
        </row>
        <row r="1239">
          <cell r="B1239">
            <v>39020</v>
          </cell>
          <cell r="C1239">
            <v>28.53</v>
          </cell>
        </row>
        <row r="1240">
          <cell r="B1240">
            <v>39021</v>
          </cell>
          <cell r="C1240">
            <v>28.71</v>
          </cell>
        </row>
        <row r="1241">
          <cell r="B1241">
            <v>39022</v>
          </cell>
          <cell r="C1241">
            <v>28.81</v>
          </cell>
        </row>
        <row r="1242">
          <cell r="B1242">
            <v>39023</v>
          </cell>
          <cell r="C1242">
            <v>28.77</v>
          </cell>
        </row>
        <row r="1243">
          <cell r="B1243">
            <v>39024</v>
          </cell>
          <cell r="C1243">
            <v>28.73</v>
          </cell>
        </row>
        <row r="1244">
          <cell r="B1244">
            <v>39027</v>
          </cell>
          <cell r="C1244">
            <v>28.84</v>
          </cell>
        </row>
        <row r="1245">
          <cell r="B1245">
            <v>39028</v>
          </cell>
          <cell r="C1245">
            <v>28.95</v>
          </cell>
        </row>
        <row r="1246">
          <cell r="B1246">
            <v>39029</v>
          </cell>
          <cell r="C1246">
            <v>28.98</v>
          </cell>
        </row>
        <row r="1247">
          <cell r="B1247">
            <v>39030</v>
          </cell>
          <cell r="C1247">
            <v>29.26</v>
          </cell>
        </row>
        <row r="1248">
          <cell r="B1248">
            <v>39031</v>
          </cell>
          <cell r="C1248">
            <v>29.24</v>
          </cell>
        </row>
        <row r="1249">
          <cell r="B1249">
            <v>39034</v>
          </cell>
          <cell r="C1249">
            <v>29.35</v>
          </cell>
        </row>
        <row r="1250">
          <cell r="B1250">
            <v>39035</v>
          </cell>
          <cell r="C1250">
            <v>29.22</v>
          </cell>
        </row>
        <row r="1251">
          <cell r="B1251">
            <v>39036</v>
          </cell>
          <cell r="C1251">
            <v>29.12</v>
          </cell>
        </row>
        <row r="1252">
          <cell r="B1252">
            <v>39037</v>
          </cell>
          <cell r="C1252">
            <v>29.47</v>
          </cell>
        </row>
        <row r="1253">
          <cell r="B1253">
            <v>39038</v>
          </cell>
          <cell r="C1253">
            <v>29.4</v>
          </cell>
        </row>
        <row r="1254">
          <cell r="B1254">
            <v>39041</v>
          </cell>
          <cell r="C1254">
            <v>29.89</v>
          </cell>
        </row>
        <row r="1255">
          <cell r="B1255">
            <v>39042</v>
          </cell>
          <cell r="C1255">
            <v>29.92</v>
          </cell>
        </row>
        <row r="1256">
          <cell r="B1256">
            <v>39043</v>
          </cell>
          <cell r="C1256">
            <v>29.92</v>
          </cell>
        </row>
        <row r="1257">
          <cell r="B1257">
            <v>39045</v>
          </cell>
          <cell r="C1257">
            <v>29.76</v>
          </cell>
        </row>
        <row r="1258">
          <cell r="B1258">
            <v>39048</v>
          </cell>
          <cell r="C1258">
            <v>29.48</v>
          </cell>
        </row>
        <row r="1259">
          <cell r="B1259">
            <v>39049</v>
          </cell>
          <cell r="C1259">
            <v>29.39</v>
          </cell>
        </row>
        <row r="1260">
          <cell r="B1260">
            <v>39050</v>
          </cell>
          <cell r="C1260">
            <v>29.57</v>
          </cell>
        </row>
        <row r="1261">
          <cell r="B1261">
            <v>39051</v>
          </cell>
          <cell r="C1261">
            <v>29.36</v>
          </cell>
        </row>
        <row r="1262">
          <cell r="B1262">
            <v>39052</v>
          </cell>
          <cell r="C1262">
            <v>29.12</v>
          </cell>
        </row>
        <row r="1263">
          <cell r="B1263">
            <v>39055</v>
          </cell>
          <cell r="C1263">
            <v>29.33</v>
          </cell>
        </row>
        <row r="1264">
          <cell r="B1264">
            <v>39056</v>
          </cell>
          <cell r="C1264">
            <v>29.13</v>
          </cell>
        </row>
        <row r="1265">
          <cell r="B1265">
            <v>39057</v>
          </cell>
          <cell r="C1265">
            <v>28.99</v>
          </cell>
        </row>
        <row r="1266">
          <cell r="B1266">
            <v>39058</v>
          </cell>
          <cell r="C1266">
            <v>28.85</v>
          </cell>
        </row>
        <row r="1267">
          <cell r="B1267">
            <v>39059</v>
          </cell>
          <cell r="C1267">
            <v>29.4</v>
          </cell>
        </row>
        <row r="1268">
          <cell r="B1268">
            <v>39062</v>
          </cell>
          <cell r="C1268">
            <v>29.54</v>
          </cell>
        </row>
        <row r="1269">
          <cell r="B1269">
            <v>39063</v>
          </cell>
          <cell r="C1269">
            <v>29.43</v>
          </cell>
        </row>
        <row r="1270">
          <cell r="B1270">
            <v>39064</v>
          </cell>
          <cell r="C1270">
            <v>29.55</v>
          </cell>
        </row>
        <row r="1271">
          <cell r="B1271">
            <v>39065</v>
          </cell>
          <cell r="C1271">
            <v>30.07</v>
          </cell>
        </row>
        <row r="1272">
          <cell r="B1272">
            <v>39066</v>
          </cell>
          <cell r="C1272">
            <v>30.19</v>
          </cell>
        </row>
        <row r="1273">
          <cell r="B1273">
            <v>39069</v>
          </cell>
          <cell r="C1273">
            <v>29.89</v>
          </cell>
        </row>
        <row r="1274">
          <cell r="B1274">
            <v>39070</v>
          </cell>
          <cell r="C1274">
            <v>29.99</v>
          </cell>
        </row>
        <row r="1275">
          <cell r="B1275">
            <v>39071</v>
          </cell>
          <cell r="C1275">
            <v>30.09</v>
          </cell>
        </row>
        <row r="1276">
          <cell r="B1276">
            <v>39072</v>
          </cell>
          <cell r="C1276">
            <v>29.98</v>
          </cell>
        </row>
        <row r="1277">
          <cell r="B1277">
            <v>39073</v>
          </cell>
          <cell r="C1277">
            <v>29.64</v>
          </cell>
        </row>
        <row r="1278">
          <cell r="B1278">
            <v>39077</v>
          </cell>
          <cell r="C1278">
            <v>29.99</v>
          </cell>
        </row>
        <row r="1279">
          <cell r="B1279">
            <v>39078</v>
          </cell>
          <cell r="C1279">
            <v>30.02</v>
          </cell>
        </row>
        <row r="1280">
          <cell r="B1280">
            <v>39079</v>
          </cell>
          <cell r="C1280">
            <v>29.98</v>
          </cell>
        </row>
        <row r="1281">
          <cell r="B1281">
            <v>39080</v>
          </cell>
          <cell r="C1281">
            <v>29.86</v>
          </cell>
        </row>
        <row r="1282">
          <cell r="B1282">
            <v>39085</v>
          </cell>
          <cell r="C1282">
            <v>29.86</v>
          </cell>
        </row>
        <row r="1283">
          <cell r="B1283">
            <v>39086</v>
          </cell>
          <cell r="C1283">
            <v>29.81</v>
          </cell>
        </row>
        <row r="1284">
          <cell r="B1284">
            <v>39087</v>
          </cell>
          <cell r="C1284">
            <v>29.64</v>
          </cell>
        </row>
        <row r="1285">
          <cell r="B1285">
            <v>39090</v>
          </cell>
          <cell r="C1285">
            <v>29.93</v>
          </cell>
        </row>
        <row r="1286">
          <cell r="B1286">
            <v>39091</v>
          </cell>
          <cell r="C1286">
            <v>29.96</v>
          </cell>
        </row>
        <row r="1287">
          <cell r="B1287">
            <v>39092</v>
          </cell>
          <cell r="C1287">
            <v>29.66</v>
          </cell>
        </row>
        <row r="1288">
          <cell r="B1288">
            <v>39093</v>
          </cell>
          <cell r="C1288">
            <v>30.7</v>
          </cell>
        </row>
        <row r="1289">
          <cell r="B1289">
            <v>39094</v>
          </cell>
          <cell r="C1289">
            <v>31.21</v>
          </cell>
        </row>
        <row r="1290">
          <cell r="B1290">
            <v>39098</v>
          </cell>
          <cell r="C1290">
            <v>31.16</v>
          </cell>
        </row>
        <row r="1291">
          <cell r="B1291">
            <v>39099</v>
          </cell>
          <cell r="C1291">
            <v>31.1</v>
          </cell>
        </row>
        <row r="1292">
          <cell r="B1292">
            <v>39100</v>
          </cell>
          <cell r="C1292">
            <v>31</v>
          </cell>
        </row>
        <row r="1293">
          <cell r="B1293">
            <v>39101</v>
          </cell>
          <cell r="C1293">
            <v>31.11</v>
          </cell>
        </row>
        <row r="1294">
          <cell r="B1294">
            <v>39104</v>
          </cell>
          <cell r="C1294">
            <v>30.72</v>
          </cell>
        </row>
        <row r="1295">
          <cell r="B1295">
            <v>39105</v>
          </cell>
          <cell r="C1295">
            <v>30.74</v>
          </cell>
        </row>
        <row r="1296">
          <cell r="B1296">
            <v>39106</v>
          </cell>
          <cell r="C1296">
            <v>31.09</v>
          </cell>
        </row>
        <row r="1297">
          <cell r="B1297">
            <v>39107</v>
          </cell>
          <cell r="C1297">
            <v>30.45</v>
          </cell>
        </row>
        <row r="1298">
          <cell r="B1298">
            <v>39108</v>
          </cell>
          <cell r="C1298">
            <v>30.6</v>
          </cell>
        </row>
        <row r="1299">
          <cell r="B1299">
            <v>39111</v>
          </cell>
          <cell r="C1299">
            <v>30.53</v>
          </cell>
        </row>
        <row r="1300">
          <cell r="B1300">
            <v>39112</v>
          </cell>
          <cell r="C1300">
            <v>30.48</v>
          </cell>
        </row>
        <row r="1301">
          <cell r="B1301">
            <v>39113</v>
          </cell>
          <cell r="C1301">
            <v>30.86</v>
          </cell>
        </row>
        <row r="1302">
          <cell r="B1302">
            <v>39114</v>
          </cell>
          <cell r="C1302">
            <v>30.56</v>
          </cell>
        </row>
        <row r="1303">
          <cell r="B1303">
            <v>39115</v>
          </cell>
          <cell r="C1303">
            <v>30.19</v>
          </cell>
        </row>
        <row r="1304">
          <cell r="B1304">
            <v>39118</v>
          </cell>
          <cell r="C1304">
            <v>29.61</v>
          </cell>
        </row>
        <row r="1305">
          <cell r="B1305">
            <v>39119</v>
          </cell>
          <cell r="C1305">
            <v>29.51</v>
          </cell>
        </row>
        <row r="1306">
          <cell r="B1306">
            <v>39120</v>
          </cell>
          <cell r="C1306">
            <v>29.37</v>
          </cell>
        </row>
        <row r="1307">
          <cell r="B1307">
            <v>39121</v>
          </cell>
          <cell r="C1307">
            <v>29.26</v>
          </cell>
        </row>
        <row r="1308">
          <cell r="B1308">
            <v>39122</v>
          </cell>
          <cell r="C1308">
            <v>28.98</v>
          </cell>
        </row>
        <row r="1309">
          <cell r="B1309">
            <v>39125</v>
          </cell>
          <cell r="C1309">
            <v>28.94</v>
          </cell>
        </row>
        <row r="1310">
          <cell r="B1310">
            <v>39126</v>
          </cell>
          <cell r="C1310">
            <v>29.03</v>
          </cell>
        </row>
        <row r="1311">
          <cell r="B1311">
            <v>39127</v>
          </cell>
          <cell r="C1311">
            <v>29.4</v>
          </cell>
        </row>
        <row r="1312">
          <cell r="B1312">
            <v>39128</v>
          </cell>
          <cell r="C1312">
            <v>29.46</v>
          </cell>
        </row>
        <row r="1313">
          <cell r="B1313">
            <v>39129</v>
          </cell>
          <cell r="C1313">
            <v>28.74</v>
          </cell>
        </row>
        <row r="1314">
          <cell r="B1314">
            <v>39133</v>
          </cell>
          <cell r="C1314">
            <v>28.83</v>
          </cell>
        </row>
        <row r="1315">
          <cell r="B1315">
            <v>39134</v>
          </cell>
          <cell r="C1315">
            <v>29.35</v>
          </cell>
        </row>
        <row r="1316">
          <cell r="B1316">
            <v>39135</v>
          </cell>
          <cell r="C1316">
            <v>29.39</v>
          </cell>
        </row>
        <row r="1317">
          <cell r="B1317">
            <v>39136</v>
          </cell>
          <cell r="C1317">
            <v>28.9</v>
          </cell>
        </row>
        <row r="1318">
          <cell r="B1318">
            <v>39139</v>
          </cell>
          <cell r="C1318">
            <v>29.07</v>
          </cell>
        </row>
        <row r="1319">
          <cell r="B1319">
            <v>39140</v>
          </cell>
          <cell r="C1319">
            <v>27.87</v>
          </cell>
        </row>
        <row r="1320">
          <cell r="B1320">
            <v>39141</v>
          </cell>
          <cell r="C1320">
            <v>28.17</v>
          </cell>
        </row>
        <row r="1321">
          <cell r="B1321">
            <v>39142</v>
          </cell>
          <cell r="C1321">
            <v>28.09</v>
          </cell>
        </row>
        <row r="1322">
          <cell r="B1322">
            <v>39143</v>
          </cell>
          <cell r="C1322">
            <v>27.76</v>
          </cell>
        </row>
        <row r="1323">
          <cell r="B1323">
            <v>39146</v>
          </cell>
          <cell r="C1323">
            <v>27.55</v>
          </cell>
        </row>
        <row r="1324">
          <cell r="B1324">
            <v>39147</v>
          </cell>
          <cell r="C1324">
            <v>27.83</v>
          </cell>
        </row>
        <row r="1325">
          <cell r="B1325">
            <v>39148</v>
          </cell>
          <cell r="C1325">
            <v>27.61</v>
          </cell>
        </row>
        <row r="1326">
          <cell r="B1326">
            <v>39149</v>
          </cell>
          <cell r="C1326">
            <v>27.32</v>
          </cell>
        </row>
        <row r="1327">
          <cell r="B1327">
            <v>39150</v>
          </cell>
          <cell r="C1327">
            <v>27.29</v>
          </cell>
        </row>
        <row r="1328">
          <cell r="B1328">
            <v>39153</v>
          </cell>
          <cell r="C1328">
            <v>27.44</v>
          </cell>
        </row>
        <row r="1329">
          <cell r="B1329">
            <v>39154</v>
          </cell>
          <cell r="C1329">
            <v>26.72</v>
          </cell>
        </row>
        <row r="1330">
          <cell r="B1330">
            <v>39155</v>
          </cell>
          <cell r="C1330">
            <v>27.4</v>
          </cell>
        </row>
        <row r="1331">
          <cell r="B1331">
            <v>39156</v>
          </cell>
          <cell r="C1331">
            <v>27.28</v>
          </cell>
        </row>
        <row r="1332">
          <cell r="B1332">
            <v>39157</v>
          </cell>
          <cell r="C1332">
            <v>27.33</v>
          </cell>
        </row>
        <row r="1333">
          <cell r="B1333">
            <v>39160</v>
          </cell>
          <cell r="C1333">
            <v>27.83</v>
          </cell>
        </row>
        <row r="1334">
          <cell r="B1334">
            <v>39161</v>
          </cell>
          <cell r="C1334">
            <v>27.84</v>
          </cell>
        </row>
        <row r="1335">
          <cell r="B1335">
            <v>39162</v>
          </cell>
          <cell r="C1335">
            <v>28.52</v>
          </cell>
        </row>
        <row r="1336">
          <cell r="B1336">
            <v>39163</v>
          </cell>
          <cell r="C1336">
            <v>28.27</v>
          </cell>
        </row>
        <row r="1337">
          <cell r="B1337">
            <v>39164</v>
          </cell>
          <cell r="C1337">
            <v>28.02</v>
          </cell>
        </row>
        <row r="1338">
          <cell r="B1338">
            <v>39167</v>
          </cell>
          <cell r="C1338">
            <v>28.22</v>
          </cell>
        </row>
        <row r="1339">
          <cell r="B1339">
            <v>39168</v>
          </cell>
          <cell r="C1339">
            <v>27.72</v>
          </cell>
        </row>
        <row r="1340">
          <cell r="B1340">
            <v>39169</v>
          </cell>
          <cell r="C1340">
            <v>27.64</v>
          </cell>
        </row>
        <row r="1341">
          <cell r="B1341">
            <v>39170</v>
          </cell>
          <cell r="C1341">
            <v>27.75</v>
          </cell>
        </row>
        <row r="1342">
          <cell r="B1342">
            <v>39171</v>
          </cell>
          <cell r="C1342">
            <v>27.87</v>
          </cell>
        </row>
        <row r="1343">
          <cell r="B1343">
            <v>39174</v>
          </cell>
          <cell r="C1343">
            <v>27.74</v>
          </cell>
        </row>
        <row r="1344">
          <cell r="B1344">
            <v>39175</v>
          </cell>
          <cell r="C1344">
            <v>27.87</v>
          </cell>
        </row>
        <row r="1345">
          <cell r="B1345">
            <v>39176</v>
          </cell>
          <cell r="C1345">
            <v>28.5</v>
          </cell>
        </row>
        <row r="1346">
          <cell r="B1346">
            <v>39177</v>
          </cell>
          <cell r="C1346">
            <v>28.55</v>
          </cell>
        </row>
        <row r="1347">
          <cell r="B1347">
            <v>39181</v>
          </cell>
          <cell r="C1347">
            <v>28.57</v>
          </cell>
        </row>
        <row r="1348">
          <cell r="B1348">
            <v>39182</v>
          </cell>
          <cell r="C1348">
            <v>28.4</v>
          </cell>
        </row>
        <row r="1349">
          <cell r="B1349">
            <v>39183</v>
          </cell>
          <cell r="C1349">
            <v>28.11</v>
          </cell>
        </row>
        <row r="1350">
          <cell r="B1350">
            <v>39184</v>
          </cell>
          <cell r="C1350">
            <v>28.54</v>
          </cell>
        </row>
        <row r="1351">
          <cell r="B1351">
            <v>39185</v>
          </cell>
          <cell r="C1351">
            <v>28.61</v>
          </cell>
        </row>
        <row r="1352">
          <cell r="B1352">
            <v>39188</v>
          </cell>
          <cell r="C1352">
            <v>28.73</v>
          </cell>
        </row>
        <row r="1353">
          <cell r="B1353">
            <v>39189</v>
          </cell>
          <cell r="C1353">
            <v>28.85</v>
          </cell>
        </row>
        <row r="1354">
          <cell r="B1354">
            <v>39190</v>
          </cell>
          <cell r="C1354">
            <v>28.6</v>
          </cell>
        </row>
        <row r="1355">
          <cell r="B1355">
            <v>39191</v>
          </cell>
          <cell r="C1355">
            <v>28.69</v>
          </cell>
        </row>
        <row r="1356">
          <cell r="B1356">
            <v>39192</v>
          </cell>
          <cell r="C1356">
            <v>29.02</v>
          </cell>
        </row>
        <row r="1357">
          <cell r="B1357">
            <v>39195</v>
          </cell>
          <cell r="C1357">
            <v>28.78</v>
          </cell>
        </row>
        <row r="1358">
          <cell r="B1358">
            <v>39196</v>
          </cell>
          <cell r="C1358">
            <v>28.79</v>
          </cell>
        </row>
        <row r="1359">
          <cell r="B1359">
            <v>39197</v>
          </cell>
          <cell r="C1359">
            <v>28.99</v>
          </cell>
        </row>
        <row r="1360">
          <cell r="B1360">
            <v>39198</v>
          </cell>
          <cell r="C1360">
            <v>29.1</v>
          </cell>
        </row>
        <row r="1361">
          <cell r="B1361">
            <v>39199</v>
          </cell>
          <cell r="C1361">
            <v>30.12</v>
          </cell>
        </row>
        <row r="1362">
          <cell r="B1362">
            <v>39202</v>
          </cell>
          <cell r="C1362">
            <v>29.94</v>
          </cell>
        </row>
        <row r="1363">
          <cell r="B1363">
            <v>39203</v>
          </cell>
          <cell r="C1363">
            <v>30.192499999999999</v>
          </cell>
        </row>
        <row r="1364">
          <cell r="B1364">
            <v>39204</v>
          </cell>
          <cell r="C1364">
            <v>30.61</v>
          </cell>
        </row>
        <row r="1365">
          <cell r="B1365">
            <v>39205</v>
          </cell>
          <cell r="C1365">
            <v>30.97</v>
          </cell>
        </row>
        <row r="1366">
          <cell r="B1366">
            <v>39206</v>
          </cell>
          <cell r="C1366">
            <v>30.56</v>
          </cell>
        </row>
        <row r="1367">
          <cell r="B1367">
            <v>39209</v>
          </cell>
          <cell r="C1367">
            <v>30.71</v>
          </cell>
        </row>
        <row r="1368">
          <cell r="B1368">
            <v>39210</v>
          </cell>
          <cell r="C1368">
            <v>30.75</v>
          </cell>
        </row>
        <row r="1369">
          <cell r="B1369">
            <v>39211</v>
          </cell>
          <cell r="C1369">
            <v>30.779900000000001</v>
          </cell>
        </row>
        <row r="1370">
          <cell r="B1370">
            <v>39212</v>
          </cell>
          <cell r="C1370">
            <v>30.58</v>
          </cell>
        </row>
        <row r="1371">
          <cell r="B1371">
            <v>39213</v>
          </cell>
          <cell r="C1371">
            <v>30.89</v>
          </cell>
        </row>
        <row r="1372">
          <cell r="B1372">
            <v>39216</v>
          </cell>
          <cell r="C1372">
            <v>30.97</v>
          </cell>
        </row>
        <row r="1373">
          <cell r="B1373">
            <v>39217</v>
          </cell>
          <cell r="C1373">
            <v>30.9</v>
          </cell>
        </row>
        <row r="1374">
          <cell r="B1374">
            <v>39218</v>
          </cell>
          <cell r="C1374">
            <v>31.07</v>
          </cell>
        </row>
        <row r="1375">
          <cell r="B1375">
            <v>39219</v>
          </cell>
          <cell r="C1375">
            <v>30.98</v>
          </cell>
        </row>
        <row r="1376">
          <cell r="B1376">
            <v>39220</v>
          </cell>
          <cell r="C1376">
            <v>30.83</v>
          </cell>
        </row>
        <row r="1377">
          <cell r="B1377">
            <v>39223</v>
          </cell>
          <cell r="C1377">
            <v>31.05</v>
          </cell>
        </row>
        <row r="1378">
          <cell r="B1378">
            <v>39224</v>
          </cell>
          <cell r="C1378">
            <v>30.69</v>
          </cell>
        </row>
        <row r="1379">
          <cell r="B1379">
            <v>39225</v>
          </cell>
          <cell r="C1379">
            <v>30.58</v>
          </cell>
        </row>
        <row r="1380">
          <cell r="B1380">
            <v>39226</v>
          </cell>
          <cell r="C1380">
            <v>30.17</v>
          </cell>
        </row>
        <row r="1381">
          <cell r="B1381">
            <v>39227</v>
          </cell>
          <cell r="C1381">
            <v>30.48</v>
          </cell>
        </row>
        <row r="1382">
          <cell r="B1382">
            <v>39231</v>
          </cell>
          <cell r="C1382">
            <v>30.79</v>
          </cell>
        </row>
        <row r="1383">
          <cell r="B1383">
            <v>39232</v>
          </cell>
          <cell r="C1383">
            <v>31.11</v>
          </cell>
        </row>
        <row r="1384">
          <cell r="B1384">
            <v>39233</v>
          </cell>
          <cell r="C1384">
            <v>30.690100000000001</v>
          </cell>
        </row>
        <row r="1385">
          <cell r="B1385">
            <v>39234</v>
          </cell>
          <cell r="C1385">
            <v>30.59</v>
          </cell>
        </row>
        <row r="1386">
          <cell r="B1386">
            <v>39237</v>
          </cell>
          <cell r="C1386">
            <v>30.715</v>
          </cell>
        </row>
        <row r="1387">
          <cell r="B1387">
            <v>39238</v>
          </cell>
          <cell r="C1387">
            <v>30.58</v>
          </cell>
        </row>
        <row r="1388">
          <cell r="B1388">
            <v>39239</v>
          </cell>
          <cell r="C1388">
            <v>30.29</v>
          </cell>
        </row>
        <row r="1389">
          <cell r="B1389">
            <v>39240</v>
          </cell>
          <cell r="C1389">
            <v>29.62</v>
          </cell>
        </row>
        <row r="1390">
          <cell r="B1390">
            <v>39241</v>
          </cell>
          <cell r="C1390">
            <v>30.05</v>
          </cell>
        </row>
        <row r="1391">
          <cell r="B1391">
            <v>39244</v>
          </cell>
          <cell r="C1391">
            <v>30.02</v>
          </cell>
        </row>
        <row r="1392">
          <cell r="B1392">
            <v>39245</v>
          </cell>
          <cell r="C1392">
            <v>29.85</v>
          </cell>
        </row>
        <row r="1393">
          <cell r="B1393">
            <v>39246</v>
          </cell>
          <cell r="C1393">
            <v>30.39</v>
          </cell>
        </row>
        <row r="1394">
          <cell r="B1394">
            <v>39247</v>
          </cell>
          <cell r="C1394">
            <v>30.52</v>
          </cell>
        </row>
        <row r="1395">
          <cell r="B1395">
            <v>39248</v>
          </cell>
          <cell r="C1395">
            <v>30.49</v>
          </cell>
        </row>
        <row r="1396">
          <cell r="B1396">
            <v>39251</v>
          </cell>
          <cell r="C1396">
            <v>30.51</v>
          </cell>
        </row>
        <row r="1397">
          <cell r="B1397">
            <v>39252</v>
          </cell>
          <cell r="C1397">
            <v>30.46</v>
          </cell>
        </row>
        <row r="1398">
          <cell r="B1398">
            <v>39253</v>
          </cell>
          <cell r="C1398">
            <v>30.01</v>
          </cell>
        </row>
        <row r="1399">
          <cell r="B1399">
            <v>39254</v>
          </cell>
          <cell r="C1399">
            <v>30.22</v>
          </cell>
        </row>
        <row r="1400">
          <cell r="B1400">
            <v>39255</v>
          </cell>
          <cell r="C1400">
            <v>29.49</v>
          </cell>
        </row>
        <row r="1401">
          <cell r="B1401">
            <v>39258</v>
          </cell>
          <cell r="C1401">
            <v>29.49</v>
          </cell>
        </row>
        <row r="1402">
          <cell r="B1402">
            <v>39259</v>
          </cell>
          <cell r="C1402">
            <v>29.52</v>
          </cell>
        </row>
        <row r="1403">
          <cell r="B1403">
            <v>39260</v>
          </cell>
          <cell r="C1403">
            <v>29.87</v>
          </cell>
        </row>
        <row r="1404">
          <cell r="B1404">
            <v>39261</v>
          </cell>
          <cell r="C1404">
            <v>29.83</v>
          </cell>
        </row>
        <row r="1405">
          <cell r="B1405">
            <v>39262</v>
          </cell>
          <cell r="C1405">
            <v>29.47</v>
          </cell>
        </row>
        <row r="1406">
          <cell r="B1406">
            <v>39265</v>
          </cell>
          <cell r="C1406">
            <v>29.74</v>
          </cell>
        </row>
        <row r="1407">
          <cell r="B1407">
            <v>39266</v>
          </cell>
          <cell r="C1407">
            <v>30.02</v>
          </cell>
        </row>
        <row r="1408">
          <cell r="B1408">
            <v>39268</v>
          </cell>
          <cell r="C1408">
            <v>29.99</v>
          </cell>
        </row>
        <row r="1409">
          <cell r="B1409">
            <v>39269</v>
          </cell>
          <cell r="C1409">
            <v>29.97</v>
          </cell>
        </row>
        <row r="1410">
          <cell r="B1410">
            <v>39272</v>
          </cell>
          <cell r="C1410">
            <v>29.87</v>
          </cell>
        </row>
        <row r="1411">
          <cell r="B1411">
            <v>39273</v>
          </cell>
          <cell r="C1411">
            <v>29.33</v>
          </cell>
        </row>
        <row r="1412">
          <cell r="B1412">
            <v>39274</v>
          </cell>
          <cell r="C1412">
            <v>29.49</v>
          </cell>
        </row>
        <row r="1413">
          <cell r="B1413">
            <v>39275</v>
          </cell>
          <cell r="C1413">
            <v>30.07</v>
          </cell>
        </row>
        <row r="1414">
          <cell r="B1414">
            <v>39276</v>
          </cell>
          <cell r="C1414">
            <v>29.82</v>
          </cell>
        </row>
        <row r="1415">
          <cell r="B1415">
            <v>39279</v>
          </cell>
          <cell r="C1415">
            <v>30.03</v>
          </cell>
        </row>
        <row r="1416">
          <cell r="B1416">
            <v>39280</v>
          </cell>
          <cell r="C1416">
            <v>30.779900000000001</v>
          </cell>
        </row>
        <row r="1417">
          <cell r="B1417">
            <v>39281</v>
          </cell>
          <cell r="C1417">
            <v>30.92</v>
          </cell>
        </row>
        <row r="1418">
          <cell r="B1418">
            <v>39282</v>
          </cell>
          <cell r="C1418">
            <v>31.51</v>
          </cell>
        </row>
        <row r="1419">
          <cell r="B1419">
            <v>39283</v>
          </cell>
          <cell r="C1419">
            <v>31.16</v>
          </cell>
        </row>
        <row r="1420">
          <cell r="B1420">
            <v>39286</v>
          </cell>
          <cell r="C1420">
            <v>31.19</v>
          </cell>
        </row>
        <row r="1421">
          <cell r="B1421">
            <v>39287</v>
          </cell>
          <cell r="C1421">
            <v>30.8</v>
          </cell>
        </row>
        <row r="1422">
          <cell r="B1422">
            <v>39288</v>
          </cell>
          <cell r="C1422">
            <v>30.71</v>
          </cell>
        </row>
        <row r="1423">
          <cell r="B1423">
            <v>39289</v>
          </cell>
          <cell r="C1423">
            <v>29.98</v>
          </cell>
        </row>
        <row r="1424">
          <cell r="B1424">
            <v>39290</v>
          </cell>
          <cell r="C1424">
            <v>29.3901</v>
          </cell>
        </row>
        <row r="1425">
          <cell r="B1425">
            <v>39293</v>
          </cell>
          <cell r="C1425">
            <v>29.4</v>
          </cell>
        </row>
        <row r="1426">
          <cell r="B1426">
            <v>39294</v>
          </cell>
          <cell r="C1426">
            <v>28.99</v>
          </cell>
        </row>
        <row r="1427">
          <cell r="B1427">
            <v>39295</v>
          </cell>
          <cell r="C1427">
            <v>29.3</v>
          </cell>
        </row>
        <row r="1428">
          <cell r="B1428">
            <v>39296</v>
          </cell>
          <cell r="C1428">
            <v>29.52</v>
          </cell>
        </row>
        <row r="1429">
          <cell r="B1429">
            <v>39297</v>
          </cell>
          <cell r="C1429">
            <v>28.960100000000001</v>
          </cell>
        </row>
        <row r="1430">
          <cell r="B1430">
            <v>39300</v>
          </cell>
          <cell r="C1430">
            <v>29.54</v>
          </cell>
        </row>
        <row r="1431">
          <cell r="B1431">
            <v>39301</v>
          </cell>
          <cell r="C1431">
            <v>29.55</v>
          </cell>
        </row>
        <row r="1432">
          <cell r="B1432">
            <v>39302</v>
          </cell>
          <cell r="C1432">
            <v>30</v>
          </cell>
        </row>
        <row r="1433">
          <cell r="B1433">
            <v>39303</v>
          </cell>
          <cell r="C1433">
            <v>28.92</v>
          </cell>
        </row>
        <row r="1434">
          <cell r="B1434">
            <v>39304</v>
          </cell>
          <cell r="C1434">
            <v>28.71</v>
          </cell>
        </row>
        <row r="1435">
          <cell r="B1435">
            <v>39307</v>
          </cell>
          <cell r="C1435">
            <v>28.63</v>
          </cell>
        </row>
        <row r="1436">
          <cell r="B1436">
            <v>39308</v>
          </cell>
          <cell r="C1436">
            <v>28.27</v>
          </cell>
        </row>
        <row r="1437">
          <cell r="B1437">
            <v>39309</v>
          </cell>
          <cell r="C1437">
            <v>28.1</v>
          </cell>
        </row>
        <row r="1438">
          <cell r="B1438">
            <v>39310</v>
          </cell>
          <cell r="C1438">
            <v>27.81</v>
          </cell>
        </row>
        <row r="1439">
          <cell r="B1439">
            <v>39311</v>
          </cell>
          <cell r="C1439">
            <v>28.25</v>
          </cell>
        </row>
        <row r="1440">
          <cell r="B1440">
            <v>39314</v>
          </cell>
          <cell r="C1440">
            <v>28.26</v>
          </cell>
        </row>
        <row r="1441">
          <cell r="B1441">
            <v>39315</v>
          </cell>
          <cell r="C1441">
            <v>28.07</v>
          </cell>
        </row>
        <row r="1442">
          <cell r="B1442">
            <v>39316</v>
          </cell>
          <cell r="C1442">
            <v>28.22</v>
          </cell>
        </row>
        <row r="1443">
          <cell r="B1443">
            <v>39317</v>
          </cell>
          <cell r="C1443">
            <v>28.3</v>
          </cell>
        </row>
        <row r="1444">
          <cell r="B1444">
            <v>39318</v>
          </cell>
          <cell r="C1444">
            <v>28.81</v>
          </cell>
        </row>
        <row r="1445">
          <cell r="B1445">
            <v>39321</v>
          </cell>
          <cell r="C1445">
            <v>28.49</v>
          </cell>
        </row>
        <row r="1446">
          <cell r="B1446">
            <v>39322</v>
          </cell>
          <cell r="C1446">
            <v>27.93</v>
          </cell>
        </row>
        <row r="1447">
          <cell r="B1447">
            <v>39323</v>
          </cell>
          <cell r="C1447">
            <v>28.59</v>
          </cell>
        </row>
        <row r="1448">
          <cell r="B1448">
            <v>39324</v>
          </cell>
          <cell r="C1448">
            <v>28.45</v>
          </cell>
        </row>
        <row r="1449">
          <cell r="B1449">
            <v>39325</v>
          </cell>
          <cell r="C1449">
            <v>28.73</v>
          </cell>
        </row>
        <row r="1450">
          <cell r="B1450">
            <v>39329</v>
          </cell>
          <cell r="C1450">
            <v>28.81</v>
          </cell>
        </row>
        <row r="1451">
          <cell r="B1451">
            <v>39330</v>
          </cell>
          <cell r="C1451">
            <v>28.48</v>
          </cell>
        </row>
        <row r="1452">
          <cell r="B1452">
            <v>39331</v>
          </cell>
          <cell r="C1452">
            <v>28.91</v>
          </cell>
        </row>
        <row r="1453">
          <cell r="B1453">
            <v>39332</v>
          </cell>
          <cell r="C1453">
            <v>28.44</v>
          </cell>
        </row>
        <row r="1454">
          <cell r="B1454">
            <v>39335</v>
          </cell>
          <cell r="C1454">
            <v>28.48</v>
          </cell>
        </row>
        <row r="1455">
          <cell r="B1455">
            <v>39336</v>
          </cell>
          <cell r="C1455">
            <v>28.93</v>
          </cell>
        </row>
        <row r="1456">
          <cell r="B1456">
            <v>39337</v>
          </cell>
          <cell r="C1456">
            <v>28.93</v>
          </cell>
        </row>
        <row r="1457">
          <cell r="B1457">
            <v>39338</v>
          </cell>
          <cell r="C1457">
            <v>29.16</v>
          </cell>
        </row>
        <row r="1458">
          <cell r="B1458">
            <v>39339</v>
          </cell>
          <cell r="C1458">
            <v>29.04</v>
          </cell>
        </row>
        <row r="1459">
          <cell r="B1459">
            <v>39342</v>
          </cell>
          <cell r="C1459">
            <v>28.725000000000001</v>
          </cell>
        </row>
        <row r="1460">
          <cell r="B1460">
            <v>39343</v>
          </cell>
          <cell r="C1460">
            <v>28.93</v>
          </cell>
        </row>
        <row r="1461">
          <cell r="B1461">
            <v>39344</v>
          </cell>
          <cell r="C1461">
            <v>28.67</v>
          </cell>
        </row>
        <row r="1462">
          <cell r="B1462">
            <v>39345</v>
          </cell>
          <cell r="C1462">
            <v>28.420100000000001</v>
          </cell>
        </row>
        <row r="1463">
          <cell r="B1463">
            <v>39346</v>
          </cell>
          <cell r="C1463">
            <v>28.649899999999999</v>
          </cell>
        </row>
        <row r="1464">
          <cell r="B1464">
            <v>39349</v>
          </cell>
          <cell r="C1464">
            <v>29.08</v>
          </cell>
        </row>
        <row r="1465">
          <cell r="B1465">
            <v>39350</v>
          </cell>
          <cell r="C1465">
            <v>29.559899999999999</v>
          </cell>
        </row>
        <row r="1466">
          <cell r="B1466">
            <v>39351</v>
          </cell>
          <cell r="C1466">
            <v>29.5</v>
          </cell>
        </row>
        <row r="1467">
          <cell r="B1467">
            <v>39352</v>
          </cell>
          <cell r="C1467">
            <v>29.49</v>
          </cell>
        </row>
        <row r="1468">
          <cell r="B1468">
            <v>39353</v>
          </cell>
          <cell r="C1468">
            <v>29.46</v>
          </cell>
        </row>
        <row r="1469">
          <cell r="B1469">
            <v>39356</v>
          </cell>
          <cell r="C1469">
            <v>29.770099999999999</v>
          </cell>
        </row>
        <row r="1470">
          <cell r="B1470">
            <v>39357</v>
          </cell>
          <cell r="C1470">
            <v>29.7</v>
          </cell>
        </row>
        <row r="1471">
          <cell r="B1471">
            <v>39358</v>
          </cell>
          <cell r="C1471">
            <v>29.452500000000001</v>
          </cell>
        </row>
        <row r="1472">
          <cell r="B1472">
            <v>39359</v>
          </cell>
          <cell r="C1472">
            <v>29.71</v>
          </cell>
        </row>
        <row r="1473">
          <cell r="B1473">
            <v>39360</v>
          </cell>
          <cell r="C1473">
            <v>29.84</v>
          </cell>
        </row>
        <row r="1474">
          <cell r="B1474">
            <v>39363</v>
          </cell>
          <cell r="C1474">
            <v>29.84</v>
          </cell>
        </row>
        <row r="1475">
          <cell r="B1475">
            <v>39364</v>
          </cell>
          <cell r="C1475">
            <v>30.099900000000002</v>
          </cell>
        </row>
        <row r="1476">
          <cell r="B1476">
            <v>39365</v>
          </cell>
          <cell r="C1476">
            <v>30.23</v>
          </cell>
        </row>
        <row r="1477">
          <cell r="B1477">
            <v>39366</v>
          </cell>
          <cell r="C1477">
            <v>29.91</v>
          </cell>
        </row>
        <row r="1478">
          <cell r="B1478">
            <v>39367</v>
          </cell>
          <cell r="C1478">
            <v>30.17</v>
          </cell>
        </row>
        <row r="1479">
          <cell r="B1479">
            <v>39370</v>
          </cell>
          <cell r="C1479">
            <v>30.04</v>
          </cell>
        </row>
        <row r="1480">
          <cell r="B1480">
            <v>39371</v>
          </cell>
          <cell r="C1480">
            <v>30.32</v>
          </cell>
        </row>
        <row r="1481">
          <cell r="B1481">
            <v>39372</v>
          </cell>
          <cell r="C1481">
            <v>31.08</v>
          </cell>
        </row>
        <row r="1482">
          <cell r="B1482">
            <v>39373</v>
          </cell>
          <cell r="C1482">
            <v>31.16</v>
          </cell>
        </row>
        <row r="1483">
          <cell r="B1483">
            <v>39374</v>
          </cell>
          <cell r="C1483">
            <v>30.17</v>
          </cell>
        </row>
        <row r="1484">
          <cell r="B1484">
            <v>39377</v>
          </cell>
          <cell r="C1484">
            <v>30.51</v>
          </cell>
        </row>
        <row r="1485">
          <cell r="B1485">
            <v>39378</v>
          </cell>
          <cell r="C1485">
            <v>30.9</v>
          </cell>
        </row>
        <row r="1486">
          <cell r="B1486">
            <v>39379</v>
          </cell>
          <cell r="C1486">
            <v>31.25</v>
          </cell>
        </row>
        <row r="1487">
          <cell r="B1487">
            <v>39380</v>
          </cell>
          <cell r="C1487">
            <v>31.99</v>
          </cell>
        </row>
        <row r="1488">
          <cell r="B1488">
            <v>39381</v>
          </cell>
          <cell r="C1488">
            <v>35.03</v>
          </cell>
        </row>
        <row r="1489">
          <cell r="B1489">
            <v>39384</v>
          </cell>
          <cell r="C1489">
            <v>34.57</v>
          </cell>
        </row>
        <row r="1490">
          <cell r="B1490">
            <v>39385</v>
          </cell>
          <cell r="C1490">
            <v>35.57</v>
          </cell>
        </row>
        <row r="1491">
          <cell r="B1491">
            <v>39386</v>
          </cell>
          <cell r="C1491">
            <v>36.81</v>
          </cell>
        </row>
        <row r="1492">
          <cell r="B1492">
            <v>39387</v>
          </cell>
          <cell r="C1492">
            <v>37.06</v>
          </cell>
        </row>
        <row r="1493">
          <cell r="B1493">
            <v>39388</v>
          </cell>
          <cell r="C1493">
            <v>37.06</v>
          </cell>
        </row>
        <row r="1494">
          <cell r="B1494">
            <v>39391</v>
          </cell>
          <cell r="C1494">
            <v>36.729999999999997</v>
          </cell>
        </row>
        <row r="1495">
          <cell r="B1495">
            <v>39392</v>
          </cell>
          <cell r="C1495">
            <v>36.409999999999997</v>
          </cell>
        </row>
        <row r="1496">
          <cell r="B1496">
            <v>39393</v>
          </cell>
          <cell r="C1496">
            <v>35.520000000000003</v>
          </cell>
        </row>
        <row r="1497">
          <cell r="B1497">
            <v>39394</v>
          </cell>
          <cell r="C1497">
            <v>34.74</v>
          </cell>
        </row>
        <row r="1498">
          <cell r="B1498">
            <v>39395</v>
          </cell>
          <cell r="C1498">
            <v>33.729999999999997</v>
          </cell>
        </row>
        <row r="1499">
          <cell r="B1499">
            <v>39398</v>
          </cell>
          <cell r="C1499">
            <v>33.380000000000003</v>
          </cell>
        </row>
        <row r="1500">
          <cell r="B1500">
            <v>39399</v>
          </cell>
          <cell r="C1500">
            <v>34.46</v>
          </cell>
        </row>
        <row r="1501">
          <cell r="B1501">
            <v>39400</v>
          </cell>
          <cell r="C1501">
            <v>33.93</v>
          </cell>
        </row>
        <row r="1502">
          <cell r="B1502">
            <v>39401</v>
          </cell>
          <cell r="C1502">
            <v>33.76</v>
          </cell>
        </row>
        <row r="1503">
          <cell r="B1503">
            <v>39402</v>
          </cell>
          <cell r="C1503">
            <v>34.090000000000003</v>
          </cell>
        </row>
        <row r="1504">
          <cell r="B1504">
            <v>39405</v>
          </cell>
          <cell r="C1504">
            <v>33.96</v>
          </cell>
        </row>
        <row r="1505">
          <cell r="B1505">
            <v>39406</v>
          </cell>
          <cell r="C1505">
            <v>34.58</v>
          </cell>
        </row>
        <row r="1506">
          <cell r="B1506">
            <v>39407</v>
          </cell>
          <cell r="C1506">
            <v>34.229999999999997</v>
          </cell>
        </row>
        <row r="1507">
          <cell r="B1507">
            <v>39409</v>
          </cell>
          <cell r="C1507">
            <v>34.11</v>
          </cell>
        </row>
        <row r="1508">
          <cell r="B1508">
            <v>39412</v>
          </cell>
          <cell r="C1508">
            <v>32.97</v>
          </cell>
        </row>
        <row r="1509">
          <cell r="B1509">
            <v>39413</v>
          </cell>
          <cell r="C1509">
            <v>33.06</v>
          </cell>
        </row>
        <row r="1510">
          <cell r="B1510">
            <v>39414</v>
          </cell>
          <cell r="C1510">
            <v>33.700000000000003</v>
          </cell>
        </row>
        <row r="1511">
          <cell r="B1511">
            <v>39415</v>
          </cell>
          <cell r="C1511">
            <v>33.590000000000003</v>
          </cell>
        </row>
        <row r="1512">
          <cell r="B1512">
            <v>39416</v>
          </cell>
          <cell r="C1512">
            <v>33.6</v>
          </cell>
        </row>
        <row r="1513">
          <cell r="B1513">
            <v>39419</v>
          </cell>
          <cell r="C1513">
            <v>32.92</v>
          </cell>
        </row>
        <row r="1514">
          <cell r="B1514">
            <v>39420</v>
          </cell>
          <cell r="C1514">
            <v>32.770000000000003</v>
          </cell>
        </row>
        <row r="1515">
          <cell r="B1515">
            <v>39421</v>
          </cell>
          <cell r="C1515">
            <v>34.15</v>
          </cell>
        </row>
        <row r="1516">
          <cell r="B1516">
            <v>39422</v>
          </cell>
          <cell r="C1516">
            <v>34.549999999999997</v>
          </cell>
        </row>
        <row r="1517">
          <cell r="B1517">
            <v>39423</v>
          </cell>
          <cell r="C1517">
            <v>34.53</v>
          </cell>
        </row>
        <row r="1518">
          <cell r="B1518">
            <v>39426</v>
          </cell>
          <cell r="C1518">
            <v>34.76</v>
          </cell>
        </row>
        <row r="1519">
          <cell r="B1519">
            <v>39427</v>
          </cell>
          <cell r="C1519">
            <v>34.1</v>
          </cell>
        </row>
        <row r="1520">
          <cell r="B1520">
            <v>39428</v>
          </cell>
          <cell r="C1520">
            <v>34.47</v>
          </cell>
        </row>
        <row r="1521">
          <cell r="B1521">
            <v>39429</v>
          </cell>
          <cell r="C1521">
            <v>35.22</v>
          </cell>
        </row>
        <row r="1522">
          <cell r="B1522">
            <v>39430</v>
          </cell>
          <cell r="C1522">
            <v>35.31</v>
          </cell>
        </row>
        <row r="1523">
          <cell r="B1523">
            <v>39433</v>
          </cell>
          <cell r="C1523">
            <v>34.39</v>
          </cell>
        </row>
        <row r="1524">
          <cell r="B1524">
            <v>39434</v>
          </cell>
          <cell r="C1524">
            <v>34.74</v>
          </cell>
        </row>
        <row r="1525">
          <cell r="B1525">
            <v>39435</v>
          </cell>
          <cell r="C1525">
            <v>34.79</v>
          </cell>
        </row>
        <row r="1526">
          <cell r="B1526">
            <v>39436</v>
          </cell>
          <cell r="C1526">
            <v>35.520000000000003</v>
          </cell>
        </row>
        <row r="1527">
          <cell r="B1527">
            <v>39437</v>
          </cell>
          <cell r="C1527">
            <v>36.06</v>
          </cell>
        </row>
        <row r="1528">
          <cell r="B1528">
            <v>39440</v>
          </cell>
          <cell r="C1528">
            <v>36.58</v>
          </cell>
        </row>
        <row r="1529">
          <cell r="B1529">
            <v>39442</v>
          </cell>
          <cell r="C1529">
            <v>36.61</v>
          </cell>
        </row>
        <row r="1530">
          <cell r="B1530">
            <v>39443</v>
          </cell>
          <cell r="C1530">
            <v>35.97</v>
          </cell>
        </row>
        <row r="1531">
          <cell r="B1531">
            <v>39444</v>
          </cell>
          <cell r="C1531">
            <v>36.119999999999997</v>
          </cell>
        </row>
        <row r="1532">
          <cell r="B1532">
            <v>39447</v>
          </cell>
          <cell r="C1532">
            <v>35.6</v>
          </cell>
        </row>
        <row r="1533">
          <cell r="B1533">
            <v>39449</v>
          </cell>
          <cell r="C1533">
            <v>35.22</v>
          </cell>
        </row>
        <row r="1534">
          <cell r="B1534">
            <v>39450</v>
          </cell>
          <cell r="C1534">
            <v>35.369999999999997</v>
          </cell>
        </row>
        <row r="1535">
          <cell r="B1535">
            <v>39451</v>
          </cell>
          <cell r="C1535">
            <v>34.380000000000003</v>
          </cell>
        </row>
        <row r="1536">
          <cell r="B1536">
            <v>39454</v>
          </cell>
          <cell r="C1536">
            <v>34.61</v>
          </cell>
        </row>
        <row r="1537">
          <cell r="B1537">
            <v>39455</v>
          </cell>
          <cell r="C1537">
            <v>33.450000000000003</v>
          </cell>
        </row>
        <row r="1538">
          <cell r="B1538">
            <v>39456</v>
          </cell>
          <cell r="C1538">
            <v>34.44</v>
          </cell>
        </row>
        <row r="1539">
          <cell r="B1539">
            <v>39457</v>
          </cell>
          <cell r="C1539">
            <v>34.33</v>
          </cell>
        </row>
        <row r="1540">
          <cell r="B1540">
            <v>39458</v>
          </cell>
          <cell r="C1540">
            <v>33.909999999999997</v>
          </cell>
        </row>
        <row r="1541">
          <cell r="B1541">
            <v>39461</v>
          </cell>
          <cell r="C1541">
            <v>34.39</v>
          </cell>
        </row>
        <row r="1542">
          <cell r="B1542">
            <v>39462</v>
          </cell>
          <cell r="C1542">
            <v>34</v>
          </cell>
        </row>
        <row r="1543">
          <cell r="B1543">
            <v>39463</v>
          </cell>
          <cell r="C1543">
            <v>33.229999999999997</v>
          </cell>
        </row>
        <row r="1544">
          <cell r="B1544">
            <v>39464</v>
          </cell>
          <cell r="C1544">
            <v>33.11</v>
          </cell>
        </row>
        <row r="1545">
          <cell r="B1545">
            <v>39465</v>
          </cell>
          <cell r="C1545">
            <v>33.01</v>
          </cell>
        </row>
        <row r="1546">
          <cell r="B1546">
            <v>39469</v>
          </cell>
          <cell r="C1546">
            <v>31.99</v>
          </cell>
        </row>
        <row r="1547">
          <cell r="B1547">
            <v>39470</v>
          </cell>
          <cell r="C1547">
            <v>31.93</v>
          </cell>
        </row>
        <row r="1548">
          <cell r="B1548">
            <v>39471</v>
          </cell>
          <cell r="C1548">
            <v>33.25</v>
          </cell>
        </row>
        <row r="1549">
          <cell r="B1549">
            <v>39472</v>
          </cell>
          <cell r="C1549">
            <v>32.94</v>
          </cell>
        </row>
        <row r="1550">
          <cell r="B1550">
            <v>39475</v>
          </cell>
          <cell r="C1550">
            <v>32.72</v>
          </cell>
        </row>
        <row r="1551">
          <cell r="B1551">
            <v>39476</v>
          </cell>
          <cell r="C1551">
            <v>32.6</v>
          </cell>
        </row>
        <row r="1552">
          <cell r="B1552">
            <v>39477</v>
          </cell>
          <cell r="C1552">
            <v>32.200000000000003</v>
          </cell>
        </row>
        <row r="1553">
          <cell r="B1553">
            <v>39478</v>
          </cell>
          <cell r="C1553">
            <v>32.6</v>
          </cell>
        </row>
        <row r="1554">
          <cell r="B1554">
            <v>39479</v>
          </cell>
          <cell r="C1554">
            <v>30.4498</v>
          </cell>
        </row>
        <row r="1555">
          <cell r="B1555">
            <v>39482</v>
          </cell>
          <cell r="C1555">
            <v>30.19</v>
          </cell>
        </row>
        <row r="1556">
          <cell r="B1556">
            <v>39483</v>
          </cell>
          <cell r="C1556">
            <v>29.07</v>
          </cell>
        </row>
        <row r="1557">
          <cell r="B1557">
            <v>39484</v>
          </cell>
          <cell r="C1557">
            <v>28.52</v>
          </cell>
        </row>
        <row r="1558">
          <cell r="B1558">
            <v>39485</v>
          </cell>
          <cell r="C1558">
            <v>28.12</v>
          </cell>
        </row>
        <row r="1559">
          <cell r="B1559">
            <v>39486</v>
          </cell>
          <cell r="C1559">
            <v>28.56</v>
          </cell>
        </row>
        <row r="1560">
          <cell r="B1560">
            <v>39489</v>
          </cell>
          <cell r="C1560">
            <v>28.21</v>
          </cell>
        </row>
        <row r="1561">
          <cell r="B1561">
            <v>39490</v>
          </cell>
          <cell r="C1561">
            <v>28.34</v>
          </cell>
        </row>
        <row r="1562">
          <cell r="B1562">
            <v>39491</v>
          </cell>
          <cell r="C1562">
            <v>28.96</v>
          </cell>
        </row>
        <row r="1563">
          <cell r="B1563">
            <v>39492</v>
          </cell>
          <cell r="C1563">
            <v>28.5</v>
          </cell>
        </row>
        <row r="1564">
          <cell r="B1564">
            <v>39493</v>
          </cell>
          <cell r="C1564">
            <v>28.42</v>
          </cell>
        </row>
        <row r="1565">
          <cell r="B1565">
            <v>39497</v>
          </cell>
          <cell r="C1565">
            <v>28.17</v>
          </cell>
        </row>
        <row r="1566">
          <cell r="B1566">
            <v>39498</v>
          </cell>
          <cell r="C1566">
            <v>28.22</v>
          </cell>
        </row>
        <row r="1567">
          <cell r="B1567">
            <v>39499</v>
          </cell>
          <cell r="C1567">
            <v>28.1</v>
          </cell>
        </row>
        <row r="1568">
          <cell r="B1568">
            <v>39500</v>
          </cell>
          <cell r="C1568">
            <v>27.68</v>
          </cell>
        </row>
        <row r="1569">
          <cell r="B1569">
            <v>39503</v>
          </cell>
          <cell r="C1569">
            <v>27.84</v>
          </cell>
        </row>
        <row r="1570">
          <cell r="B1570">
            <v>39504</v>
          </cell>
          <cell r="C1570">
            <v>28.38</v>
          </cell>
        </row>
        <row r="1571">
          <cell r="B1571">
            <v>39505</v>
          </cell>
          <cell r="C1571">
            <v>28.26</v>
          </cell>
        </row>
        <row r="1572">
          <cell r="B1572">
            <v>39506</v>
          </cell>
          <cell r="C1572">
            <v>27.93</v>
          </cell>
        </row>
        <row r="1573">
          <cell r="B1573">
            <v>39507</v>
          </cell>
          <cell r="C1573">
            <v>27.1999</v>
          </cell>
        </row>
        <row r="1574">
          <cell r="B1574">
            <v>39510</v>
          </cell>
          <cell r="C1574">
            <v>26.99</v>
          </cell>
        </row>
        <row r="1575">
          <cell r="B1575">
            <v>39511</v>
          </cell>
          <cell r="C1575">
            <v>27.59</v>
          </cell>
        </row>
        <row r="1576">
          <cell r="B1576">
            <v>39512</v>
          </cell>
          <cell r="C1576">
            <v>28.119900000000001</v>
          </cell>
        </row>
        <row r="1577">
          <cell r="B1577">
            <v>39513</v>
          </cell>
          <cell r="C1577">
            <v>27.57</v>
          </cell>
        </row>
        <row r="1578">
          <cell r="B1578">
            <v>39514</v>
          </cell>
          <cell r="C1578">
            <v>27.87</v>
          </cell>
        </row>
        <row r="1579">
          <cell r="B1579">
            <v>39517</v>
          </cell>
          <cell r="C1579">
            <v>28.05</v>
          </cell>
        </row>
        <row r="1580">
          <cell r="B1580">
            <v>39518</v>
          </cell>
          <cell r="C1580">
            <v>29.28</v>
          </cell>
        </row>
        <row r="1581">
          <cell r="B1581">
            <v>39519</v>
          </cell>
          <cell r="C1581">
            <v>28.63</v>
          </cell>
        </row>
        <row r="1582">
          <cell r="B1582">
            <v>39520</v>
          </cell>
          <cell r="C1582">
            <v>28.62</v>
          </cell>
        </row>
        <row r="1583">
          <cell r="B1583">
            <v>39521</v>
          </cell>
          <cell r="C1583">
            <v>27.96</v>
          </cell>
        </row>
        <row r="1584">
          <cell r="B1584">
            <v>39524</v>
          </cell>
          <cell r="C1584">
            <v>28.3</v>
          </cell>
        </row>
        <row r="1585">
          <cell r="B1585">
            <v>39525</v>
          </cell>
          <cell r="C1585">
            <v>29.42</v>
          </cell>
        </row>
        <row r="1586">
          <cell r="B1586">
            <v>39526</v>
          </cell>
          <cell r="C1586">
            <v>28.62</v>
          </cell>
        </row>
        <row r="1587">
          <cell r="B1587">
            <v>39527</v>
          </cell>
          <cell r="C1587">
            <v>29.18</v>
          </cell>
        </row>
        <row r="1588">
          <cell r="B1588">
            <v>39531</v>
          </cell>
          <cell r="C1588">
            <v>29.17</v>
          </cell>
        </row>
        <row r="1589">
          <cell r="B1589">
            <v>39532</v>
          </cell>
          <cell r="C1589">
            <v>29.14</v>
          </cell>
        </row>
        <row r="1590">
          <cell r="B1590">
            <v>39533</v>
          </cell>
          <cell r="C1590">
            <v>28.56</v>
          </cell>
        </row>
        <row r="1591">
          <cell r="B1591">
            <v>39534</v>
          </cell>
          <cell r="C1591">
            <v>28.05</v>
          </cell>
        </row>
        <row r="1592">
          <cell r="B1592">
            <v>39535</v>
          </cell>
          <cell r="C1592">
            <v>27.91</v>
          </cell>
        </row>
        <row r="1593">
          <cell r="B1593">
            <v>39538</v>
          </cell>
          <cell r="C1593">
            <v>28.38</v>
          </cell>
        </row>
        <row r="1594">
          <cell r="B1594">
            <v>39539</v>
          </cell>
          <cell r="C1594">
            <v>29.4999</v>
          </cell>
        </row>
        <row r="1595">
          <cell r="B1595">
            <v>39540</v>
          </cell>
          <cell r="C1595">
            <v>29.16</v>
          </cell>
        </row>
        <row r="1596">
          <cell r="B1596">
            <v>39541</v>
          </cell>
          <cell r="C1596">
            <v>29</v>
          </cell>
        </row>
        <row r="1597">
          <cell r="B1597">
            <v>39542</v>
          </cell>
          <cell r="C1597">
            <v>29.16</v>
          </cell>
        </row>
        <row r="1598">
          <cell r="B1598">
            <v>39545</v>
          </cell>
          <cell r="C1598">
            <v>29.16</v>
          </cell>
        </row>
        <row r="1599">
          <cell r="B1599">
            <v>39546</v>
          </cell>
          <cell r="C1599">
            <v>28.75</v>
          </cell>
        </row>
        <row r="1600">
          <cell r="B1600">
            <v>39547</v>
          </cell>
          <cell r="C1600">
            <v>28.89</v>
          </cell>
        </row>
        <row r="1601">
          <cell r="B1601">
            <v>39548</v>
          </cell>
          <cell r="C1601">
            <v>29.11</v>
          </cell>
        </row>
        <row r="1602">
          <cell r="B1602">
            <v>39549</v>
          </cell>
          <cell r="C1602">
            <v>28.28</v>
          </cell>
        </row>
        <row r="1603">
          <cell r="B1603">
            <v>39552</v>
          </cell>
          <cell r="C1603">
            <v>28.06</v>
          </cell>
        </row>
        <row r="1604">
          <cell r="B1604">
            <v>39553</v>
          </cell>
          <cell r="C1604">
            <v>28.25</v>
          </cell>
        </row>
        <row r="1605">
          <cell r="B1605">
            <v>39554</v>
          </cell>
          <cell r="C1605">
            <v>28.95</v>
          </cell>
        </row>
        <row r="1606">
          <cell r="B1606">
            <v>39555</v>
          </cell>
          <cell r="C1606">
            <v>29.22</v>
          </cell>
        </row>
        <row r="1607">
          <cell r="B1607">
            <v>39556</v>
          </cell>
          <cell r="C1607">
            <v>30</v>
          </cell>
        </row>
        <row r="1608">
          <cell r="B1608">
            <v>39559</v>
          </cell>
          <cell r="C1608">
            <v>30.42</v>
          </cell>
        </row>
        <row r="1609">
          <cell r="B1609">
            <v>39560</v>
          </cell>
          <cell r="C1609">
            <v>30.25</v>
          </cell>
        </row>
        <row r="1610">
          <cell r="B1610">
            <v>39561</v>
          </cell>
          <cell r="C1610">
            <v>31.45</v>
          </cell>
        </row>
        <row r="1611">
          <cell r="B1611">
            <v>39562</v>
          </cell>
          <cell r="C1611">
            <v>31.8</v>
          </cell>
        </row>
        <row r="1612">
          <cell r="B1612">
            <v>39563</v>
          </cell>
          <cell r="C1612">
            <v>29.83</v>
          </cell>
        </row>
        <row r="1613">
          <cell r="B1613">
            <v>39566</v>
          </cell>
          <cell r="C1613">
            <v>28.99</v>
          </cell>
        </row>
        <row r="1614">
          <cell r="B1614">
            <v>39567</v>
          </cell>
          <cell r="C1614">
            <v>28.64</v>
          </cell>
        </row>
        <row r="1615">
          <cell r="B1615">
            <v>39568</v>
          </cell>
          <cell r="C1615">
            <v>28.52</v>
          </cell>
        </row>
        <row r="1616">
          <cell r="B1616">
            <v>39569</v>
          </cell>
          <cell r="C1616">
            <v>29.4</v>
          </cell>
        </row>
        <row r="1617">
          <cell r="B1617">
            <v>39570</v>
          </cell>
          <cell r="C1617">
            <v>29.24</v>
          </cell>
        </row>
        <row r="1618">
          <cell r="B1618">
            <v>39573</v>
          </cell>
          <cell r="C1618">
            <v>29.08</v>
          </cell>
        </row>
        <row r="1619">
          <cell r="B1619">
            <v>39574</v>
          </cell>
          <cell r="C1619">
            <v>29.7</v>
          </cell>
        </row>
        <row r="1620">
          <cell r="B1620">
            <v>39575</v>
          </cell>
          <cell r="C1620">
            <v>29.21</v>
          </cell>
        </row>
        <row r="1621">
          <cell r="B1621">
            <v>39576</v>
          </cell>
          <cell r="C1621">
            <v>29.27</v>
          </cell>
        </row>
        <row r="1622">
          <cell r="B1622">
            <v>39577</v>
          </cell>
          <cell r="C1622">
            <v>29.39</v>
          </cell>
        </row>
        <row r="1623">
          <cell r="B1623">
            <v>39580</v>
          </cell>
          <cell r="C1623">
            <v>29.99</v>
          </cell>
        </row>
        <row r="1624">
          <cell r="B1624">
            <v>39581</v>
          </cell>
          <cell r="C1624">
            <v>29.78</v>
          </cell>
        </row>
        <row r="1625">
          <cell r="B1625">
            <v>39582</v>
          </cell>
          <cell r="C1625">
            <v>29.93</v>
          </cell>
        </row>
        <row r="1626">
          <cell r="B1626">
            <v>39583</v>
          </cell>
          <cell r="C1626">
            <v>30.450099999999999</v>
          </cell>
        </row>
        <row r="1627">
          <cell r="B1627">
            <v>39584</v>
          </cell>
          <cell r="C1627">
            <v>29.99</v>
          </cell>
        </row>
        <row r="1628">
          <cell r="B1628">
            <v>39587</v>
          </cell>
          <cell r="C1628">
            <v>29.46</v>
          </cell>
        </row>
        <row r="1629">
          <cell r="B1629">
            <v>39588</v>
          </cell>
          <cell r="C1629">
            <v>28.76</v>
          </cell>
        </row>
        <row r="1630">
          <cell r="B1630">
            <v>39589</v>
          </cell>
          <cell r="C1630">
            <v>28.25</v>
          </cell>
        </row>
        <row r="1631">
          <cell r="B1631">
            <v>39590</v>
          </cell>
          <cell r="C1631">
            <v>28.47</v>
          </cell>
        </row>
        <row r="1632">
          <cell r="B1632">
            <v>39591</v>
          </cell>
          <cell r="C1632">
            <v>28.05</v>
          </cell>
        </row>
        <row r="1633">
          <cell r="B1633">
            <v>39595</v>
          </cell>
          <cell r="C1633">
            <v>28.44</v>
          </cell>
        </row>
        <row r="1634">
          <cell r="B1634">
            <v>39596</v>
          </cell>
          <cell r="C1634">
            <v>28.18</v>
          </cell>
        </row>
        <row r="1635">
          <cell r="B1635">
            <v>39597</v>
          </cell>
          <cell r="C1635">
            <v>28.31</v>
          </cell>
        </row>
        <row r="1636">
          <cell r="B1636">
            <v>39598</v>
          </cell>
          <cell r="C1636">
            <v>28.32</v>
          </cell>
        </row>
        <row r="1637">
          <cell r="B1637">
            <v>39601</v>
          </cell>
          <cell r="C1637">
            <v>27.8</v>
          </cell>
        </row>
        <row r="1638">
          <cell r="B1638">
            <v>39602</v>
          </cell>
          <cell r="C1638">
            <v>27.31</v>
          </cell>
        </row>
        <row r="1639">
          <cell r="B1639">
            <v>39603</v>
          </cell>
          <cell r="C1639">
            <v>27.54</v>
          </cell>
        </row>
        <row r="1640">
          <cell r="B1640">
            <v>39604</v>
          </cell>
          <cell r="C1640">
            <v>28.3</v>
          </cell>
        </row>
        <row r="1641">
          <cell r="B1641">
            <v>39605</v>
          </cell>
          <cell r="C1641">
            <v>27.49</v>
          </cell>
        </row>
        <row r="1642">
          <cell r="B1642">
            <v>39608</v>
          </cell>
          <cell r="C1642">
            <v>27.71</v>
          </cell>
        </row>
        <row r="1643">
          <cell r="B1643">
            <v>39609</v>
          </cell>
          <cell r="C1643">
            <v>27.89</v>
          </cell>
        </row>
        <row r="1644">
          <cell r="B1644">
            <v>39610</v>
          </cell>
          <cell r="C1644">
            <v>27.12</v>
          </cell>
        </row>
        <row r="1645">
          <cell r="B1645">
            <v>39611</v>
          </cell>
          <cell r="C1645">
            <v>28.24</v>
          </cell>
        </row>
        <row r="1646">
          <cell r="B1646">
            <v>39612</v>
          </cell>
          <cell r="C1646">
            <v>29.07</v>
          </cell>
        </row>
        <row r="1647">
          <cell r="B1647">
            <v>39615</v>
          </cell>
          <cell r="C1647">
            <v>28.93</v>
          </cell>
        </row>
        <row r="1648">
          <cell r="B1648">
            <v>39616</v>
          </cell>
          <cell r="C1648">
            <v>28.8</v>
          </cell>
        </row>
        <row r="1649">
          <cell r="B1649">
            <v>39617</v>
          </cell>
          <cell r="C1649">
            <v>28.46</v>
          </cell>
        </row>
        <row r="1650">
          <cell r="B1650">
            <v>39618</v>
          </cell>
          <cell r="C1650">
            <v>28.93</v>
          </cell>
        </row>
        <row r="1651">
          <cell r="B1651">
            <v>39619</v>
          </cell>
          <cell r="C1651">
            <v>28.23</v>
          </cell>
        </row>
        <row r="1652">
          <cell r="B1652">
            <v>39622</v>
          </cell>
          <cell r="C1652">
            <v>27.97</v>
          </cell>
        </row>
        <row r="1653">
          <cell r="B1653">
            <v>39623</v>
          </cell>
          <cell r="C1653">
            <v>27.73</v>
          </cell>
        </row>
        <row r="1654">
          <cell r="B1654">
            <v>39624</v>
          </cell>
          <cell r="C1654">
            <v>28.35</v>
          </cell>
        </row>
        <row r="1655">
          <cell r="B1655">
            <v>39625</v>
          </cell>
          <cell r="C1655">
            <v>27.75</v>
          </cell>
        </row>
        <row r="1656">
          <cell r="B1656">
            <v>39626</v>
          </cell>
          <cell r="C1656">
            <v>27.63</v>
          </cell>
        </row>
        <row r="1657">
          <cell r="B1657">
            <v>39629</v>
          </cell>
          <cell r="C1657">
            <v>27.51</v>
          </cell>
        </row>
        <row r="1658">
          <cell r="B1658">
            <v>39630</v>
          </cell>
          <cell r="C1658">
            <v>26.87</v>
          </cell>
        </row>
        <row r="1659">
          <cell r="B1659">
            <v>39631</v>
          </cell>
          <cell r="C1659">
            <v>25.88</v>
          </cell>
        </row>
        <row r="1660">
          <cell r="B1660">
            <v>39632</v>
          </cell>
          <cell r="C1660">
            <v>25.98</v>
          </cell>
        </row>
        <row r="1661">
          <cell r="B1661">
            <v>39636</v>
          </cell>
          <cell r="C1661">
            <v>26.03</v>
          </cell>
        </row>
        <row r="1662">
          <cell r="B1662">
            <v>39637</v>
          </cell>
          <cell r="C1662">
            <v>25.85</v>
          </cell>
        </row>
        <row r="1663">
          <cell r="B1663">
            <v>39638</v>
          </cell>
          <cell r="C1663">
            <v>25.23</v>
          </cell>
        </row>
        <row r="1664">
          <cell r="B1664">
            <v>39639</v>
          </cell>
          <cell r="C1664">
            <v>25.45</v>
          </cell>
        </row>
        <row r="1665">
          <cell r="B1665">
            <v>39640</v>
          </cell>
          <cell r="C1665">
            <v>25.25</v>
          </cell>
        </row>
        <row r="1666">
          <cell r="B1666">
            <v>39643</v>
          </cell>
          <cell r="C1666">
            <v>25.15</v>
          </cell>
        </row>
        <row r="1667">
          <cell r="B1667">
            <v>39644</v>
          </cell>
          <cell r="C1667">
            <v>26.15</v>
          </cell>
        </row>
        <row r="1668">
          <cell r="B1668">
            <v>39645</v>
          </cell>
          <cell r="C1668">
            <v>27.26</v>
          </cell>
        </row>
        <row r="1669">
          <cell r="B1669">
            <v>39646</v>
          </cell>
          <cell r="C1669">
            <v>27.52</v>
          </cell>
        </row>
        <row r="1670">
          <cell r="B1670">
            <v>39647</v>
          </cell>
          <cell r="C1670">
            <v>25.86</v>
          </cell>
        </row>
        <row r="1671">
          <cell r="B1671">
            <v>39650</v>
          </cell>
          <cell r="C1671">
            <v>25.64</v>
          </cell>
        </row>
        <row r="1672">
          <cell r="B1672">
            <v>39651</v>
          </cell>
          <cell r="C1672">
            <v>25.8</v>
          </cell>
        </row>
        <row r="1673">
          <cell r="B1673">
            <v>39652</v>
          </cell>
          <cell r="C1673">
            <v>26.43</v>
          </cell>
        </row>
        <row r="1674">
          <cell r="B1674">
            <v>39653</v>
          </cell>
          <cell r="C1674">
            <v>25.44</v>
          </cell>
        </row>
        <row r="1675">
          <cell r="B1675">
            <v>39654</v>
          </cell>
          <cell r="C1675">
            <v>26.16</v>
          </cell>
        </row>
        <row r="1676">
          <cell r="B1676">
            <v>39657</v>
          </cell>
          <cell r="C1676">
            <v>25.5</v>
          </cell>
        </row>
        <row r="1677">
          <cell r="B1677">
            <v>39658</v>
          </cell>
          <cell r="C1677">
            <v>26.11</v>
          </cell>
        </row>
        <row r="1678">
          <cell r="B1678">
            <v>39659</v>
          </cell>
          <cell r="C1678">
            <v>26.23</v>
          </cell>
        </row>
        <row r="1679">
          <cell r="B1679">
            <v>39660</v>
          </cell>
          <cell r="C1679">
            <v>25.72</v>
          </cell>
        </row>
        <row r="1680">
          <cell r="B1680">
            <v>39661</v>
          </cell>
          <cell r="C1680">
            <v>25.44</v>
          </cell>
        </row>
        <row r="1681">
          <cell r="B1681">
            <v>39664</v>
          </cell>
          <cell r="C1681">
            <v>25.28</v>
          </cell>
        </row>
        <row r="1682">
          <cell r="B1682">
            <v>39665</v>
          </cell>
          <cell r="C1682">
            <v>26.21</v>
          </cell>
        </row>
        <row r="1683">
          <cell r="B1683">
            <v>39666</v>
          </cell>
          <cell r="C1683">
            <v>27.02</v>
          </cell>
        </row>
        <row r="1684">
          <cell r="B1684">
            <v>39667</v>
          </cell>
          <cell r="C1684">
            <v>27.39</v>
          </cell>
        </row>
        <row r="1685">
          <cell r="B1685">
            <v>39668</v>
          </cell>
          <cell r="C1685">
            <v>28.13</v>
          </cell>
        </row>
        <row r="1686">
          <cell r="B1686">
            <v>39671</v>
          </cell>
          <cell r="C1686">
            <v>27.9</v>
          </cell>
        </row>
        <row r="1687">
          <cell r="B1687">
            <v>39672</v>
          </cell>
          <cell r="C1687">
            <v>28.12</v>
          </cell>
        </row>
        <row r="1688">
          <cell r="B1688">
            <v>39673</v>
          </cell>
          <cell r="C1688">
            <v>27.91</v>
          </cell>
        </row>
        <row r="1689">
          <cell r="B1689">
            <v>39674</v>
          </cell>
          <cell r="C1689">
            <v>27.91</v>
          </cell>
        </row>
        <row r="1690">
          <cell r="B1690">
            <v>39675</v>
          </cell>
          <cell r="C1690">
            <v>27.81</v>
          </cell>
        </row>
        <row r="1691">
          <cell r="B1691">
            <v>39678</v>
          </cell>
          <cell r="C1691">
            <v>27.69</v>
          </cell>
        </row>
        <row r="1692">
          <cell r="B1692">
            <v>39679</v>
          </cell>
          <cell r="C1692">
            <v>27.32</v>
          </cell>
        </row>
        <row r="1693">
          <cell r="B1693">
            <v>39680</v>
          </cell>
          <cell r="C1693">
            <v>27.29</v>
          </cell>
        </row>
        <row r="1694">
          <cell r="B1694">
            <v>39681</v>
          </cell>
          <cell r="C1694">
            <v>27.18</v>
          </cell>
        </row>
        <row r="1695">
          <cell r="B1695">
            <v>39682</v>
          </cell>
          <cell r="C1695">
            <v>27.84</v>
          </cell>
        </row>
        <row r="1696">
          <cell r="B1696">
            <v>39685</v>
          </cell>
          <cell r="C1696">
            <v>27.66</v>
          </cell>
        </row>
        <row r="1697">
          <cell r="B1697">
            <v>39686</v>
          </cell>
          <cell r="C1697">
            <v>27.27</v>
          </cell>
        </row>
        <row r="1698">
          <cell r="B1698">
            <v>39687</v>
          </cell>
          <cell r="C1698">
            <v>27.56</v>
          </cell>
        </row>
        <row r="1699">
          <cell r="B1699">
            <v>39688</v>
          </cell>
          <cell r="C1699">
            <v>27.94</v>
          </cell>
        </row>
        <row r="1700">
          <cell r="B1700">
            <v>39689</v>
          </cell>
          <cell r="C1700">
            <v>27.29</v>
          </cell>
        </row>
        <row r="1701">
          <cell r="B1701">
            <v>39693</v>
          </cell>
          <cell r="C1701">
            <v>27.1</v>
          </cell>
        </row>
        <row r="1702">
          <cell r="B1702">
            <v>39694</v>
          </cell>
          <cell r="C1702">
            <v>26.9</v>
          </cell>
        </row>
        <row r="1703">
          <cell r="B1703">
            <v>39695</v>
          </cell>
          <cell r="C1703">
            <v>26.35</v>
          </cell>
        </row>
        <row r="1704">
          <cell r="B1704">
            <v>39696</v>
          </cell>
          <cell r="C1704">
            <v>25.65</v>
          </cell>
        </row>
        <row r="1705">
          <cell r="B1705">
            <v>39699</v>
          </cell>
          <cell r="C1705">
            <v>26.12</v>
          </cell>
        </row>
        <row r="1706">
          <cell r="B1706">
            <v>39700</v>
          </cell>
          <cell r="C1706">
            <v>26.1</v>
          </cell>
        </row>
        <row r="1707">
          <cell r="B1707">
            <v>39701</v>
          </cell>
          <cell r="C1707">
            <v>26.44</v>
          </cell>
        </row>
        <row r="1708">
          <cell r="B1708">
            <v>39702</v>
          </cell>
          <cell r="C1708">
            <v>27.34</v>
          </cell>
        </row>
        <row r="1709">
          <cell r="B1709">
            <v>39703</v>
          </cell>
          <cell r="C1709">
            <v>27.62</v>
          </cell>
        </row>
        <row r="1710">
          <cell r="B1710">
            <v>39706</v>
          </cell>
          <cell r="C1710">
            <v>26.82</v>
          </cell>
        </row>
        <row r="1711">
          <cell r="B1711">
            <v>39707</v>
          </cell>
          <cell r="C1711">
            <v>25.99</v>
          </cell>
        </row>
        <row r="1712">
          <cell r="B1712">
            <v>39708</v>
          </cell>
          <cell r="C1712">
            <v>24.57</v>
          </cell>
        </row>
        <row r="1713">
          <cell r="B1713">
            <v>39709</v>
          </cell>
          <cell r="C1713">
            <v>25.26</v>
          </cell>
        </row>
        <row r="1714">
          <cell r="B1714">
            <v>39710</v>
          </cell>
          <cell r="C1714">
            <v>25.16</v>
          </cell>
        </row>
        <row r="1715">
          <cell r="B1715">
            <v>39713</v>
          </cell>
          <cell r="C1715">
            <v>25.4</v>
          </cell>
        </row>
        <row r="1716">
          <cell r="B1716">
            <v>39714</v>
          </cell>
          <cell r="C1716">
            <v>25.44</v>
          </cell>
        </row>
        <row r="1717">
          <cell r="B1717">
            <v>39715</v>
          </cell>
          <cell r="C1717">
            <v>25.72</v>
          </cell>
        </row>
        <row r="1718">
          <cell r="B1718">
            <v>39716</v>
          </cell>
          <cell r="C1718">
            <v>26.61</v>
          </cell>
        </row>
        <row r="1719">
          <cell r="B1719">
            <v>39717</v>
          </cell>
          <cell r="C1719">
            <v>27.4</v>
          </cell>
        </row>
        <row r="1720">
          <cell r="B1720">
            <v>39720</v>
          </cell>
          <cell r="C1720">
            <v>25.01</v>
          </cell>
        </row>
        <row r="1721">
          <cell r="B1721">
            <v>39721</v>
          </cell>
          <cell r="C1721">
            <v>26.69</v>
          </cell>
        </row>
        <row r="1722">
          <cell r="B1722">
            <v>39722</v>
          </cell>
          <cell r="C1722">
            <v>26.48</v>
          </cell>
        </row>
        <row r="1723">
          <cell r="B1723">
            <v>39723</v>
          </cell>
          <cell r="C1723">
            <v>26.25</v>
          </cell>
        </row>
        <row r="1724">
          <cell r="B1724">
            <v>39724</v>
          </cell>
          <cell r="C1724">
            <v>26.32</v>
          </cell>
        </row>
        <row r="1725">
          <cell r="B1725">
            <v>39727</v>
          </cell>
          <cell r="C1725">
            <v>24.91</v>
          </cell>
        </row>
        <row r="1726">
          <cell r="B1726">
            <v>39728</v>
          </cell>
          <cell r="C1726">
            <v>23.23</v>
          </cell>
        </row>
        <row r="1727">
          <cell r="B1727">
            <v>39729</v>
          </cell>
          <cell r="C1727">
            <v>23.01</v>
          </cell>
        </row>
        <row r="1728">
          <cell r="B1728">
            <v>39730</v>
          </cell>
          <cell r="C1728">
            <v>22.3</v>
          </cell>
        </row>
        <row r="1729">
          <cell r="B1729">
            <v>39731</v>
          </cell>
          <cell r="C1729">
            <v>21.5</v>
          </cell>
        </row>
        <row r="1730">
          <cell r="B1730">
            <v>39734</v>
          </cell>
          <cell r="C1730">
            <v>25.5</v>
          </cell>
        </row>
        <row r="1731">
          <cell r="B1731">
            <v>39735</v>
          </cell>
          <cell r="C1731">
            <v>24.1</v>
          </cell>
        </row>
        <row r="1732">
          <cell r="B1732">
            <v>39736</v>
          </cell>
          <cell r="C1732">
            <v>22.66</v>
          </cell>
        </row>
        <row r="1733">
          <cell r="B1733">
            <v>39737</v>
          </cell>
          <cell r="C1733">
            <v>24.19</v>
          </cell>
        </row>
        <row r="1734">
          <cell r="B1734">
            <v>39738</v>
          </cell>
          <cell r="C1734">
            <v>23.93</v>
          </cell>
        </row>
        <row r="1735">
          <cell r="B1735">
            <v>39741</v>
          </cell>
          <cell r="C1735">
            <v>24.72</v>
          </cell>
        </row>
        <row r="1736">
          <cell r="B1736">
            <v>39742</v>
          </cell>
          <cell r="C1736">
            <v>23.36</v>
          </cell>
        </row>
        <row r="1737">
          <cell r="B1737">
            <v>39743</v>
          </cell>
          <cell r="C1737">
            <v>21.53</v>
          </cell>
        </row>
        <row r="1738">
          <cell r="B1738">
            <v>39744</v>
          </cell>
          <cell r="C1738">
            <v>22.32</v>
          </cell>
        </row>
        <row r="1739">
          <cell r="B1739">
            <v>39745</v>
          </cell>
          <cell r="C1739">
            <v>21.96</v>
          </cell>
        </row>
        <row r="1740">
          <cell r="B1740">
            <v>39748</v>
          </cell>
          <cell r="C1740">
            <v>21.18</v>
          </cell>
        </row>
        <row r="1741">
          <cell r="B1741">
            <v>39749</v>
          </cell>
          <cell r="C1741">
            <v>23.1</v>
          </cell>
        </row>
        <row r="1742">
          <cell r="B1742">
            <v>39750</v>
          </cell>
          <cell r="C1742">
            <v>23</v>
          </cell>
        </row>
        <row r="1743">
          <cell r="B1743">
            <v>39751</v>
          </cell>
          <cell r="C1743">
            <v>22.63</v>
          </cell>
        </row>
        <row r="1744">
          <cell r="B1744">
            <v>39752</v>
          </cell>
          <cell r="C1744">
            <v>22.33</v>
          </cell>
        </row>
        <row r="1745">
          <cell r="B1745">
            <v>39755</v>
          </cell>
          <cell r="C1745">
            <v>22.62</v>
          </cell>
        </row>
        <row r="1746">
          <cell r="B1746">
            <v>39756</v>
          </cell>
          <cell r="C1746">
            <v>23.53</v>
          </cell>
        </row>
        <row r="1747">
          <cell r="B1747">
            <v>39757</v>
          </cell>
          <cell r="C1747">
            <v>22.08</v>
          </cell>
        </row>
        <row r="1748">
          <cell r="B1748">
            <v>39758</v>
          </cell>
          <cell r="C1748">
            <v>20.88</v>
          </cell>
        </row>
        <row r="1749">
          <cell r="B1749">
            <v>39759</v>
          </cell>
          <cell r="C1749">
            <v>21.5</v>
          </cell>
        </row>
        <row r="1750">
          <cell r="B1750">
            <v>39762</v>
          </cell>
          <cell r="C1750">
            <v>21.3</v>
          </cell>
        </row>
        <row r="1751">
          <cell r="B1751">
            <v>39763</v>
          </cell>
          <cell r="C1751">
            <v>21.2</v>
          </cell>
        </row>
        <row r="1752">
          <cell r="B1752">
            <v>39764</v>
          </cell>
          <cell r="C1752">
            <v>20.3</v>
          </cell>
        </row>
        <row r="1753">
          <cell r="B1753">
            <v>39765</v>
          </cell>
          <cell r="C1753">
            <v>21.25</v>
          </cell>
        </row>
        <row r="1754">
          <cell r="B1754">
            <v>39766</v>
          </cell>
          <cell r="C1754">
            <v>20.059999999999999</v>
          </cell>
        </row>
        <row r="1755">
          <cell r="B1755">
            <v>39769</v>
          </cell>
          <cell r="C1755">
            <v>19.32</v>
          </cell>
        </row>
        <row r="1756">
          <cell r="B1756">
            <v>39770</v>
          </cell>
          <cell r="C1756">
            <v>19.62</v>
          </cell>
        </row>
        <row r="1757">
          <cell r="B1757">
            <v>39771</v>
          </cell>
          <cell r="C1757">
            <v>18.29</v>
          </cell>
        </row>
        <row r="1758">
          <cell r="B1758">
            <v>39772</v>
          </cell>
          <cell r="C1758">
            <v>17.53</v>
          </cell>
        </row>
        <row r="1759">
          <cell r="B1759">
            <v>39773</v>
          </cell>
          <cell r="C1759">
            <v>19.68</v>
          </cell>
        </row>
        <row r="1760">
          <cell r="B1760">
            <v>39776</v>
          </cell>
          <cell r="C1760">
            <v>20.69</v>
          </cell>
        </row>
        <row r="1761">
          <cell r="B1761">
            <v>39777</v>
          </cell>
          <cell r="C1761">
            <v>19.989999999999998</v>
          </cell>
        </row>
        <row r="1762">
          <cell r="B1762">
            <v>39778</v>
          </cell>
          <cell r="C1762">
            <v>20.49</v>
          </cell>
        </row>
        <row r="1763">
          <cell r="B1763">
            <v>39780</v>
          </cell>
          <cell r="C1763">
            <v>20.22</v>
          </cell>
        </row>
        <row r="1764">
          <cell r="B1764">
            <v>39783</v>
          </cell>
          <cell r="C1764">
            <v>18.61</v>
          </cell>
        </row>
        <row r="1765">
          <cell r="B1765">
            <v>39784</v>
          </cell>
          <cell r="C1765">
            <v>19.149999999999999</v>
          </cell>
        </row>
        <row r="1766">
          <cell r="B1766">
            <v>39785</v>
          </cell>
          <cell r="C1766">
            <v>19.87</v>
          </cell>
        </row>
        <row r="1767">
          <cell r="B1767">
            <v>39786</v>
          </cell>
          <cell r="C1767">
            <v>19.11</v>
          </cell>
        </row>
        <row r="1768">
          <cell r="B1768">
            <v>39787</v>
          </cell>
          <cell r="C1768">
            <v>19.87</v>
          </cell>
        </row>
        <row r="1769">
          <cell r="B1769">
            <v>39790</v>
          </cell>
          <cell r="C1769">
            <v>21.01</v>
          </cell>
        </row>
        <row r="1770">
          <cell r="B1770">
            <v>39791</v>
          </cell>
          <cell r="C1770">
            <v>20.6</v>
          </cell>
        </row>
        <row r="1771">
          <cell r="B1771">
            <v>39792</v>
          </cell>
          <cell r="C1771">
            <v>20.61</v>
          </cell>
        </row>
        <row r="1772">
          <cell r="B1772">
            <v>39793</v>
          </cell>
          <cell r="C1772">
            <v>19.45</v>
          </cell>
        </row>
        <row r="1773">
          <cell r="B1773">
            <v>39794</v>
          </cell>
          <cell r="C1773">
            <v>19.36</v>
          </cell>
        </row>
        <row r="1774">
          <cell r="B1774">
            <v>39797</v>
          </cell>
          <cell r="C1774">
            <v>19.04</v>
          </cell>
        </row>
        <row r="1775">
          <cell r="B1775">
            <v>39798</v>
          </cell>
          <cell r="C1775">
            <v>20.11</v>
          </cell>
        </row>
        <row r="1776">
          <cell r="B1776">
            <v>39799</v>
          </cell>
          <cell r="C1776">
            <v>19.66</v>
          </cell>
        </row>
        <row r="1777">
          <cell r="B1777">
            <v>39800</v>
          </cell>
          <cell r="C1777">
            <v>19.3</v>
          </cell>
        </row>
        <row r="1778">
          <cell r="B1778">
            <v>39801</v>
          </cell>
          <cell r="C1778">
            <v>19.12</v>
          </cell>
        </row>
        <row r="1779">
          <cell r="B1779">
            <v>39804</v>
          </cell>
          <cell r="C1779">
            <v>19.18</v>
          </cell>
        </row>
        <row r="1780">
          <cell r="B1780">
            <v>39805</v>
          </cell>
          <cell r="C1780">
            <v>19.28</v>
          </cell>
        </row>
        <row r="1781">
          <cell r="B1781">
            <v>39806</v>
          </cell>
          <cell r="C1781">
            <v>19.170000000000002</v>
          </cell>
        </row>
        <row r="1782">
          <cell r="B1782">
            <v>39808</v>
          </cell>
          <cell r="C1782">
            <v>19.13</v>
          </cell>
        </row>
        <row r="1783">
          <cell r="B1783">
            <v>39811</v>
          </cell>
          <cell r="C1783">
            <v>18.96</v>
          </cell>
        </row>
        <row r="1784">
          <cell r="B1784">
            <v>39812</v>
          </cell>
          <cell r="C1784">
            <v>19.34</v>
          </cell>
        </row>
        <row r="1785">
          <cell r="B1785">
            <v>39813</v>
          </cell>
          <cell r="C1785">
            <v>19.440000000000001</v>
          </cell>
        </row>
        <row r="1786">
          <cell r="B1786">
            <v>39815</v>
          </cell>
          <cell r="C1786">
            <v>20.329999999999998</v>
          </cell>
        </row>
        <row r="1787">
          <cell r="B1787">
            <v>39818</v>
          </cell>
          <cell r="C1787">
            <v>20.52</v>
          </cell>
        </row>
        <row r="1788">
          <cell r="B1788">
            <v>39819</v>
          </cell>
          <cell r="C1788">
            <v>20.76</v>
          </cell>
        </row>
        <row r="1789">
          <cell r="B1789">
            <v>39820</v>
          </cell>
          <cell r="C1789">
            <v>19.510000000000002</v>
          </cell>
        </row>
        <row r="1790">
          <cell r="B1790">
            <v>39821</v>
          </cell>
          <cell r="C1790">
            <v>20.12</v>
          </cell>
        </row>
        <row r="1791">
          <cell r="B1791">
            <v>39822</v>
          </cell>
          <cell r="C1791">
            <v>19.52</v>
          </cell>
        </row>
        <row r="1792">
          <cell r="B1792">
            <v>39825</v>
          </cell>
          <cell r="C1792">
            <v>19.47</v>
          </cell>
        </row>
        <row r="1793">
          <cell r="B1793">
            <v>39826</v>
          </cell>
          <cell r="C1793">
            <v>19.82</v>
          </cell>
        </row>
        <row r="1794">
          <cell r="B1794">
            <v>39827</v>
          </cell>
          <cell r="C1794">
            <v>19.09</v>
          </cell>
        </row>
        <row r="1795">
          <cell r="B1795">
            <v>39828</v>
          </cell>
          <cell r="C1795">
            <v>19.239999999999998</v>
          </cell>
        </row>
        <row r="1796">
          <cell r="B1796">
            <v>39829</v>
          </cell>
          <cell r="C1796">
            <v>19.71</v>
          </cell>
        </row>
        <row r="1797">
          <cell r="B1797">
            <v>39833</v>
          </cell>
          <cell r="C1797">
            <v>18.48</v>
          </cell>
        </row>
        <row r="1798">
          <cell r="B1798">
            <v>39834</v>
          </cell>
          <cell r="C1798">
            <v>19.38</v>
          </cell>
        </row>
        <row r="1799">
          <cell r="B1799">
            <v>39835</v>
          </cell>
          <cell r="C1799">
            <v>17.11</v>
          </cell>
        </row>
        <row r="1800">
          <cell r="B1800">
            <v>39836</v>
          </cell>
          <cell r="C1800">
            <v>17.2</v>
          </cell>
        </row>
        <row r="1801">
          <cell r="B1801">
            <v>39839</v>
          </cell>
          <cell r="C1801">
            <v>17.63</v>
          </cell>
        </row>
        <row r="1802">
          <cell r="B1802">
            <v>39840</v>
          </cell>
          <cell r="C1802">
            <v>17.66</v>
          </cell>
        </row>
        <row r="1803">
          <cell r="B1803">
            <v>39841</v>
          </cell>
          <cell r="C1803">
            <v>18.04</v>
          </cell>
        </row>
        <row r="1804">
          <cell r="B1804">
            <v>39842</v>
          </cell>
          <cell r="C1804">
            <v>17.59</v>
          </cell>
        </row>
        <row r="1805">
          <cell r="B1805">
            <v>39843</v>
          </cell>
          <cell r="C1805">
            <v>17.100000000000001</v>
          </cell>
        </row>
        <row r="1806">
          <cell r="B1806">
            <v>39846</v>
          </cell>
          <cell r="C1806">
            <v>17.829999999999998</v>
          </cell>
        </row>
        <row r="1807">
          <cell r="B1807">
            <v>39847</v>
          </cell>
          <cell r="C1807">
            <v>18.5</v>
          </cell>
        </row>
        <row r="1808">
          <cell r="B1808">
            <v>39848</v>
          </cell>
          <cell r="C1808">
            <v>18.63</v>
          </cell>
        </row>
        <row r="1809">
          <cell r="B1809">
            <v>39849</v>
          </cell>
          <cell r="C1809">
            <v>19.04</v>
          </cell>
        </row>
        <row r="1810">
          <cell r="B1810">
            <v>39850</v>
          </cell>
          <cell r="C1810">
            <v>19.66</v>
          </cell>
        </row>
        <row r="1811">
          <cell r="B1811">
            <v>39853</v>
          </cell>
          <cell r="C1811">
            <v>19.440000000000001</v>
          </cell>
        </row>
        <row r="1812">
          <cell r="B1812">
            <v>39854</v>
          </cell>
          <cell r="C1812">
            <v>18.8</v>
          </cell>
        </row>
        <row r="1813">
          <cell r="B1813">
            <v>39855</v>
          </cell>
          <cell r="C1813">
            <v>19.21</v>
          </cell>
        </row>
        <row r="1814">
          <cell r="B1814">
            <v>39856</v>
          </cell>
          <cell r="C1814">
            <v>19.260000000000002</v>
          </cell>
        </row>
        <row r="1815">
          <cell r="B1815">
            <v>39857</v>
          </cell>
          <cell r="C1815">
            <v>19.09</v>
          </cell>
        </row>
        <row r="1816">
          <cell r="B1816">
            <v>39861</v>
          </cell>
          <cell r="C1816">
            <v>18.09</v>
          </cell>
        </row>
        <row r="1817">
          <cell r="B1817">
            <v>39862</v>
          </cell>
          <cell r="C1817">
            <v>18.12</v>
          </cell>
        </row>
        <row r="1818">
          <cell r="B1818">
            <v>39863</v>
          </cell>
          <cell r="C1818">
            <v>17.91</v>
          </cell>
        </row>
        <row r="1819">
          <cell r="B1819">
            <v>39864</v>
          </cell>
          <cell r="C1819">
            <v>18</v>
          </cell>
        </row>
        <row r="1820">
          <cell r="B1820">
            <v>39867</v>
          </cell>
          <cell r="C1820">
            <v>17.21</v>
          </cell>
        </row>
        <row r="1821">
          <cell r="B1821">
            <v>39868</v>
          </cell>
          <cell r="C1821">
            <v>17.170000000000002</v>
          </cell>
        </row>
        <row r="1822">
          <cell r="B1822">
            <v>39869</v>
          </cell>
          <cell r="C1822">
            <v>16.96</v>
          </cell>
        </row>
        <row r="1823">
          <cell r="B1823">
            <v>39870</v>
          </cell>
          <cell r="C1823">
            <v>16.420000000000002</v>
          </cell>
        </row>
        <row r="1824">
          <cell r="B1824">
            <v>39871</v>
          </cell>
          <cell r="C1824">
            <v>16.149999999999999</v>
          </cell>
        </row>
        <row r="1825">
          <cell r="B1825">
            <v>39874</v>
          </cell>
          <cell r="C1825">
            <v>15.79</v>
          </cell>
        </row>
        <row r="1826">
          <cell r="B1826">
            <v>39875</v>
          </cell>
          <cell r="C1826">
            <v>15.88</v>
          </cell>
        </row>
        <row r="1827">
          <cell r="B1827">
            <v>39876</v>
          </cell>
          <cell r="C1827">
            <v>16.12</v>
          </cell>
        </row>
        <row r="1828">
          <cell r="B1828">
            <v>39877</v>
          </cell>
          <cell r="C1828">
            <v>15.27</v>
          </cell>
        </row>
        <row r="1829">
          <cell r="B1829">
            <v>39878</v>
          </cell>
          <cell r="C1829">
            <v>15.28</v>
          </cell>
        </row>
        <row r="1830">
          <cell r="B1830">
            <v>39881</v>
          </cell>
          <cell r="C1830">
            <v>15.15</v>
          </cell>
        </row>
        <row r="1831">
          <cell r="B1831">
            <v>39882</v>
          </cell>
          <cell r="C1831">
            <v>16.48</v>
          </cell>
        </row>
        <row r="1832">
          <cell r="B1832">
            <v>39883</v>
          </cell>
          <cell r="C1832">
            <v>17.11</v>
          </cell>
        </row>
        <row r="1833">
          <cell r="B1833">
            <v>39884</v>
          </cell>
          <cell r="C1833">
            <v>17.010000000000002</v>
          </cell>
        </row>
        <row r="1834">
          <cell r="B1834">
            <v>39885</v>
          </cell>
          <cell r="C1834">
            <v>16.649999999999999</v>
          </cell>
        </row>
        <row r="1835">
          <cell r="B1835">
            <v>39888</v>
          </cell>
          <cell r="C1835">
            <v>16.25</v>
          </cell>
        </row>
        <row r="1836">
          <cell r="B1836">
            <v>39889</v>
          </cell>
          <cell r="C1836">
            <v>16.899999999999999</v>
          </cell>
        </row>
        <row r="1837">
          <cell r="B1837">
            <v>39890</v>
          </cell>
          <cell r="C1837">
            <v>16.96</v>
          </cell>
        </row>
        <row r="1838">
          <cell r="B1838">
            <v>39891</v>
          </cell>
          <cell r="C1838">
            <v>17.14</v>
          </cell>
        </row>
        <row r="1839">
          <cell r="B1839">
            <v>39892</v>
          </cell>
          <cell r="C1839">
            <v>17.059999999999999</v>
          </cell>
        </row>
        <row r="1840">
          <cell r="B1840">
            <v>39895</v>
          </cell>
          <cell r="C1840">
            <v>18.329999999999998</v>
          </cell>
        </row>
        <row r="1841">
          <cell r="B1841">
            <v>39896</v>
          </cell>
          <cell r="C1841">
            <v>17.93</v>
          </cell>
        </row>
        <row r="1842">
          <cell r="B1842">
            <v>39897</v>
          </cell>
          <cell r="C1842">
            <v>17.88</v>
          </cell>
        </row>
        <row r="1843">
          <cell r="B1843">
            <v>39898</v>
          </cell>
          <cell r="C1843">
            <v>18.829999999999998</v>
          </cell>
        </row>
        <row r="1844">
          <cell r="B1844">
            <v>39899</v>
          </cell>
          <cell r="C1844">
            <v>18.13</v>
          </cell>
        </row>
        <row r="1845">
          <cell r="B1845">
            <v>39902</v>
          </cell>
          <cell r="C1845">
            <v>17.48</v>
          </cell>
        </row>
        <row r="1846">
          <cell r="B1846">
            <v>39903</v>
          </cell>
          <cell r="C1846">
            <v>18.37</v>
          </cell>
        </row>
        <row r="1847">
          <cell r="B1847">
            <v>39904</v>
          </cell>
          <cell r="C1847">
            <v>19.309999999999999</v>
          </cell>
        </row>
        <row r="1848">
          <cell r="B1848">
            <v>39905</v>
          </cell>
          <cell r="C1848">
            <v>19.29</v>
          </cell>
        </row>
        <row r="1849">
          <cell r="B1849">
            <v>39906</v>
          </cell>
          <cell r="C1849">
            <v>18.75</v>
          </cell>
        </row>
        <row r="1850">
          <cell r="B1850">
            <v>39909</v>
          </cell>
          <cell r="C1850">
            <v>18.760000000000002</v>
          </cell>
        </row>
        <row r="1851">
          <cell r="B1851">
            <v>39910</v>
          </cell>
          <cell r="C1851">
            <v>18.760000000000002</v>
          </cell>
        </row>
        <row r="1852">
          <cell r="B1852">
            <v>39911</v>
          </cell>
          <cell r="C1852">
            <v>19.190000000000001</v>
          </cell>
        </row>
        <row r="1853">
          <cell r="B1853">
            <v>39912</v>
          </cell>
          <cell r="C1853">
            <v>19.670000000000002</v>
          </cell>
        </row>
        <row r="1854">
          <cell r="B1854">
            <v>39916</v>
          </cell>
          <cell r="C1854">
            <v>19.59</v>
          </cell>
        </row>
        <row r="1855">
          <cell r="B1855">
            <v>39917</v>
          </cell>
          <cell r="C1855">
            <v>19.350000000000001</v>
          </cell>
        </row>
        <row r="1856">
          <cell r="B1856">
            <v>39918</v>
          </cell>
          <cell r="C1856">
            <v>18.829999999999998</v>
          </cell>
        </row>
        <row r="1857">
          <cell r="B1857">
            <v>39919</v>
          </cell>
          <cell r="C1857">
            <v>19.760000000000002</v>
          </cell>
        </row>
        <row r="1858">
          <cell r="B1858">
            <v>39920</v>
          </cell>
          <cell r="C1858">
            <v>19.2</v>
          </cell>
        </row>
        <row r="1859">
          <cell r="B1859">
            <v>39923</v>
          </cell>
          <cell r="C1859">
            <v>18.61</v>
          </cell>
        </row>
        <row r="1860">
          <cell r="B1860">
            <v>39924</v>
          </cell>
          <cell r="C1860">
            <v>18.97</v>
          </cell>
        </row>
        <row r="1861">
          <cell r="B1861">
            <v>39925</v>
          </cell>
          <cell r="C1861">
            <v>18.78</v>
          </cell>
        </row>
        <row r="1862">
          <cell r="B1862">
            <v>39926</v>
          </cell>
          <cell r="C1862">
            <v>18.920000000000002</v>
          </cell>
        </row>
        <row r="1863">
          <cell r="B1863">
            <v>39927</v>
          </cell>
          <cell r="C1863">
            <v>20.91</v>
          </cell>
        </row>
        <row r="1864">
          <cell r="B1864">
            <v>39930</v>
          </cell>
          <cell r="C1864">
            <v>20.399999999999999</v>
          </cell>
        </row>
        <row r="1865">
          <cell r="B1865">
            <v>39931</v>
          </cell>
          <cell r="C1865">
            <v>19.93</v>
          </cell>
        </row>
        <row r="1866">
          <cell r="B1866">
            <v>39932</v>
          </cell>
          <cell r="C1866">
            <v>20.25</v>
          </cell>
        </row>
        <row r="1867">
          <cell r="B1867">
            <v>39933</v>
          </cell>
          <cell r="C1867">
            <v>20.260000000000002</v>
          </cell>
        </row>
        <row r="1868">
          <cell r="B1868">
            <v>39934</v>
          </cell>
          <cell r="C1868">
            <v>20.239999999999998</v>
          </cell>
        </row>
        <row r="1869">
          <cell r="B1869">
            <v>39937</v>
          </cell>
          <cell r="C1869">
            <v>20.190000000000001</v>
          </cell>
        </row>
        <row r="1870">
          <cell r="B1870">
            <v>39938</v>
          </cell>
          <cell r="C1870">
            <v>19.79</v>
          </cell>
        </row>
        <row r="1871">
          <cell r="B1871">
            <v>39939</v>
          </cell>
          <cell r="C1871">
            <v>19.79</v>
          </cell>
        </row>
        <row r="1872">
          <cell r="B1872">
            <v>39940</v>
          </cell>
          <cell r="C1872">
            <v>19.32</v>
          </cell>
        </row>
        <row r="1873">
          <cell r="B1873">
            <v>39941</v>
          </cell>
          <cell r="C1873">
            <v>19.420000000000002</v>
          </cell>
        </row>
        <row r="1874">
          <cell r="B1874">
            <v>39944</v>
          </cell>
          <cell r="C1874">
            <v>19.32</v>
          </cell>
        </row>
        <row r="1875">
          <cell r="B1875">
            <v>39945</v>
          </cell>
          <cell r="C1875">
            <v>19.89</v>
          </cell>
        </row>
        <row r="1876">
          <cell r="B1876">
            <v>39946</v>
          </cell>
          <cell r="C1876">
            <v>19.75</v>
          </cell>
        </row>
        <row r="1877">
          <cell r="B1877">
            <v>39947</v>
          </cell>
          <cell r="C1877">
            <v>20.059999999999999</v>
          </cell>
        </row>
        <row r="1878">
          <cell r="B1878">
            <v>39948</v>
          </cell>
          <cell r="C1878">
            <v>20.22</v>
          </cell>
        </row>
        <row r="1879">
          <cell r="B1879">
            <v>39951</v>
          </cell>
          <cell r="C1879">
            <v>20.6</v>
          </cell>
        </row>
        <row r="1880">
          <cell r="B1880">
            <v>39952</v>
          </cell>
          <cell r="C1880">
            <v>20.309999999999999</v>
          </cell>
        </row>
        <row r="1881">
          <cell r="B1881">
            <v>39953</v>
          </cell>
          <cell r="C1881">
            <v>20.38</v>
          </cell>
        </row>
        <row r="1882">
          <cell r="B1882">
            <v>39954</v>
          </cell>
          <cell r="C1882">
            <v>19.82</v>
          </cell>
        </row>
        <row r="1883">
          <cell r="B1883">
            <v>39955</v>
          </cell>
          <cell r="C1883">
            <v>19.75</v>
          </cell>
        </row>
        <row r="1884">
          <cell r="B1884">
            <v>39959</v>
          </cell>
          <cell r="C1884">
            <v>20.34</v>
          </cell>
        </row>
        <row r="1885">
          <cell r="B1885">
            <v>39960</v>
          </cell>
          <cell r="C1885">
            <v>20.13</v>
          </cell>
        </row>
        <row r="1886">
          <cell r="B1886">
            <v>39961</v>
          </cell>
          <cell r="C1886">
            <v>20.45</v>
          </cell>
        </row>
        <row r="1887">
          <cell r="B1887">
            <v>39962</v>
          </cell>
          <cell r="C1887">
            <v>20.89</v>
          </cell>
        </row>
        <row r="1888">
          <cell r="B1888">
            <v>39965</v>
          </cell>
          <cell r="C1888">
            <v>21.4</v>
          </cell>
        </row>
        <row r="1889">
          <cell r="B1889">
            <v>39966</v>
          </cell>
          <cell r="C1889">
            <v>21.4</v>
          </cell>
        </row>
        <row r="1890">
          <cell r="B1890">
            <v>39967</v>
          </cell>
          <cell r="C1890">
            <v>21.73</v>
          </cell>
        </row>
        <row r="1891">
          <cell r="B1891">
            <v>39968</v>
          </cell>
          <cell r="C1891">
            <v>21.83</v>
          </cell>
        </row>
        <row r="1892">
          <cell r="B1892">
            <v>39969</v>
          </cell>
          <cell r="C1892">
            <v>22.14</v>
          </cell>
        </row>
        <row r="1893">
          <cell r="B1893">
            <v>39972</v>
          </cell>
          <cell r="C1893">
            <v>22.05</v>
          </cell>
        </row>
        <row r="1894">
          <cell r="B1894">
            <v>39973</v>
          </cell>
          <cell r="C1894">
            <v>22.08</v>
          </cell>
        </row>
        <row r="1895">
          <cell r="B1895">
            <v>39974</v>
          </cell>
          <cell r="C1895">
            <v>22.55</v>
          </cell>
        </row>
        <row r="1896">
          <cell r="B1896">
            <v>39975</v>
          </cell>
          <cell r="C1896">
            <v>22.83</v>
          </cell>
        </row>
        <row r="1897">
          <cell r="B1897">
            <v>39976</v>
          </cell>
          <cell r="C1897">
            <v>23.33</v>
          </cell>
        </row>
        <row r="1898">
          <cell r="B1898">
            <v>39979</v>
          </cell>
          <cell r="C1898">
            <v>23.42</v>
          </cell>
        </row>
        <row r="1899">
          <cell r="B1899">
            <v>39980</v>
          </cell>
          <cell r="C1899">
            <v>23.45</v>
          </cell>
        </row>
        <row r="1900">
          <cell r="B1900">
            <v>39981</v>
          </cell>
          <cell r="C1900">
            <v>23.68</v>
          </cell>
        </row>
        <row r="1901">
          <cell r="B1901">
            <v>39982</v>
          </cell>
          <cell r="C1901">
            <v>23.5</v>
          </cell>
        </row>
        <row r="1902">
          <cell r="B1902">
            <v>39983</v>
          </cell>
          <cell r="C1902">
            <v>24.07</v>
          </cell>
        </row>
        <row r="1903">
          <cell r="B1903">
            <v>39986</v>
          </cell>
          <cell r="C1903">
            <v>23.28</v>
          </cell>
        </row>
        <row r="1904">
          <cell r="B1904">
            <v>39987</v>
          </cell>
          <cell r="C1904">
            <v>23.34</v>
          </cell>
        </row>
        <row r="1905">
          <cell r="B1905">
            <v>39988</v>
          </cell>
          <cell r="C1905">
            <v>23.47</v>
          </cell>
        </row>
        <row r="1906">
          <cell r="B1906">
            <v>39989</v>
          </cell>
          <cell r="C1906">
            <v>23.79</v>
          </cell>
        </row>
        <row r="1907">
          <cell r="B1907">
            <v>39990</v>
          </cell>
          <cell r="C1907">
            <v>23.35</v>
          </cell>
        </row>
        <row r="1908">
          <cell r="B1908">
            <v>39993</v>
          </cell>
          <cell r="C1908">
            <v>23.86</v>
          </cell>
        </row>
        <row r="1909">
          <cell r="B1909">
            <v>39994</v>
          </cell>
          <cell r="C1909">
            <v>23.77</v>
          </cell>
        </row>
        <row r="1910">
          <cell r="B1910">
            <v>39995</v>
          </cell>
          <cell r="C1910">
            <v>24.04</v>
          </cell>
        </row>
        <row r="1911">
          <cell r="B1911">
            <v>39996</v>
          </cell>
          <cell r="C1911">
            <v>23.37</v>
          </cell>
        </row>
        <row r="1912">
          <cell r="B1912">
            <v>40000</v>
          </cell>
          <cell r="C1912">
            <v>23.2</v>
          </cell>
        </row>
        <row r="1913">
          <cell r="B1913">
            <v>40001</v>
          </cell>
          <cell r="C1913">
            <v>22.53</v>
          </cell>
        </row>
        <row r="1914">
          <cell r="B1914">
            <v>40002</v>
          </cell>
          <cell r="C1914">
            <v>22.56</v>
          </cell>
        </row>
        <row r="1915">
          <cell r="B1915">
            <v>40003</v>
          </cell>
          <cell r="C1915">
            <v>22.44</v>
          </cell>
        </row>
        <row r="1916">
          <cell r="B1916">
            <v>40004</v>
          </cell>
          <cell r="C1916">
            <v>22.39</v>
          </cell>
        </row>
        <row r="1917">
          <cell r="B1917">
            <v>40007</v>
          </cell>
          <cell r="C1917">
            <v>23.23</v>
          </cell>
        </row>
        <row r="1918">
          <cell r="B1918">
            <v>40008</v>
          </cell>
          <cell r="C1918">
            <v>23.11</v>
          </cell>
        </row>
        <row r="1919">
          <cell r="B1919">
            <v>40009</v>
          </cell>
          <cell r="C1919">
            <v>24.12</v>
          </cell>
        </row>
        <row r="1920">
          <cell r="B1920">
            <v>40010</v>
          </cell>
          <cell r="C1920">
            <v>24.44</v>
          </cell>
        </row>
        <row r="1921">
          <cell r="B1921">
            <v>40011</v>
          </cell>
          <cell r="C1921">
            <v>24.29</v>
          </cell>
        </row>
        <row r="1922">
          <cell r="B1922">
            <v>40014</v>
          </cell>
          <cell r="C1922">
            <v>24.53</v>
          </cell>
        </row>
        <row r="1923">
          <cell r="B1923">
            <v>40015</v>
          </cell>
          <cell r="C1923">
            <v>24.83</v>
          </cell>
        </row>
        <row r="1924">
          <cell r="B1924">
            <v>40016</v>
          </cell>
          <cell r="C1924">
            <v>24.8</v>
          </cell>
        </row>
        <row r="1925">
          <cell r="B1925">
            <v>40017</v>
          </cell>
          <cell r="C1925">
            <v>25.56</v>
          </cell>
        </row>
        <row r="1926">
          <cell r="B1926">
            <v>40018</v>
          </cell>
          <cell r="C1926">
            <v>23.45</v>
          </cell>
        </row>
        <row r="1927">
          <cell r="B1927">
            <v>40021</v>
          </cell>
          <cell r="C1927">
            <v>23.11</v>
          </cell>
        </row>
        <row r="1928">
          <cell r="B1928">
            <v>40022</v>
          </cell>
          <cell r="C1928">
            <v>23.47</v>
          </cell>
        </row>
        <row r="1929">
          <cell r="B1929">
            <v>40023</v>
          </cell>
          <cell r="C1929">
            <v>23.8</v>
          </cell>
        </row>
        <row r="1930">
          <cell r="B1930">
            <v>40024</v>
          </cell>
          <cell r="C1930">
            <v>23.81</v>
          </cell>
        </row>
        <row r="1931">
          <cell r="B1931">
            <v>40025</v>
          </cell>
          <cell r="C1931">
            <v>23.52</v>
          </cell>
        </row>
        <row r="1932">
          <cell r="B1932">
            <v>40028</v>
          </cell>
          <cell r="C1932">
            <v>23.83</v>
          </cell>
        </row>
        <row r="1933">
          <cell r="B1933">
            <v>40029</v>
          </cell>
          <cell r="C1933">
            <v>23.77</v>
          </cell>
        </row>
        <row r="1934">
          <cell r="B1934">
            <v>40030</v>
          </cell>
          <cell r="C1934">
            <v>23.81</v>
          </cell>
        </row>
        <row r="1935">
          <cell r="B1935">
            <v>40031</v>
          </cell>
          <cell r="C1935">
            <v>23.46</v>
          </cell>
        </row>
        <row r="1936">
          <cell r="B1936">
            <v>40032</v>
          </cell>
          <cell r="C1936">
            <v>23.56</v>
          </cell>
        </row>
        <row r="1937">
          <cell r="B1937">
            <v>40035</v>
          </cell>
          <cell r="C1937">
            <v>23.42</v>
          </cell>
        </row>
        <row r="1938">
          <cell r="B1938">
            <v>40036</v>
          </cell>
          <cell r="C1938">
            <v>23.13</v>
          </cell>
        </row>
        <row r="1939">
          <cell r="B1939">
            <v>40037</v>
          </cell>
          <cell r="C1939">
            <v>23.53</v>
          </cell>
        </row>
        <row r="1940">
          <cell r="B1940">
            <v>40038</v>
          </cell>
          <cell r="C1940">
            <v>23.62</v>
          </cell>
        </row>
        <row r="1941">
          <cell r="B1941">
            <v>40039</v>
          </cell>
          <cell r="C1941">
            <v>23.692</v>
          </cell>
        </row>
        <row r="1942">
          <cell r="B1942">
            <v>40042</v>
          </cell>
          <cell r="C1942">
            <v>23.25</v>
          </cell>
        </row>
        <row r="1943">
          <cell r="B1943">
            <v>40043</v>
          </cell>
          <cell r="C1943">
            <v>23.58</v>
          </cell>
        </row>
        <row r="1944">
          <cell r="B1944">
            <v>40044</v>
          </cell>
          <cell r="C1944">
            <v>23.65</v>
          </cell>
        </row>
        <row r="1945">
          <cell r="B1945">
            <v>40045</v>
          </cell>
          <cell r="C1945">
            <v>23.67</v>
          </cell>
        </row>
        <row r="1946">
          <cell r="B1946">
            <v>40046</v>
          </cell>
          <cell r="C1946">
            <v>24.41</v>
          </cell>
        </row>
        <row r="1947">
          <cell r="B1947">
            <v>40049</v>
          </cell>
          <cell r="C1947">
            <v>24.64</v>
          </cell>
        </row>
        <row r="1948">
          <cell r="B1948">
            <v>40050</v>
          </cell>
          <cell r="C1948">
            <v>24.64</v>
          </cell>
        </row>
        <row r="1949">
          <cell r="B1949">
            <v>40051</v>
          </cell>
          <cell r="C1949">
            <v>24.55</v>
          </cell>
        </row>
        <row r="1950">
          <cell r="B1950">
            <v>40052</v>
          </cell>
          <cell r="C1950">
            <v>24.69</v>
          </cell>
        </row>
        <row r="1951">
          <cell r="B1951">
            <v>40053</v>
          </cell>
          <cell r="C1951">
            <v>24.68</v>
          </cell>
        </row>
        <row r="1952">
          <cell r="B1952">
            <v>40056</v>
          </cell>
          <cell r="C1952">
            <v>24.65</v>
          </cell>
        </row>
        <row r="1953">
          <cell r="B1953">
            <v>40057</v>
          </cell>
          <cell r="C1953">
            <v>24</v>
          </cell>
        </row>
        <row r="1954">
          <cell r="B1954">
            <v>40058</v>
          </cell>
          <cell r="C1954">
            <v>23.86</v>
          </cell>
        </row>
        <row r="1955">
          <cell r="B1955">
            <v>40059</v>
          </cell>
          <cell r="C1955">
            <v>24.11</v>
          </cell>
        </row>
        <row r="1956">
          <cell r="B1956">
            <v>40060</v>
          </cell>
          <cell r="C1956">
            <v>24.62</v>
          </cell>
        </row>
        <row r="1957">
          <cell r="B1957">
            <v>40064</v>
          </cell>
          <cell r="C1957">
            <v>24.82</v>
          </cell>
        </row>
        <row r="1958">
          <cell r="B1958">
            <v>40065</v>
          </cell>
          <cell r="C1958">
            <v>24.78</v>
          </cell>
        </row>
        <row r="1959">
          <cell r="B1959">
            <v>40066</v>
          </cell>
          <cell r="C1959">
            <v>25</v>
          </cell>
        </row>
        <row r="1960">
          <cell r="B1960">
            <v>40067</v>
          </cell>
          <cell r="C1960">
            <v>24.86</v>
          </cell>
        </row>
        <row r="1961">
          <cell r="B1961">
            <v>40070</v>
          </cell>
          <cell r="C1961">
            <v>25</v>
          </cell>
        </row>
        <row r="1962">
          <cell r="B1962">
            <v>40071</v>
          </cell>
          <cell r="C1962">
            <v>25.2</v>
          </cell>
        </row>
        <row r="1963">
          <cell r="B1963">
            <v>40072</v>
          </cell>
          <cell r="C1963">
            <v>25.2</v>
          </cell>
        </row>
        <row r="1964">
          <cell r="B1964">
            <v>40073</v>
          </cell>
          <cell r="C1964">
            <v>25.3</v>
          </cell>
        </row>
        <row r="1965">
          <cell r="B1965">
            <v>40074</v>
          </cell>
          <cell r="C1965">
            <v>25.26</v>
          </cell>
        </row>
        <row r="1966">
          <cell r="B1966">
            <v>40077</v>
          </cell>
          <cell r="C1966">
            <v>25.3</v>
          </cell>
        </row>
        <row r="1967">
          <cell r="B1967">
            <v>40078</v>
          </cell>
          <cell r="C1967">
            <v>25.77</v>
          </cell>
        </row>
        <row r="1968">
          <cell r="B1968">
            <v>40079</v>
          </cell>
          <cell r="C1968">
            <v>25.71</v>
          </cell>
        </row>
        <row r="1969">
          <cell r="B1969">
            <v>40080</v>
          </cell>
          <cell r="C1969">
            <v>25.94</v>
          </cell>
        </row>
        <row r="1970">
          <cell r="B1970">
            <v>40081</v>
          </cell>
          <cell r="C1970">
            <v>25.55</v>
          </cell>
        </row>
        <row r="1971">
          <cell r="B1971">
            <v>40084</v>
          </cell>
          <cell r="C1971">
            <v>25.83</v>
          </cell>
        </row>
        <row r="1972">
          <cell r="B1972">
            <v>40085</v>
          </cell>
          <cell r="C1972">
            <v>25.75</v>
          </cell>
        </row>
        <row r="1973">
          <cell r="B1973">
            <v>40086</v>
          </cell>
          <cell r="C1973">
            <v>25.72</v>
          </cell>
        </row>
        <row r="1974">
          <cell r="B1974">
            <v>40087</v>
          </cell>
          <cell r="C1974">
            <v>24.88</v>
          </cell>
        </row>
        <row r="1975">
          <cell r="B1975">
            <v>40088</v>
          </cell>
          <cell r="C1975">
            <v>24.96</v>
          </cell>
        </row>
        <row r="1976">
          <cell r="B1976">
            <v>40091</v>
          </cell>
          <cell r="C1976">
            <v>24.64</v>
          </cell>
        </row>
        <row r="1977">
          <cell r="B1977">
            <v>40092</v>
          </cell>
          <cell r="C1977">
            <v>25.11</v>
          </cell>
        </row>
        <row r="1978">
          <cell r="B1978">
            <v>40093</v>
          </cell>
          <cell r="C1978">
            <v>25.1</v>
          </cell>
        </row>
        <row r="1979">
          <cell r="B1979">
            <v>40094</v>
          </cell>
          <cell r="C1979">
            <v>25.67</v>
          </cell>
        </row>
        <row r="1980">
          <cell r="B1980">
            <v>40095</v>
          </cell>
          <cell r="C1980">
            <v>25.55</v>
          </cell>
        </row>
        <row r="1981">
          <cell r="B1981">
            <v>40098</v>
          </cell>
          <cell r="C1981">
            <v>25.72</v>
          </cell>
        </row>
        <row r="1982">
          <cell r="B1982">
            <v>40099</v>
          </cell>
          <cell r="C1982">
            <v>25.81</v>
          </cell>
        </row>
        <row r="1983">
          <cell r="B1983">
            <v>40100</v>
          </cell>
          <cell r="C1983">
            <v>25.96</v>
          </cell>
        </row>
        <row r="1984">
          <cell r="B1984">
            <v>40101</v>
          </cell>
          <cell r="C1984">
            <v>26.71</v>
          </cell>
        </row>
        <row r="1985">
          <cell r="B1985">
            <v>40102</v>
          </cell>
          <cell r="C1985">
            <v>26.5</v>
          </cell>
        </row>
        <row r="1986">
          <cell r="B1986">
            <v>40105</v>
          </cell>
          <cell r="C1986">
            <v>26.36</v>
          </cell>
        </row>
        <row r="1987">
          <cell r="B1987">
            <v>40106</v>
          </cell>
          <cell r="C1987">
            <v>26.37</v>
          </cell>
        </row>
        <row r="1988">
          <cell r="B1988">
            <v>40107</v>
          </cell>
          <cell r="C1988">
            <v>26.58</v>
          </cell>
        </row>
        <row r="1989">
          <cell r="B1989">
            <v>40108</v>
          </cell>
          <cell r="C1989">
            <v>26.59</v>
          </cell>
        </row>
        <row r="1990">
          <cell r="B1990">
            <v>40109</v>
          </cell>
          <cell r="C1990">
            <v>28.02</v>
          </cell>
        </row>
        <row r="1991">
          <cell r="B1991">
            <v>40112</v>
          </cell>
          <cell r="C1991">
            <v>28.68</v>
          </cell>
        </row>
        <row r="1992">
          <cell r="B1992">
            <v>40113</v>
          </cell>
          <cell r="C1992">
            <v>28.59</v>
          </cell>
        </row>
        <row r="1993">
          <cell r="B1993">
            <v>40114</v>
          </cell>
          <cell r="C1993">
            <v>28.02</v>
          </cell>
        </row>
        <row r="1994">
          <cell r="B1994">
            <v>40115</v>
          </cell>
          <cell r="C1994">
            <v>28.22</v>
          </cell>
        </row>
        <row r="1995">
          <cell r="B1995">
            <v>40116</v>
          </cell>
          <cell r="C1995">
            <v>27.73</v>
          </cell>
        </row>
        <row r="1996">
          <cell r="B1996">
            <v>40119</v>
          </cell>
          <cell r="C1996">
            <v>27.88</v>
          </cell>
        </row>
        <row r="1997">
          <cell r="B1997">
            <v>40120</v>
          </cell>
          <cell r="C1997">
            <v>27.53</v>
          </cell>
        </row>
        <row r="1998">
          <cell r="B1998">
            <v>40121</v>
          </cell>
          <cell r="C1998">
            <v>28.06</v>
          </cell>
        </row>
        <row r="1999">
          <cell r="B1999">
            <v>40122</v>
          </cell>
          <cell r="C1999">
            <v>28.47</v>
          </cell>
        </row>
        <row r="2000">
          <cell r="B2000">
            <v>40123</v>
          </cell>
          <cell r="C2000">
            <v>28.52</v>
          </cell>
        </row>
        <row r="2001">
          <cell r="B2001">
            <v>40126</v>
          </cell>
          <cell r="C2001">
            <v>28.99</v>
          </cell>
        </row>
        <row r="2002">
          <cell r="B2002">
            <v>40127</v>
          </cell>
          <cell r="C2002">
            <v>29.01</v>
          </cell>
        </row>
        <row r="2003">
          <cell r="B2003">
            <v>40128</v>
          </cell>
          <cell r="C2003">
            <v>29.12</v>
          </cell>
        </row>
        <row r="2004">
          <cell r="B2004">
            <v>40129</v>
          </cell>
          <cell r="C2004">
            <v>29.36</v>
          </cell>
        </row>
        <row r="2005">
          <cell r="B2005">
            <v>40130</v>
          </cell>
          <cell r="C2005">
            <v>29.63</v>
          </cell>
        </row>
        <row r="2006">
          <cell r="B2006">
            <v>40133</v>
          </cell>
          <cell r="C2006">
            <v>29.54</v>
          </cell>
        </row>
        <row r="2007">
          <cell r="B2007">
            <v>40134</v>
          </cell>
          <cell r="C2007">
            <v>30</v>
          </cell>
        </row>
        <row r="2008">
          <cell r="B2008">
            <v>40135</v>
          </cell>
          <cell r="C2008">
            <v>30.11</v>
          </cell>
        </row>
        <row r="2009">
          <cell r="B2009">
            <v>40136</v>
          </cell>
          <cell r="C2009">
            <v>29.78</v>
          </cell>
        </row>
        <row r="2010">
          <cell r="B2010">
            <v>40137</v>
          </cell>
          <cell r="C2010">
            <v>29.62</v>
          </cell>
        </row>
        <row r="2011">
          <cell r="B2011">
            <v>40140</v>
          </cell>
          <cell r="C2011">
            <v>29.94</v>
          </cell>
        </row>
        <row r="2012">
          <cell r="B2012">
            <v>40141</v>
          </cell>
          <cell r="C2012">
            <v>29.91</v>
          </cell>
        </row>
        <row r="2013">
          <cell r="B2013">
            <v>40142</v>
          </cell>
          <cell r="C2013">
            <v>29.79</v>
          </cell>
        </row>
        <row r="2014">
          <cell r="B2014">
            <v>40144</v>
          </cell>
          <cell r="C2014">
            <v>29.22</v>
          </cell>
        </row>
        <row r="2015">
          <cell r="B2015">
            <v>40147</v>
          </cell>
          <cell r="C2015">
            <v>29.41</v>
          </cell>
        </row>
        <row r="2016">
          <cell r="B2016">
            <v>40148</v>
          </cell>
          <cell r="C2016">
            <v>30.01</v>
          </cell>
        </row>
        <row r="2017">
          <cell r="B2017">
            <v>40149</v>
          </cell>
          <cell r="C2017">
            <v>29.78</v>
          </cell>
        </row>
        <row r="2018">
          <cell r="B2018">
            <v>40150</v>
          </cell>
          <cell r="C2018">
            <v>29.83</v>
          </cell>
        </row>
        <row r="2019">
          <cell r="B2019">
            <v>40151</v>
          </cell>
          <cell r="C2019">
            <v>29.98</v>
          </cell>
        </row>
        <row r="2020">
          <cell r="B2020">
            <v>40154</v>
          </cell>
          <cell r="C2020">
            <v>29.79</v>
          </cell>
        </row>
        <row r="2021">
          <cell r="B2021">
            <v>40155</v>
          </cell>
          <cell r="C2021">
            <v>29.57</v>
          </cell>
        </row>
        <row r="2022">
          <cell r="B2022">
            <v>40156</v>
          </cell>
          <cell r="C2022">
            <v>29.71</v>
          </cell>
        </row>
        <row r="2023">
          <cell r="B2023">
            <v>40157</v>
          </cell>
          <cell r="C2023">
            <v>29.87</v>
          </cell>
        </row>
        <row r="2024">
          <cell r="B2024">
            <v>40158</v>
          </cell>
          <cell r="C2024">
            <v>29.85</v>
          </cell>
        </row>
        <row r="2025">
          <cell r="B2025">
            <v>40161</v>
          </cell>
          <cell r="C2025">
            <v>30.11</v>
          </cell>
        </row>
        <row r="2026">
          <cell r="B2026">
            <v>40162</v>
          </cell>
          <cell r="C2026">
            <v>30.02</v>
          </cell>
        </row>
        <row r="2027">
          <cell r="B2027">
            <v>40163</v>
          </cell>
          <cell r="C2027">
            <v>30.1</v>
          </cell>
        </row>
        <row r="2028">
          <cell r="B2028">
            <v>40164</v>
          </cell>
          <cell r="C2028">
            <v>29.6</v>
          </cell>
        </row>
        <row r="2029">
          <cell r="B2029">
            <v>40165</v>
          </cell>
          <cell r="C2029">
            <v>30.36</v>
          </cell>
        </row>
        <row r="2030">
          <cell r="B2030">
            <v>40168</v>
          </cell>
          <cell r="C2030">
            <v>30.52</v>
          </cell>
        </row>
        <row r="2031">
          <cell r="B2031">
            <v>40169</v>
          </cell>
          <cell r="C2031">
            <v>30.82</v>
          </cell>
        </row>
        <row r="2032">
          <cell r="B2032">
            <v>40170</v>
          </cell>
          <cell r="C2032">
            <v>30.92</v>
          </cell>
        </row>
        <row r="2033">
          <cell r="B2033">
            <v>40171</v>
          </cell>
          <cell r="C2033">
            <v>31</v>
          </cell>
        </row>
        <row r="2034">
          <cell r="B2034">
            <v>40175</v>
          </cell>
          <cell r="C2034">
            <v>31.17</v>
          </cell>
        </row>
        <row r="2035">
          <cell r="B2035">
            <v>40176</v>
          </cell>
          <cell r="C2035">
            <v>31.39</v>
          </cell>
        </row>
        <row r="2036">
          <cell r="B2036">
            <v>40177</v>
          </cell>
          <cell r="C2036">
            <v>30.96</v>
          </cell>
        </row>
        <row r="2037">
          <cell r="B2037">
            <v>40178</v>
          </cell>
          <cell r="C2037">
            <v>30.48</v>
          </cell>
        </row>
        <row r="2038">
          <cell r="B2038">
            <v>40182</v>
          </cell>
          <cell r="C2038">
            <v>30.95</v>
          </cell>
        </row>
        <row r="2039">
          <cell r="B2039">
            <v>40183</v>
          </cell>
          <cell r="C2039">
            <v>30.96</v>
          </cell>
        </row>
        <row r="2040">
          <cell r="B2040">
            <v>40184</v>
          </cell>
          <cell r="C2040">
            <v>30.77</v>
          </cell>
        </row>
        <row r="2041">
          <cell r="B2041">
            <v>40185</v>
          </cell>
          <cell r="C2041">
            <v>30.452000000000002</v>
          </cell>
        </row>
        <row r="2042">
          <cell r="B2042">
            <v>40186</v>
          </cell>
          <cell r="C2042">
            <v>30.66</v>
          </cell>
        </row>
        <row r="2043">
          <cell r="B2043">
            <v>40189</v>
          </cell>
          <cell r="C2043">
            <v>30.27</v>
          </cell>
        </row>
        <row r="2044">
          <cell r="B2044">
            <v>40190</v>
          </cell>
          <cell r="C2044">
            <v>30.07</v>
          </cell>
        </row>
        <row r="2045">
          <cell r="B2045">
            <v>40191</v>
          </cell>
          <cell r="C2045">
            <v>30.35</v>
          </cell>
        </row>
        <row r="2046">
          <cell r="B2046">
            <v>40192</v>
          </cell>
          <cell r="C2046">
            <v>30.96</v>
          </cell>
        </row>
        <row r="2047">
          <cell r="B2047">
            <v>40193</v>
          </cell>
          <cell r="C2047">
            <v>30.86</v>
          </cell>
        </row>
        <row r="2048">
          <cell r="B2048">
            <v>40197</v>
          </cell>
          <cell r="C2048">
            <v>31.1</v>
          </cell>
        </row>
        <row r="2049">
          <cell r="B2049">
            <v>40198</v>
          </cell>
          <cell r="C2049">
            <v>30.585000000000001</v>
          </cell>
        </row>
        <row r="2050">
          <cell r="B2050">
            <v>40199</v>
          </cell>
          <cell r="C2050">
            <v>30.01</v>
          </cell>
        </row>
        <row r="2051">
          <cell r="B2051">
            <v>40200</v>
          </cell>
          <cell r="C2051">
            <v>28.96</v>
          </cell>
        </row>
        <row r="2052">
          <cell r="B2052">
            <v>40203</v>
          </cell>
          <cell r="C2052">
            <v>29.32</v>
          </cell>
        </row>
        <row r="2053">
          <cell r="B2053">
            <v>40204</v>
          </cell>
          <cell r="C2053">
            <v>29.5</v>
          </cell>
        </row>
        <row r="2054">
          <cell r="B2054">
            <v>40205</v>
          </cell>
          <cell r="C2054">
            <v>29.67</v>
          </cell>
        </row>
        <row r="2055">
          <cell r="B2055">
            <v>40206</v>
          </cell>
          <cell r="C2055">
            <v>29.16</v>
          </cell>
        </row>
        <row r="2056">
          <cell r="B2056">
            <v>40207</v>
          </cell>
          <cell r="C2056">
            <v>28.18</v>
          </cell>
        </row>
        <row r="2057">
          <cell r="B2057">
            <v>40210</v>
          </cell>
          <cell r="C2057">
            <v>28.41</v>
          </cell>
        </row>
        <row r="2058">
          <cell r="B2058">
            <v>40211</v>
          </cell>
          <cell r="C2058">
            <v>28.46</v>
          </cell>
        </row>
        <row r="2059">
          <cell r="B2059">
            <v>40212</v>
          </cell>
          <cell r="C2059">
            <v>28.63</v>
          </cell>
        </row>
        <row r="2060">
          <cell r="B2060">
            <v>40213</v>
          </cell>
          <cell r="C2060">
            <v>27.84</v>
          </cell>
        </row>
        <row r="2061">
          <cell r="B2061">
            <v>40214</v>
          </cell>
          <cell r="C2061">
            <v>28.02</v>
          </cell>
        </row>
        <row r="2062">
          <cell r="B2062">
            <v>40217</v>
          </cell>
          <cell r="C2062">
            <v>27.72</v>
          </cell>
        </row>
        <row r="2063">
          <cell r="B2063">
            <v>40218</v>
          </cell>
          <cell r="C2063">
            <v>28.01</v>
          </cell>
        </row>
        <row r="2064">
          <cell r="B2064">
            <v>40219</v>
          </cell>
          <cell r="C2064">
            <v>27.99</v>
          </cell>
        </row>
        <row r="2065">
          <cell r="B2065">
            <v>40220</v>
          </cell>
          <cell r="C2065">
            <v>28.12</v>
          </cell>
        </row>
        <row r="2066">
          <cell r="B2066">
            <v>40221</v>
          </cell>
          <cell r="C2066">
            <v>27.93</v>
          </cell>
        </row>
        <row r="2067">
          <cell r="B2067">
            <v>40225</v>
          </cell>
          <cell r="C2067">
            <v>28.35</v>
          </cell>
        </row>
        <row r="2068">
          <cell r="B2068">
            <v>40226</v>
          </cell>
          <cell r="C2068">
            <v>28.59</v>
          </cell>
        </row>
        <row r="2069">
          <cell r="B2069">
            <v>40227</v>
          </cell>
          <cell r="C2069">
            <v>28.969000000000001</v>
          </cell>
        </row>
        <row r="2070">
          <cell r="B2070">
            <v>40228</v>
          </cell>
          <cell r="C2070">
            <v>28.77</v>
          </cell>
        </row>
        <row r="2071">
          <cell r="B2071">
            <v>40231</v>
          </cell>
          <cell r="C2071">
            <v>28.73</v>
          </cell>
        </row>
        <row r="2072">
          <cell r="B2072">
            <v>40232</v>
          </cell>
          <cell r="C2072">
            <v>28.33</v>
          </cell>
        </row>
        <row r="2073">
          <cell r="B2073">
            <v>40233</v>
          </cell>
          <cell r="C2073">
            <v>28.63</v>
          </cell>
        </row>
        <row r="2074">
          <cell r="B2074">
            <v>40234</v>
          </cell>
          <cell r="C2074">
            <v>28.6</v>
          </cell>
        </row>
        <row r="2075">
          <cell r="B2075">
            <v>40235</v>
          </cell>
          <cell r="C2075">
            <v>28.67</v>
          </cell>
        </row>
        <row r="2076">
          <cell r="B2076">
            <v>40238</v>
          </cell>
          <cell r="C2076">
            <v>29.02</v>
          </cell>
        </row>
        <row r="2077">
          <cell r="B2077">
            <v>40239</v>
          </cell>
          <cell r="C2077">
            <v>28.46</v>
          </cell>
        </row>
        <row r="2078">
          <cell r="B2078">
            <v>40240</v>
          </cell>
          <cell r="C2078">
            <v>28.46</v>
          </cell>
        </row>
        <row r="2079">
          <cell r="B2079">
            <v>40241</v>
          </cell>
          <cell r="C2079">
            <v>28.63</v>
          </cell>
        </row>
        <row r="2080">
          <cell r="B2080">
            <v>40242</v>
          </cell>
          <cell r="C2080">
            <v>28.587499999999999</v>
          </cell>
        </row>
        <row r="2081">
          <cell r="B2081">
            <v>40245</v>
          </cell>
          <cell r="C2081">
            <v>28.63</v>
          </cell>
        </row>
        <row r="2082">
          <cell r="B2082">
            <v>40246</v>
          </cell>
          <cell r="C2082">
            <v>28.8</v>
          </cell>
        </row>
        <row r="2083">
          <cell r="B2083">
            <v>40247</v>
          </cell>
          <cell r="C2083">
            <v>28.97</v>
          </cell>
        </row>
        <row r="2084">
          <cell r="B2084">
            <v>40248</v>
          </cell>
          <cell r="C2084">
            <v>29.18</v>
          </cell>
        </row>
        <row r="2085">
          <cell r="B2085">
            <v>40249</v>
          </cell>
          <cell r="C2085">
            <v>29.27</v>
          </cell>
        </row>
        <row r="2086">
          <cell r="B2086">
            <v>40252</v>
          </cell>
          <cell r="C2086">
            <v>29.29</v>
          </cell>
        </row>
        <row r="2087">
          <cell r="B2087">
            <v>40253</v>
          </cell>
          <cell r="C2087">
            <v>29.37</v>
          </cell>
        </row>
        <row r="2088">
          <cell r="B2088">
            <v>40254</v>
          </cell>
          <cell r="C2088">
            <v>29.63</v>
          </cell>
        </row>
        <row r="2089">
          <cell r="B2089">
            <v>40255</v>
          </cell>
          <cell r="C2089">
            <v>29.61</v>
          </cell>
        </row>
        <row r="2090">
          <cell r="B2090">
            <v>40256</v>
          </cell>
          <cell r="C2090">
            <v>29.59</v>
          </cell>
        </row>
        <row r="2091">
          <cell r="B2091">
            <v>40259</v>
          </cell>
          <cell r="C2091">
            <v>29.6</v>
          </cell>
        </row>
        <row r="2092">
          <cell r="B2092">
            <v>40260</v>
          </cell>
          <cell r="C2092">
            <v>29.88</v>
          </cell>
        </row>
        <row r="2093">
          <cell r="B2093">
            <v>40261</v>
          </cell>
          <cell r="C2093">
            <v>29.65</v>
          </cell>
        </row>
        <row r="2094">
          <cell r="B2094">
            <v>40262</v>
          </cell>
          <cell r="C2094">
            <v>30.01</v>
          </cell>
        </row>
        <row r="2095">
          <cell r="B2095">
            <v>40263</v>
          </cell>
          <cell r="C2095">
            <v>29.66</v>
          </cell>
        </row>
        <row r="2096">
          <cell r="B2096">
            <v>40266</v>
          </cell>
          <cell r="C2096">
            <v>29.59</v>
          </cell>
        </row>
        <row r="2097">
          <cell r="B2097">
            <v>40267</v>
          </cell>
          <cell r="C2097">
            <v>29.77</v>
          </cell>
        </row>
        <row r="2098">
          <cell r="B2098">
            <v>40268</v>
          </cell>
          <cell r="C2098">
            <v>29.287500000000001</v>
          </cell>
        </row>
        <row r="2099">
          <cell r="B2099">
            <v>40269</v>
          </cell>
          <cell r="C2099">
            <v>29.16</v>
          </cell>
        </row>
        <row r="2100">
          <cell r="B2100">
            <v>40273</v>
          </cell>
          <cell r="C2100">
            <v>29.27</v>
          </cell>
        </row>
        <row r="2101">
          <cell r="B2101">
            <v>40274</v>
          </cell>
          <cell r="C2101">
            <v>29.32</v>
          </cell>
        </row>
        <row r="2102">
          <cell r="B2102">
            <v>40275</v>
          </cell>
          <cell r="C2102">
            <v>29.35</v>
          </cell>
        </row>
        <row r="2103">
          <cell r="B2103">
            <v>40276</v>
          </cell>
          <cell r="C2103">
            <v>29.92</v>
          </cell>
        </row>
        <row r="2104">
          <cell r="B2104">
            <v>40277</v>
          </cell>
          <cell r="C2104">
            <v>30.34</v>
          </cell>
        </row>
        <row r="2105">
          <cell r="B2105">
            <v>40280</v>
          </cell>
          <cell r="C2105">
            <v>30.32</v>
          </cell>
        </row>
        <row r="2106">
          <cell r="B2106">
            <v>40281</v>
          </cell>
          <cell r="C2106">
            <v>30.45</v>
          </cell>
        </row>
        <row r="2107">
          <cell r="B2107">
            <v>40282</v>
          </cell>
          <cell r="C2107">
            <v>30.82</v>
          </cell>
        </row>
        <row r="2108">
          <cell r="B2108">
            <v>40283</v>
          </cell>
          <cell r="C2108">
            <v>30.87</v>
          </cell>
        </row>
        <row r="2109">
          <cell r="B2109">
            <v>40284</v>
          </cell>
          <cell r="C2109">
            <v>30.67</v>
          </cell>
        </row>
        <row r="2110">
          <cell r="B2110">
            <v>40287</v>
          </cell>
          <cell r="C2110">
            <v>31.039000000000001</v>
          </cell>
        </row>
        <row r="2111">
          <cell r="B2111">
            <v>40288</v>
          </cell>
          <cell r="C2111">
            <v>31.36</v>
          </cell>
        </row>
        <row r="2112">
          <cell r="B2112">
            <v>40289</v>
          </cell>
          <cell r="C2112">
            <v>31.332000000000001</v>
          </cell>
        </row>
        <row r="2113">
          <cell r="B2113">
            <v>40290</v>
          </cell>
          <cell r="C2113">
            <v>31.39</v>
          </cell>
        </row>
        <row r="2114">
          <cell r="B2114">
            <v>40291</v>
          </cell>
          <cell r="C2114">
            <v>30.96</v>
          </cell>
        </row>
        <row r="2115">
          <cell r="B2115">
            <v>40294</v>
          </cell>
          <cell r="C2115">
            <v>31.11</v>
          </cell>
        </row>
        <row r="2116">
          <cell r="B2116">
            <v>40295</v>
          </cell>
          <cell r="C2116">
            <v>30.844999999999999</v>
          </cell>
        </row>
        <row r="2117">
          <cell r="B2117">
            <v>40296</v>
          </cell>
          <cell r="C2117">
            <v>30.91</v>
          </cell>
        </row>
        <row r="2118">
          <cell r="B2118">
            <v>40297</v>
          </cell>
          <cell r="C2118">
            <v>31.003</v>
          </cell>
        </row>
        <row r="2119">
          <cell r="B2119">
            <v>40298</v>
          </cell>
          <cell r="C2119">
            <v>30.535</v>
          </cell>
        </row>
        <row r="2120">
          <cell r="B2120">
            <v>40301</v>
          </cell>
          <cell r="C2120">
            <v>30.86</v>
          </cell>
        </row>
        <row r="2121">
          <cell r="B2121">
            <v>40302</v>
          </cell>
          <cell r="C2121">
            <v>30.13</v>
          </cell>
        </row>
        <row r="2122">
          <cell r="B2122">
            <v>40303</v>
          </cell>
          <cell r="C2122">
            <v>29.85</v>
          </cell>
        </row>
        <row r="2123">
          <cell r="B2123">
            <v>40304</v>
          </cell>
          <cell r="C2123">
            <v>28.98</v>
          </cell>
        </row>
        <row r="2124">
          <cell r="B2124">
            <v>40305</v>
          </cell>
          <cell r="C2124">
            <v>28.21</v>
          </cell>
        </row>
        <row r="2125">
          <cell r="B2125">
            <v>40308</v>
          </cell>
          <cell r="C2125">
            <v>28.94</v>
          </cell>
        </row>
        <row r="2126">
          <cell r="B2126">
            <v>40309</v>
          </cell>
          <cell r="C2126">
            <v>28.88</v>
          </cell>
        </row>
        <row r="2127">
          <cell r="B2127">
            <v>40310</v>
          </cell>
          <cell r="C2127">
            <v>29.44</v>
          </cell>
        </row>
        <row r="2128">
          <cell r="B2128">
            <v>40311</v>
          </cell>
          <cell r="C2128">
            <v>29.24</v>
          </cell>
        </row>
        <row r="2129">
          <cell r="B2129">
            <v>40312</v>
          </cell>
          <cell r="C2129">
            <v>28.93</v>
          </cell>
        </row>
        <row r="2130">
          <cell r="B2130">
            <v>40315</v>
          </cell>
          <cell r="C2130">
            <v>28.94</v>
          </cell>
        </row>
        <row r="2131">
          <cell r="B2131">
            <v>40316</v>
          </cell>
          <cell r="C2131">
            <v>28.5975</v>
          </cell>
        </row>
        <row r="2132">
          <cell r="B2132">
            <v>40317</v>
          </cell>
          <cell r="C2132">
            <v>28.24</v>
          </cell>
        </row>
        <row r="2133">
          <cell r="B2133">
            <v>40318</v>
          </cell>
          <cell r="C2133">
            <v>27.11</v>
          </cell>
        </row>
        <row r="2134">
          <cell r="B2134">
            <v>40319</v>
          </cell>
          <cell r="C2134">
            <v>26.84</v>
          </cell>
        </row>
        <row r="2135">
          <cell r="B2135">
            <v>40322</v>
          </cell>
          <cell r="C2135">
            <v>26.27</v>
          </cell>
        </row>
        <row r="2136">
          <cell r="B2136">
            <v>40323</v>
          </cell>
          <cell r="C2136">
            <v>26.07</v>
          </cell>
        </row>
        <row r="2137">
          <cell r="B2137">
            <v>40324</v>
          </cell>
          <cell r="C2137">
            <v>25.01</v>
          </cell>
        </row>
        <row r="2138">
          <cell r="B2138">
            <v>40325</v>
          </cell>
          <cell r="C2138">
            <v>26</v>
          </cell>
        </row>
        <row r="2139">
          <cell r="B2139">
            <v>40326</v>
          </cell>
          <cell r="C2139">
            <v>25.8</v>
          </cell>
        </row>
        <row r="2140">
          <cell r="B2140">
            <v>40330</v>
          </cell>
          <cell r="C2140">
            <v>25.89</v>
          </cell>
        </row>
        <row r="2141">
          <cell r="B2141">
            <v>40331</v>
          </cell>
          <cell r="C2141">
            <v>26.46</v>
          </cell>
        </row>
        <row r="2142">
          <cell r="B2142">
            <v>40332</v>
          </cell>
          <cell r="C2142">
            <v>26.86</v>
          </cell>
        </row>
        <row r="2143">
          <cell r="B2143">
            <v>40333</v>
          </cell>
          <cell r="C2143">
            <v>25.79</v>
          </cell>
        </row>
        <row r="2144">
          <cell r="B2144">
            <v>40336</v>
          </cell>
          <cell r="C2144">
            <v>25.29</v>
          </cell>
        </row>
        <row r="2145">
          <cell r="B2145">
            <v>40337</v>
          </cell>
          <cell r="C2145">
            <v>25.11</v>
          </cell>
        </row>
        <row r="2146">
          <cell r="B2146">
            <v>40338</v>
          </cell>
          <cell r="C2146">
            <v>24.79</v>
          </cell>
        </row>
        <row r="2147">
          <cell r="B2147">
            <v>40339</v>
          </cell>
          <cell r="C2147">
            <v>25</v>
          </cell>
        </row>
        <row r="2148">
          <cell r="B2148">
            <v>40340</v>
          </cell>
          <cell r="C2148">
            <v>25.66</v>
          </cell>
        </row>
        <row r="2149">
          <cell r="B2149">
            <v>40343</v>
          </cell>
          <cell r="C2149">
            <v>25.495000000000001</v>
          </cell>
        </row>
        <row r="2150">
          <cell r="B2150">
            <v>40344</v>
          </cell>
          <cell r="C2150">
            <v>26.5825</v>
          </cell>
        </row>
        <row r="2151">
          <cell r="B2151">
            <v>40345</v>
          </cell>
          <cell r="C2151">
            <v>26.32</v>
          </cell>
        </row>
        <row r="2152">
          <cell r="B2152">
            <v>40346</v>
          </cell>
          <cell r="C2152">
            <v>26.37</v>
          </cell>
        </row>
        <row r="2153">
          <cell r="B2153">
            <v>40347</v>
          </cell>
          <cell r="C2153">
            <v>26.44</v>
          </cell>
        </row>
        <row r="2154">
          <cell r="B2154">
            <v>40350</v>
          </cell>
          <cell r="C2154">
            <v>25.95</v>
          </cell>
        </row>
        <row r="2155">
          <cell r="B2155">
            <v>40351</v>
          </cell>
          <cell r="C2155">
            <v>25.77</v>
          </cell>
        </row>
        <row r="2156">
          <cell r="B2156">
            <v>40352</v>
          </cell>
          <cell r="C2156">
            <v>25.308</v>
          </cell>
        </row>
        <row r="2157">
          <cell r="B2157">
            <v>40353</v>
          </cell>
          <cell r="C2157">
            <v>25</v>
          </cell>
        </row>
        <row r="2158">
          <cell r="B2158">
            <v>40354</v>
          </cell>
          <cell r="C2158">
            <v>24.532499999999999</v>
          </cell>
        </row>
        <row r="2159">
          <cell r="B2159">
            <v>40357</v>
          </cell>
          <cell r="C2159">
            <v>24.31</v>
          </cell>
        </row>
        <row r="2160">
          <cell r="B2160">
            <v>40358</v>
          </cell>
          <cell r="C2160">
            <v>23.31</v>
          </cell>
        </row>
        <row r="2161">
          <cell r="B2161">
            <v>40359</v>
          </cell>
          <cell r="C2161">
            <v>23.01</v>
          </cell>
        </row>
        <row r="2162">
          <cell r="B2162">
            <v>40360</v>
          </cell>
          <cell r="C2162">
            <v>23.16</v>
          </cell>
        </row>
        <row r="2163">
          <cell r="B2163">
            <v>40361</v>
          </cell>
          <cell r="C2163">
            <v>23.27</v>
          </cell>
        </row>
        <row r="2164">
          <cell r="B2164">
            <v>40365</v>
          </cell>
          <cell r="C2164">
            <v>23.82</v>
          </cell>
        </row>
        <row r="2165">
          <cell r="B2165">
            <v>40366</v>
          </cell>
          <cell r="C2165">
            <v>24.3</v>
          </cell>
        </row>
        <row r="2166">
          <cell r="B2166">
            <v>40367</v>
          </cell>
          <cell r="C2166">
            <v>24.409500000000001</v>
          </cell>
        </row>
        <row r="2167">
          <cell r="B2167">
            <v>40368</v>
          </cell>
          <cell r="C2167">
            <v>24.27</v>
          </cell>
        </row>
        <row r="2168">
          <cell r="B2168">
            <v>40371</v>
          </cell>
          <cell r="C2168">
            <v>24.83</v>
          </cell>
        </row>
        <row r="2169">
          <cell r="B2169">
            <v>40372</v>
          </cell>
          <cell r="C2169">
            <v>25.13</v>
          </cell>
        </row>
        <row r="2170">
          <cell r="B2170">
            <v>40373</v>
          </cell>
          <cell r="C2170">
            <v>25.44</v>
          </cell>
        </row>
        <row r="2171">
          <cell r="B2171">
            <v>40374</v>
          </cell>
          <cell r="C2171">
            <v>25.51</v>
          </cell>
        </row>
        <row r="2172">
          <cell r="B2172">
            <v>40375</v>
          </cell>
          <cell r="C2172">
            <v>24.89</v>
          </cell>
        </row>
        <row r="2173">
          <cell r="B2173">
            <v>40378</v>
          </cell>
          <cell r="C2173">
            <v>25.23</v>
          </cell>
        </row>
        <row r="2174">
          <cell r="B2174">
            <v>40379</v>
          </cell>
          <cell r="C2174">
            <v>25.48</v>
          </cell>
        </row>
        <row r="2175">
          <cell r="B2175">
            <v>40380</v>
          </cell>
          <cell r="C2175">
            <v>25.12</v>
          </cell>
        </row>
        <row r="2176">
          <cell r="B2176">
            <v>40381</v>
          </cell>
          <cell r="C2176">
            <v>25.84</v>
          </cell>
        </row>
        <row r="2177">
          <cell r="B2177">
            <v>40382</v>
          </cell>
          <cell r="C2177">
            <v>25.81</v>
          </cell>
        </row>
        <row r="2178">
          <cell r="B2178">
            <v>40385</v>
          </cell>
          <cell r="C2178">
            <v>26.1</v>
          </cell>
        </row>
        <row r="2179">
          <cell r="B2179">
            <v>40386</v>
          </cell>
          <cell r="C2179">
            <v>26.16</v>
          </cell>
        </row>
        <row r="2180">
          <cell r="B2180">
            <v>40387</v>
          </cell>
          <cell r="C2180">
            <v>25.95</v>
          </cell>
        </row>
        <row r="2181">
          <cell r="B2181">
            <v>40388</v>
          </cell>
          <cell r="C2181">
            <v>26.03</v>
          </cell>
        </row>
        <row r="2182">
          <cell r="B2182">
            <v>40389</v>
          </cell>
          <cell r="C2182">
            <v>25.81</v>
          </cell>
        </row>
        <row r="2183">
          <cell r="B2183">
            <v>40392</v>
          </cell>
          <cell r="C2183">
            <v>26.33</v>
          </cell>
        </row>
        <row r="2184">
          <cell r="B2184">
            <v>40393</v>
          </cell>
          <cell r="C2184">
            <v>26.16</v>
          </cell>
        </row>
        <row r="2185">
          <cell r="B2185">
            <v>40394</v>
          </cell>
          <cell r="C2185">
            <v>25.73</v>
          </cell>
        </row>
        <row r="2186">
          <cell r="B2186">
            <v>40395</v>
          </cell>
          <cell r="C2186">
            <v>25.37</v>
          </cell>
        </row>
        <row r="2187">
          <cell r="B2187">
            <v>40396</v>
          </cell>
          <cell r="C2187">
            <v>25.55</v>
          </cell>
        </row>
        <row r="2188">
          <cell r="B2188">
            <v>40399</v>
          </cell>
          <cell r="C2188">
            <v>25.61</v>
          </cell>
        </row>
        <row r="2189">
          <cell r="B2189">
            <v>40400</v>
          </cell>
          <cell r="C2189">
            <v>25.07</v>
          </cell>
        </row>
        <row r="2190">
          <cell r="B2190">
            <v>40401</v>
          </cell>
          <cell r="C2190">
            <v>24.86</v>
          </cell>
        </row>
        <row r="2191">
          <cell r="B2191">
            <v>40402</v>
          </cell>
          <cell r="C2191">
            <v>24.49</v>
          </cell>
        </row>
        <row r="2192">
          <cell r="B2192">
            <v>40403</v>
          </cell>
          <cell r="C2192">
            <v>24.4</v>
          </cell>
        </row>
        <row r="2193">
          <cell r="B2193">
            <v>40406</v>
          </cell>
          <cell r="C2193">
            <v>24.5</v>
          </cell>
        </row>
        <row r="2194">
          <cell r="B2194">
            <v>40407</v>
          </cell>
          <cell r="C2194">
            <v>24.71</v>
          </cell>
        </row>
        <row r="2195">
          <cell r="B2195">
            <v>40408</v>
          </cell>
          <cell r="C2195">
            <v>24.82</v>
          </cell>
        </row>
        <row r="2196">
          <cell r="B2196">
            <v>40409</v>
          </cell>
          <cell r="C2196">
            <v>24.44</v>
          </cell>
        </row>
        <row r="2197">
          <cell r="B2197">
            <v>40410</v>
          </cell>
          <cell r="C2197">
            <v>24.23</v>
          </cell>
        </row>
        <row r="2198">
          <cell r="B2198">
            <v>40413</v>
          </cell>
          <cell r="C2198">
            <v>24.28</v>
          </cell>
        </row>
        <row r="2199">
          <cell r="B2199">
            <v>40414</v>
          </cell>
          <cell r="C2199">
            <v>24.04</v>
          </cell>
        </row>
        <row r="2200">
          <cell r="B2200">
            <v>40415</v>
          </cell>
          <cell r="C2200">
            <v>24.1</v>
          </cell>
        </row>
        <row r="2201">
          <cell r="B2201">
            <v>40416</v>
          </cell>
          <cell r="C2201">
            <v>23.82</v>
          </cell>
        </row>
        <row r="2202">
          <cell r="B2202">
            <v>40417</v>
          </cell>
          <cell r="C2202">
            <v>23.93</v>
          </cell>
        </row>
        <row r="2203">
          <cell r="B2203">
            <v>40420</v>
          </cell>
          <cell r="C2203">
            <v>23.64</v>
          </cell>
        </row>
        <row r="2204">
          <cell r="B2204">
            <v>40421</v>
          </cell>
          <cell r="C2204">
            <v>23.465</v>
          </cell>
        </row>
        <row r="2205">
          <cell r="B2205">
            <v>40422</v>
          </cell>
          <cell r="C2205">
            <v>23.9</v>
          </cell>
        </row>
        <row r="2206">
          <cell r="B2206">
            <v>40423</v>
          </cell>
          <cell r="C2206">
            <v>23.94</v>
          </cell>
        </row>
        <row r="2207">
          <cell r="B2207">
            <v>40424</v>
          </cell>
          <cell r="C2207">
            <v>24.29</v>
          </cell>
        </row>
        <row r="2208">
          <cell r="B2208">
            <v>40428</v>
          </cell>
          <cell r="C2208">
            <v>23.96</v>
          </cell>
        </row>
        <row r="2209">
          <cell r="B2209">
            <v>40429</v>
          </cell>
          <cell r="C2209">
            <v>23.93</v>
          </cell>
        </row>
        <row r="2210">
          <cell r="B2210">
            <v>40430</v>
          </cell>
          <cell r="C2210">
            <v>24.01</v>
          </cell>
        </row>
        <row r="2211">
          <cell r="B2211">
            <v>40431</v>
          </cell>
          <cell r="C2211">
            <v>23.85</v>
          </cell>
        </row>
        <row r="2212">
          <cell r="B2212">
            <v>40434</v>
          </cell>
          <cell r="C2212">
            <v>25.11</v>
          </cell>
        </row>
        <row r="2213">
          <cell r="B2213">
            <v>40435</v>
          </cell>
          <cell r="C2213">
            <v>25.03</v>
          </cell>
        </row>
        <row r="2214">
          <cell r="B2214">
            <v>40436</v>
          </cell>
          <cell r="C2214">
            <v>25.114999999999998</v>
          </cell>
        </row>
        <row r="2215">
          <cell r="B2215">
            <v>40437</v>
          </cell>
          <cell r="C2215">
            <v>25.33</v>
          </cell>
        </row>
        <row r="2216">
          <cell r="B2216">
            <v>40438</v>
          </cell>
          <cell r="C2216">
            <v>25.22</v>
          </cell>
        </row>
        <row r="2217">
          <cell r="B2217">
            <v>40441</v>
          </cell>
          <cell r="C2217">
            <v>25.43</v>
          </cell>
        </row>
        <row r="2218">
          <cell r="B2218">
            <v>40442</v>
          </cell>
          <cell r="C2218">
            <v>25.15</v>
          </cell>
        </row>
        <row r="2219">
          <cell r="B2219">
            <v>40443</v>
          </cell>
          <cell r="C2219">
            <v>24.61</v>
          </cell>
        </row>
        <row r="2220">
          <cell r="B2220">
            <v>40444</v>
          </cell>
          <cell r="C2220">
            <v>24.43</v>
          </cell>
        </row>
        <row r="2221">
          <cell r="B2221">
            <v>40445</v>
          </cell>
          <cell r="C2221">
            <v>24.774999999999999</v>
          </cell>
        </row>
        <row r="2222">
          <cell r="B2222">
            <v>40448</v>
          </cell>
          <cell r="C2222">
            <v>24.732500000000002</v>
          </cell>
        </row>
        <row r="2223">
          <cell r="B2223">
            <v>40449</v>
          </cell>
          <cell r="C2223">
            <v>24.677499999999998</v>
          </cell>
        </row>
        <row r="2224">
          <cell r="B2224">
            <v>40450</v>
          </cell>
          <cell r="C2224">
            <v>24.5</v>
          </cell>
        </row>
        <row r="2225">
          <cell r="B2225">
            <v>40451</v>
          </cell>
          <cell r="C2225">
            <v>24.49</v>
          </cell>
        </row>
        <row r="2226">
          <cell r="B2226">
            <v>40452</v>
          </cell>
          <cell r="C2226">
            <v>24.38</v>
          </cell>
        </row>
        <row r="2227">
          <cell r="B2227">
            <v>40455</v>
          </cell>
          <cell r="C2227">
            <v>23.91</v>
          </cell>
        </row>
        <row r="2228">
          <cell r="B2228">
            <v>40456</v>
          </cell>
          <cell r="C2228">
            <v>24.35</v>
          </cell>
        </row>
        <row r="2229">
          <cell r="B2229">
            <v>40457</v>
          </cell>
          <cell r="C2229">
            <v>24.43</v>
          </cell>
        </row>
        <row r="2230">
          <cell r="B2230">
            <v>40458</v>
          </cell>
          <cell r="C2230">
            <v>24.53</v>
          </cell>
        </row>
        <row r="2231">
          <cell r="B2231">
            <v>40459</v>
          </cell>
          <cell r="C2231">
            <v>24.57</v>
          </cell>
        </row>
        <row r="2232">
          <cell r="B2232">
            <v>40462</v>
          </cell>
          <cell r="C2232">
            <v>24.59</v>
          </cell>
        </row>
        <row r="2233">
          <cell r="B2233">
            <v>40463</v>
          </cell>
          <cell r="C2233">
            <v>24.83</v>
          </cell>
        </row>
        <row r="2234">
          <cell r="B2234">
            <v>40464</v>
          </cell>
          <cell r="C2234">
            <v>25.34</v>
          </cell>
        </row>
        <row r="2235">
          <cell r="B2235">
            <v>40465</v>
          </cell>
          <cell r="C2235">
            <v>25.23</v>
          </cell>
        </row>
        <row r="2236">
          <cell r="B2236">
            <v>40466</v>
          </cell>
          <cell r="C2236">
            <v>25.54</v>
          </cell>
        </row>
        <row r="2237">
          <cell r="B2237">
            <v>40469</v>
          </cell>
          <cell r="C2237">
            <v>25.82</v>
          </cell>
        </row>
        <row r="2238">
          <cell r="B2238">
            <v>40470</v>
          </cell>
          <cell r="C2238">
            <v>25.1</v>
          </cell>
        </row>
        <row r="2239">
          <cell r="B2239">
            <v>40471</v>
          </cell>
          <cell r="C2239">
            <v>25.31</v>
          </cell>
        </row>
        <row r="2240">
          <cell r="B2240">
            <v>40472</v>
          </cell>
          <cell r="C2240">
            <v>25.42</v>
          </cell>
        </row>
        <row r="2241">
          <cell r="B2241">
            <v>40473</v>
          </cell>
          <cell r="C2241">
            <v>25.377500000000001</v>
          </cell>
        </row>
        <row r="2242">
          <cell r="B2242">
            <v>40476</v>
          </cell>
          <cell r="C2242">
            <v>25.19</v>
          </cell>
        </row>
        <row r="2243">
          <cell r="B2243">
            <v>40477</v>
          </cell>
          <cell r="C2243">
            <v>25.9</v>
          </cell>
        </row>
        <row r="2244">
          <cell r="B2244">
            <v>40478</v>
          </cell>
          <cell r="C2244">
            <v>26.05</v>
          </cell>
        </row>
        <row r="2245">
          <cell r="B2245">
            <v>40479</v>
          </cell>
          <cell r="C2245">
            <v>26.28</v>
          </cell>
        </row>
        <row r="2246">
          <cell r="B2246">
            <v>40480</v>
          </cell>
          <cell r="C2246">
            <v>26.664999999999999</v>
          </cell>
        </row>
        <row r="2247">
          <cell r="B2247">
            <v>40483</v>
          </cell>
          <cell r="C2247">
            <v>26.95</v>
          </cell>
        </row>
        <row r="2248">
          <cell r="B2248">
            <v>40484</v>
          </cell>
          <cell r="C2248">
            <v>27.39</v>
          </cell>
        </row>
        <row r="2249">
          <cell r="B2249">
            <v>40485</v>
          </cell>
          <cell r="C2249">
            <v>27.03</v>
          </cell>
        </row>
        <row r="2250">
          <cell r="B2250">
            <v>40486</v>
          </cell>
          <cell r="C2250">
            <v>27.14</v>
          </cell>
        </row>
        <row r="2251">
          <cell r="B2251">
            <v>40487</v>
          </cell>
          <cell r="C2251">
            <v>26.85</v>
          </cell>
        </row>
        <row r="2252">
          <cell r="B2252">
            <v>40490</v>
          </cell>
          <cell r="C2252">
            <v>26.81</v>
          </cell>
        </row>
        <row r="2253">
          <cell r="B2253">
            <v>40491</v>
          </cell>
          <cell r="C2253">
            <v>26.95</v>
          </cell>
        </row>
        <row r="2254">
          <cell r="B2254">
            <v>40492</v>
          </cell>
          <cell r="C2254">
            <v>26.94</v>
          </cell>
        </row>
        <row r="2255">
          <cell r="B2255">
            <v>40493</v>
          </cell>
          <cell r="C2255">
            <v>26.68</v>
          </cell>
        </row>
        <row r="2256">
          <cell r="B2256">
            <v>40494</v>
          </cell>
          <cell r="C2256">
            <v>26.27</v>
          </cell>
        </row>
        <row r="2257">
          <cell r="B2257">
            <v>40497</v>
          </cell>
          <cell r="C2257">
            <v>26.2</v>
          </cell>
        </row>
        <row r="2258">
          <cell r="B2258">
            <v>40498</v>
          </cell>
          <cell r="C2258">
            <v>25.81</v>
          </cell>
        </row>
        <row r="2259">
          <cell r="B2259">
            <v>40499</v>
          </cell>
          <cell r="C2259">
            <v>25.57</v>
          </cell>
        </row>
        <row r="2260">
          <cell r="B2260">
            <v>40500</v>
          </cell>
          <cell r="C2260">
            <v>25.837499999999999</v>
          </cell>
        </row>
        <row r="2261">
          <cell r="B2261">
            <v>40501</v>
          </cell>
          <cell r="C2261">
            <v>25.69</v>
          </cell>
        </row>
        <row r="2262">
          <cell r="B2262">
            <v>40504</v>
          </cell>
          <cell r="C2262">
            <v>25.73</v>
          </cell>
        </row>
        <row r="2263">
          <cell r="B2263">
            <v>40505</v>
          </cell>
          <cell r="C2263">
            <v>25.12</v>
          </cell>
        </row>
        <row r="2264">
          <cell r="B2264">
            <v>40506</v>
          </cell>
          <cell r="C2264">
            <v>25.37</v>
          </cell>
        </row>
        <row r="2265">
          <cell r="B2265">
            <v>40508</v>
          </cell>
          <cell r="C2265">
            <v>25.34</v>
          </cell>
        </row>
        <row r="2266">
          <cell r="B2266">
            <v>40511</v>
          </cell>
          <cell r="C2266">
            <v>25.31</v>
          </cell>
        </row>
        <row r="2267">
          <cell r="B2267">
            <v>40512</v>
          </cell>
          <cell r="C2267">
            <v>25.2575</v>
          </cell>
        </row>
        <row r="2268">
          <cell r="B2268">
            <v>40513</v>
          </cell>
          <cell r="C2268">
            <v>26.04</v>
          </cell>
        </row>
        <row r="2269">
          <cell r="B2269">
            <v>40514</v>
          </cell>
          <cell r="C2269">
            <v>26.89</v>
          </cell>
        </row>
        <row r="2270">
          <cell r="B2270">
            <v>40515</v>
          </cell>
          <cell r="C2270">
            <v>27.02</v>
          </cell>
        </row>
        <row r="2271">
          <cell r="B2271">
            <v>40518</v>
          </cell>
          <cell r="C2271">
            <v>26.84</v>
          </cell>
        </row>
        <row r="2272">
          <cell r="B2272">
            <v>40519</v>
          </cell>
          <cell r="C2272">
            <v>26.87</v>
          </cell>
        </row>
        <row r="2273">
          <cell r="B2273">
            <v>40520</v>
          </cell>
          <cell r="C2273">
            <v>27.23</v>
          </cell>
        </row>
        <row r="2274">
          <cell r="B2274">
            <v>40521</v>
          </cell>
          <cell r="C2274">
            <v>27.08</v>
          </cell>
        </row>
        <row r="2275">
          <cell r="B2275">
            <v>40522</v>
          </cell>
          <cell r="C2275">
            <v>27.34</v>
          </cell>
        </row>
        <row r="2276">
          <cell r="B2276">
            <v>40525</v>
          </cell>
          <cell r="C2276">
            <v>27.245000000000001</v>
          </cell>
        </row>
        <row r="2277">
          <cell r="B2277">
            <v>40526</v>
          </cell>
          <cell r="C2277">
            <v>27.62</v>
          </cell>
        </row>
        <row r="2278">
          <cell r="B2278">
            <v>40527</v>
          </cell>
          <cell r="C2278">
            <v>27.85</v>
          </cell>
        </row>
        <row r="2279">
          <cell r="B2279">
            <v>40528</v>
          </cell>
          <cell r="C2279">
            <v>27.987500000000001</v>
          </cell>
        </row>
        <row r="2280">
          <cell r="B2280">
            <v>40529</v>
          </cell>
          <cell r="C2280">
            <v>27.9025</v>
          </cell>
        </row>
        <row r="2281">
          <cell r="B2281">
            <v>40532</v>
          </cell>
          <cell r="C2281">
            <v>27.81</v>
          </cell>
        </row>
        <row r="2282">
          <cell r="B2282">
            <v>40533</v>
          </cell>
          <cell r="C2282">
            <v>28.07</v>
          </cell>
        </row>
        <row r="2283">
          <cell r="B2283">
            <v>40534</v>
          </cell>
          <cell r="C2283">
            <v>28.1875</v>
          </cell>
        </row>
        <row r="2284">
          <cell r="B2284">
            <v>40535</v>
          </cell>
          <cell r="C2284">
            <v>28.3</v>
          </cell>
        </row>
        <row r="2285">
          <cell r="B2285">
            <v>40539</v>
          </cell>
          <cell r="C2285">
            <v>28.07</v>
          </cell>
        </row>
        <row r="2286">
          <cell r="B2286">
            <v>40540</v>
          </cell>
          <cell r="C2286">
            <v>28.01</v>
          </cell>
        </row>
        <row r="2287">
          <cell r="B2287">
            <v>40541</v>
          </cell>
          <cell r="C2287">
            <v>27.97</v>
          </cell>
        </row>
        <row r="2288">
          <cell r="B2288">
            <v>40542</v>
          </cell>
          <cell r="C2288">
            <v>27.85</v>
          </cell>
        </row>
        <row r="2289">
          <cell r="B2289">
            <v>40543</v>
          </cell>
          <cell r="C2289">
            <v>27.91</v>
          </cell>
        </row>
        <row r="2290">
          <cell r="B2290">
            <v>40546</v>
          </cell>
          <cell r="C2290">
            <v>27.98</v>
          </cell>
        </row>
        <row r="2291">
          <cell r="B2291">
            <v>40547</v>
          </cell>
          <cell r="C2291">
            <v>28.087499999999999</v>
          </cell>
        </row>
        <row r="2292">
          <cell r="B2292">
            <v>40548</v>
          </cell>
          <cell r="C2292">
            <v>28</v>
          </cell>
        </row>
        <row r="2293">
          <cell r="B2293">
            <v>40549</v>
          </cell>
          <cell r="C2293">
            <v>28.82</v>
          </cell>
        </row>
        <row r="2294">
          <cell r="B2294">
            <v>40550</v>
          </cell>
          <cell r="C2294">
            <v>28.6</v>
          </cell>
        </row>
        <row r="2295">
          <cell r="B2295">
            <v>40553</v>
          </cell>
          <cell r="C2295">
            <v>28.22</v>
          </cell>
        </row>
        <row r="2296">
          <cell r="B2296">
            <v>40554</v>
          </cell>
          <cell r="C2296">
            <v>28.11</v>
          </cell>
        </row>
        <row r="2297">
          <cell r="B2297">
            <v>40555</v>
          </cell>
          <cell r="C2297">
            <v>28.55</v>
          </cell>
        </row>
        <row r="2298">
          <cell r="B2298">
            <v>40556</v>
          </cell>
          <cell r="C2298">
            <v>28.19</v>
          </cell>
        </row>
        <row r="2299">
          <cell r="B2299">
            <v>40557</v>
          </cell>
          <cell r="C2299">
            <v>28.3</v>
          </cell>
        </row>
        <row r="2300">
          <cell r="B2300">
            <v>40561</v>
          </cell>
          <cell r="C2300">
            <v>28.66</v>
          </cell>
        </row>
        <row r="2301">
          <cell r="B2301">
            <v>40562</v>
          </cell>
          <cell r="C2301">
            <v>28.47</v>
          </cell>
        </row>
        <row r="2302">
          <cell r="B2302">
            <v>40563</v>
          </cell>
          <cell r="C2302">
            <v>28.352499999999999</v>
          </cell>
        </row>
        <row r="2303">
          <cell r="B2303">
            <v>40564</v>
          </cell>
          <cell r="C2303">
            <v>28.02</v>
          </cell>
        </row>
        <row r="2304">
          <cell r="B2304">
            <v>40567</v>
          </cell>
          <cell r="C2304">
            <v>28.38</v>
          </cell>
        </row>
        <row r="2305">
          <cell r="B2305">
            <v>40568</v>
          </cell>
          <cell r="C2305">
            <v>28.45</v>
          </cell>
        </row>
        <row r="2306">
          <cell r="B2306">
            <v>40569</v>
          </cell>
          <cell r="C2306">
            <v>28.78</v>
          </cell>
        </row>
        <row r="2307">
          <cell r="B2307">
            <v>40570</v>
          </cell>
          <cell r="C2307">
            <v>28.87</v>
          </cell>
        </row>
        <row r="2308">
          <cell r="B2308">
            <v>40571</v>
          </cell>
          <cell r="C2308">
            <v>27.751000000000001</v>
          </cell>
        </row>
        <row r="2309">
          <cell r="B2309">
            <v>40574</v>
          </cell>
          <cell r="C2309">
            <v>27.725000000000001</v>
          </cell>
        </row>
        <row r="2310">
          <cell r="B2310">
            <v>40575</v>
          </cell>
          <cell r="C2310">
            <v>27.9925</v>
          </cell>
        </row>
        <row r="2311">
          <cell r="B2311">
            <v>40576</v>
          </cell>
          <cell r="C2311">
            <v>27.94</v>
          </cell>
        </row>
        <row r="2312">
          <cell r="B2312">
            <v>40577</v>
          </cell>
          <cell r="C2312">
            <v>27.65</v>
          </cell>
        </row>
        <row r="2313">
          <cell r="B2313">
            <v>40578</v>
          </cell>
          <cell r="C2313">
            <v>27.77</v>
          </cell>
        </row>
        <row r="2314">
          <cell r="B2314">
            <v>40581</v>
          </cell>
          <cell r="C2314">
            <v>28.197500000000002</v>
          </cell>
        </row>
        <row r="2315">
          <cell r="B2315">
            <v>40582</v>
          </cell>
          <cell r="C2315">
            <v>28.282499999999999</v>
          </cell>
        </row>
        <row r="2316">
          <cell r="B2316">
            <v>40583</v>
          </cell>
          <cell r="C2316">
            <v>27.97</v>
          </cell>
        </row>
        <row r="2317">
          <cell r="B2317">
            <v>40584</v>
          </cell>
          <cell r="C2317">
            <v>27.5</v>
          </cell>
        </row>
        <row r="2318">
          <cell r="B2318">
            <v>40585</v>
          </cell>
          <cell r="C2318">
            <v>27.25</v>
          </cell>
        </row>
        <row r="2319">
          <cell r="B2319">
            <v>40588</v>
          </cell>
          <cell r="C2319">
            <v>27.23</v>
          </cell>
        </row>
        <row r="2320">
          <cell r="B2320">
            <v>40589</v>
          </cell>
          <cell r="C2320">
            <v>26.96</v>
          </cell>
        </row>
        <row r="2321">
          <cell r="B2321">
            <v>40590</v>
          </cell>
          <cell r="C2321">
            <v>27.02</v>
          </cell>
        </row>
        <row r="2322">
          <cell r="B2322">
            <v>40591</v>
          </cell>
          <cell r="C2322">
            <v>27.21</v>
          </cell>
        </row>
        <row r="2323">
          <cell r="B2323">
            <v>40592</v>
          </cell>
          <cell r="C2323">
            <v>27.06</v>
          </cell>
        </row>
        <row r="2324">
          <cell r="B2324">
            <v>40596</v>
          </cell>
          <cell r="C2324">
            <v>26.59</v>
          </cell>
        </row>
        <row r="2325">
          <cell r="B2325">
            <v>40597</v>
          </cell>
          <cell r="C2325">
            <v>26.59</v>
          </cell>
        </row>
        <row r="2326">
          <cell r="B2326">
            <v>40598</v>
          </cell>
          <cell r="C2326">
            <v>26.77</v>
          </cell>
        </row>
        <row r="2327">
          <cell r="B2327">
            <v>40599</v>
          </cell>
          <cell r="C2327">
            <v>26.55</v>
          </cell>
        </row>
        <row r="2328">
          <cell r="B2328">
            <v>40602</v>
          </cell>
          <cell r="C2328">
            <v>26.58</v>
          </cell>
        </row>
        <row r="2329">
          <cell r="B2329">
            <v>40603</v>
          </cell>
          <cell r="C2329">
            <v>26.16</v>
          </cell>
        </row>
        <row r="2330">
          <cell r="B2330">
            <v>40604</v>
          </cell>
          <cell r="C2330">
            <v>26.077500000000001</v>
          </cell>
        </row>
        <row r="2331">
          <cell r="B2331">
            <v>40605</v>
          </cell>
          <cell r="C2331">
            <v>26.2</v>
          </cell>
        </row>
        <row r="2332">
          <cell r="B2332">
            <v>40606</v>
          </cell>
          <cell r="C2332">
            <v>25.952500000000001</v>
          </cell>
        </row>
        <row r="2333">
          <cell r="B2333">
            <v>40609</v>
          </cell>
          <cell r="C2333">
            <v>25.72</v>
          </cell>
        </row>
        <row r="2334">
          <cell r="B2334">
            <v>40610</v>
          </cell>
          <cell r="C2334">
            <v>25.91</v>
          </cell>
        </row>
        <row r="2335">
          <cell r="B2335">
            <v>40611</v>
          </cell>
          <cell r="C2335">
            <v>25.89</v>
          </cell>
        </row>
        <row r="2336">
          <cell r="B2336">
            <v>40612</v>
          </cell>
          <cell r="C2336">
            <v>25.41</v>
          </cell>
        </row>
        <row r="2337">
          <cell r="B2337">
            <v>40613</v>
          </cell>
          <cell r="C2337">
            <v>25.68</v>
          </cell>
        </row>
        <row r="2338">
          <cell r="B2338">
            <v>40616</v>
          </cell>
          <cell r="C2338">
            <v>25.69</v>
          </cell>
        </row>
        <row r="2339">
          <cell r="B2339">
            <v>40617</v>
          </cell>
          <cell r="C2339">
            <v>25.39</v>
          </cell>
        </row>
        <row r="2340">
          <cell r="B2340">
            <v>40618</v>
          </cell>
          <cell r="C2340">
            <v>24.79</v>
          </cell>
        </row>
        <row r="2341">
          <cell r="B2341">
            <v>40619</v>
          </cell>
          <cell r="C2341">
            <v>24.78</v>
          </cell>
        </row>
        <row r="2342">
          <cell r="B2342">
            <v>40620</v>
          </cell>
          <cell r="C2342">
            <v>24.8</v>
          </cell>
        </row>
        <row r="2343">
          <cell r="B2343">
            <v>40623</v>
          </cell>
          <cell r="C2343">
            <v>25.33</v>
          </cell>
        </row>
        <row r="2344">
          <cell r="B2344">
            <v>40624</v>
          </cell>
          <cell r="C2344">
            <v>25.295000000000002</v>
          </cell>
        </row>
        <row r="2345">
          <cell r="B2345">
            <v>40625</v>
          </cell>
          <cell r="C2345">
            <v>25.54</v>
          </cell>
        </row>
        <row r="2346">
          <cell r="B2346">
            <v>40626</v>
          </cell>
          <cell r="C2346">
            <v>25.81</v>
          </cell>
        </row>
        <row r="2347">
          <cell r="B2347">
            <v>40627</v>
          </cell>
          <cell r="C2347">
            <v>25.62</v>
          </cell>
        </row>
        <row r="2348">
          <cell r="B2348">
            <v>40630</v>
          </cell>
          <cell r="C2348">
            <v>25.41</v>
          </cell>
        </row>
        <row r="2349">
          <cell r="B2349">
            <v>40631</v>
          </cell>
          <cell r="C2349">
            <v>25.49</v>
          </cell>
        </row>
        <row r="2350">
          <cell r="B2350">
            <v>40632</v>
          </cell>
          <cell r="C2350">
            <v>25.61</v>
          </cell>
        </row>
        <row r="2351">
          <cell r="B2351">
            <v>40633</v>
          </cell>
          <cell r="C2351">
            <v>25.39</v>
          </cell>
        </row>
        <row r="2352">
          <cell r="B2352">
            <v>40634</v>
          </cell>
          <cell r="C2352">
            <v>25.48</v>
          </cell>
        </row>
        <row r="2353">
          <cell r="B2353">
            <v>40637</v>
          </cell>
          <cell r="C2353">
            <v>25.55</v>
          </cell>
        </row>
        <row r="2354">
          <cell r="B2354">
            <v>40638</v>
          </cell>
          <cell r="C2354">
            <v>25.78</v>
          </cell>
        </row>
        <row r="2355">
          <cell r="B2355">
            <v>40639</v>
          </cell>
          <cell r="C2355">
            <v>26.15</v>
          </cell>
        </row>
        <row r="2356">
          <cell r="B2356">
            <v>40640</v>
          </cell>
          <cell r="C2356">
            <v>26.2</v>
          </cell>
        </row>
        <row r="2357">
          <cell r="B2357">
            <v>40641</v>
          </cell>
          <cell r="C2357">
            <v>26.07</v>
          </cell>
        </row>
        <row r="2358">
          <cell r="B2358">
            <v>40644</v>
          </cell>
          <cell r="C2358">
            <v>25.98</v>
          </cell>
        </row>
        <row r="2359">
          <cell r="B2359">
            <v>40645</v>
          </cell>
          <cell r="C2359">
            <v>25.64</v>
          </cell>
        </row>
        <row r="2360">
          <cell r="B2360">
            <v>40646</v>
          </cell>
          <cell r="C2360">
            <v>25.63</v>
          </cell>
        </row>
        <row r="2361">
          <cell r="B2361">
            <v>40647</v>
          </cell>
          <cell r="C2361">
            <v>25.42</v>
          </cell>
        </row>
        <row r="2362">
          <cell r="B2362">
            <v>40648</v>
          </cell>
          <cell r="C2362">
            <v>25.37</v>
          </cell>
        </row>
        <row r="2363">
          <cell r="B2363">
            <v>40651</v>
          </cell>
          <cell r="C2363">
            <v>25.08</v>
          </cell>
        </row>
        <row r="2364">
          <cell r="B2364">
            <v>40652</v>
          </cell>
          <cell r="C2364">
            <v>25.15</v>
          </cell>
        </row>
        <row r="2365">
          <cell r="B2365">
            <v>40653</v>
          </cell>
          <cell r="C2365">
            <v>25.76</v>
          </cell>
        </row>
        <row r="2366">
          <cell r="B2366">
            <v>40654</v>
          </cell>
          <cell r="C2366">
            <v>25.52</v>
          </cell>
        </row>
        <row r="2367">
          <cell r="B2367">
            <v>40658</v>
          </cell>
          <cell r="C2367">
            <v>25.61</v>
          </cell>
        </row>
        <row r="2368">
          <cell r="B2368">
            <v>40659</v>
          </cell>
          <cell r="C2368">
            <v>26.19</v>
          </cell>
        </row>
        <row r="2369">
          <cell r="B2369">
            <v>40660</v>
          </cell>
          <cell r="C2369">
            <v>26.38</v>
          </cell>
        </row>
        <row r="2370">
          <cell r="B2370">
            <v>40661</v>
          </cell>
          <cell r="C2370">
            <v>26.71</v>
          </cell>
        </row>
        <row r="2371">
          <cell r="B2371">
            <v>40662</v>
          </cell>
          <cell r="C2371">
            <v>25.92</v>
          </cell>
        </row>
        <row r="2372">
          <cell r="B2372">
            <v>40665</v>
          </cell>
          <cell r="C2372">
            <v>25.66</v>
          </cell>
        </row>
        <row r="2373">
          <cell r="B2373">
            <v>40666</v>
          </cell>
          <cell r="C2373">
            <v>25.81</v>
          </cell>
        </row>
        <row r="2374">
          <cell r="B2374">
            <v>40667</v>
          </cell>
          <cell r="C2374">
            <v>26.06</v>
          </cell>
        </row>
        <row r="2375">
          <cell r="B2375">
            <v>40668</v>
          </cell>
          <cell r="C2375">
            <v>25.79</v>
          </cell>
        </row>
        <row r="2376">
          <cell r="B2376">
            <v>40669</v>
          </cell>
          <cell r="C2376">
            <v>25.87</v>
          </cell>
        </row>
        <row r="2377">
          <cell r="B2377">
            <v>40672</v>
          </cell>
          <cell r="C2377">
            <v>25.83</v>
          </cell>
        </row>
        <row r="2378">
          <cell r="B2378">
            <v>40673</v>
          </cell>
          <cell r="C2378">
            <v>25.67</v>
          </cell>
        </row>
        <row r="2379">
          <cell r="B2379">
            <v>40674</v>
          </cell>
          <cell r="C2379">
            <v>25.36</v>
          </cell>
        </row>
        <row r="2380">
          <cell r="B2380">
            <v>40675</v>
          </cell>
          <cell r="C2380">
            <v>25.32</v>
          </cell>
        </row>
        <row r="2381">
          <cell r="B2381">
            <v>40676</v>
          </cell>
          <cell r="C2381">
            <v>25.03</v>
          </cell>
        </row>
        <row r="2382">
          <cell r="B2382">
            <v>40679</v>
          </cell>
          <cell r="C2382">
            <v>24.57</v>
          </cell>
        </row>
        <row r="2383">
          <cell r="B2383">
            <v>40680</v>
          </cell>
          <cell r="C2383">
            <v>24.52</v>
          </cell>
        </row>
        <row r="2384">
          <cell r="B2384">
            <v>40681</v>
          </cell>
          <cell r="C2384">
            <v>24.69</v>
          </cell>
        </row>
        <row r="2385">
          <cell r="B2385">
            <v>40682</v>
          </cell>
          <cell r="C2385">
            <v>24.715</v>
          </cell>
        </row>
        <row r="2386">
          <cell r="B2386">
            <v>40683</v>
          </cell>
          <cell r="C2386">
            <v>24.49</v>
          </cell>
        </row>
        <row r="2387">
          <cell r="B2387">
            <v>40686</v>
          </cell>
          <cell r="C2387">
            <v>24.17</v>
          </cell>
        </row>
        <row r="2388">
          <cell r="B2388">
            <v>40687</v>
          </cell>
          <cell r="C2388">
            <v>24.15</v>
          </cell>
        </row>
        <row r="2389">
          <cell r="B2389">
            <v>40688</v>
          </cell>
          <cell r="C2389">
            <v>24.19</v>
          </cell>
        </row>
        <row r="2390">
          <cell r="B2390">
            <v>40689</v>
          </cell>
          <cell r="C2390">
            <v>24.67</v>
          </cell>
        </row>
        <row r="2391">
          <cell r="B2391">
            <v>40690</v>
          </cell>
          <cell r="C2391">
            <v>24.76</v>
          </cell>
        </row>
        <row r="2392">
          <cell r="B2392">
            <v>40694</v>
          </cell>
          <cell r="C2392">
            <v>25.01</v>
          </cell>
        </row>
        <row r="2393">
          <cell r="B2393">
            <v>40695</v>
          </cell>
          <cell r="C2393">
            <v>24.43</v>
          </cell>
        </row>
        <row r="2394">
          <cell r="B2394">
            <v>40696</v>
          </cell>
          <cell r="C2394">
            <v>24.22</v>
          </cell>
        </row>
        <row r="2395">
          <cell r="B2395">
            <v>40697</v>
          </cell>
          <cell r="C2395">
            <v>23.905000000000001</v>
          </cell>
        </row>
        <row r="2396">
          <cell r="B2396">
            <v>40700</v>
          </cell>
          <cell r="C2396">
            <v>24.01</v>
          </cell>
        </row>
        <row r="2397">
          <cell r="B2397">
            <v>40701</v>
          </cell>
          <cell r="C2397">
            <v>24.06</v>
          </cell>
        </row>
        <row r="2398">
          <cell r="B2398">
            <v>40702</v>
          </cell>
          <cell r="C2398">
            <v>23.94</v>
          </cell>
        </row>
        <row r="2399">
          <cell r="B2399">
            <v>40703</v>
          </cell>
          <cell r="C2399">
            <v>23.96</v>
          </cell>
        </row>
        <row r="2400">
          <cell r="B2400">
            <v>40704</v>
          </cell>
          <cell r="C2400">
            <v>23.704999999999998</v>
          </cell>
        </row>
        <row r="2401">
          <cell r="B2401">
            <v>40707</v>
          </cell>
          <cell r="C2401">
            <v>24.04</v>
          </cell>
        </row>
        <row r="2402">
          <cell r="B2402">
            <v>40708</v>
          </cell>
          <cell r="C2402">
            <v>24.22</v>
          </cell>
        </row>
        <row r="2403">
          <cell r="B2403">
            <v>40709</v>
          </cell>
          <cell r="C2403">
            <v>23.74</v>
          </cell>
        </row>
        <row r="2404">
          <cell r="B2404">
            <v>40710</v>
          </cell>
          <cell r="C2404">
            <v>23.995000000000001</v>
          </cell>
        </row>
        <row r="2405">
          <cell r="B2405">
            <v>40711</v>
          </cell>
          <cell r="C2405">
            <v>24.26</v>
          </cell>
        </row>
        <row r="2406">
          <cell r="B2406">
            <v>40714</v>
          </cell>
          <cell r="C2406">
            <v>24.47</v>
          </cell>
        </row>
        <row r="2407">
          <cell r="B2407">
            <v>40715</v>
          </cell>
          <cell r="C2407">
            <v>24.76</v>
          </cell>
        </row>
        <row r="2408">
          <cell r="B2408">
            <v>40716</v>
          </cell>
          <cell r="C2408">
            <v>24.65</v>
          </cell>
        </row>
        <row r="2409">
          <cell r="B2409">
            <v>40717</v>
          </cell>
          <cell r="C2409">
            <v>24.63</v>
          </cell>
        </row>
        <row r="2410">
          <cell r="B2410">
            <v>40718</v>
          </cell>
          <cell r="C2410">
            <v>24.3</v>
          </cell>
        </row>
        <row r="2411">
          <cell r="B2411">
            <v>40721</v>
          </cell>
          <cell r="C2411">
            <v>25.2</v>
          </cell>
        </row>
        <row r="2412">
          <cell r="B2412">
            <v>40722</v>
          </cell>
          <cell r="C2412">
            <v>25.8</v>
          </cell>
        </row>
        <row r="2413">
          <cell r="B2413">
            <v>40723</v>
          </cell>
          <cell r="C2413">
            <v>25.62</v>
          </cell>
        </row>
        <row r="2414">
          <cell r="B2414">
            <v>40724</v>
          </cell>
          <cell r="C2414">
            <v>26</v>
          </cell>
        </row>
        <row r="2415">
          <cell r="B2415">
            <v>40725</v>
          </cell>
          <cell r="C2415">
            <v>26.02</v>
          </cell>
        </row>
        <row r="2416">
          <cell r="B2416">
            <v>40729</v>
          </cell>
          <cell r="C2416">
            <v>26.03</v>
          </cell>
        </row>
        <row r="2417">
          <cell r="B2417">
            <v>40730</v>
          </cell>
          <cell r="C2417">
            <v>26.33</v>
          </cell>
        </row>
        <row r="2418">
          <cell r="B2418">
            <v>40731</v>
          </cell>
          <cell r="C2418">
            <v>26.77</v>
          </cell>
        </row>
        <row r="2419">
          <cell r="B2419">
            <v>40732</v>
          </cell>
          <cell r="C2419">
            <v>26.92</v>
          </cell>
        </row>
        <row r="2420">
          <cell r="B2420">
            <v>40735</v>
          </cell>
          <cell r="C2420">
            <v>26.63</v>
          </cell>
        </row>
        <row r="2421">
          <cell r="B2421">
            <v>40736</v>
          </cell>
          <cell r="C2421">
            <v>26.54</v>
          </cell>
        </row>
        <row r="2422">
          <cell r="B2422">
            <v>40737</v>
          </cell>
          <cell r="C2422">
            <v>26.63</v>
          </cell>
        </row>
        <row r="2423">
          <cell r="B2423">
            <v>40738</v>
          </cell>
          <cell r="C2423">
            <v>26.47</v>
          </cell>
        </row>
        <row r="2424">
          <cell r="B2424">
            <v>40739</v>
          </cell>
          <cell r="C2424">
            <v>26.78</v>
          </cell>
        </row>
        <row r="2425">
          <cell r="B2425">
            <v>40742</v>
          </cell>
          <cell r="C2425">
            <v>26.59</v>
          </cell>
        </row>
        <row r="2426">
          <cell r="B2426">
            <v>40743</v>
          </cell>
          <cell r="C2426">
            <v>27.54</v>
          </cell>
        </row>
        <row r="2427">
          <cell r="B2427">
            <v>40744</v>
          </cell>
          <cell r="C2427">
            <v>27.06</v>
          </cell>
        </row>
        <row r="2428">
          <cell r="B2428">
            <v>40745</v>
          </cell>
          <cell r="C2428">
            <v>27.094999999999999</v>
          </cell>
        </row>
        <row r="2429">
          <cell r="B2429">
            <v>40746</v>
          </cell>
          <cell r="C2429">
            <v>27.53</v>
          </cell>
        </row>
        <row r="2430">
          <cell r="B2430">
            <v>40749</v>
          </cell>
          <cell r="C2430">
            <v>27.91</v>
          </cell>
        </row>
        <row r="2431">
          <cell r="B2431">
            <v>40750</v>
          </cell>
          <cell r="C2431">
            <v>28.08</v>
          </cell>
        </row>
        <row r="2432">
          <cell r="B2432">
            <v>40751</v>
          </cell>
          <cell r="C2432">
            <v>27.33</v>
          </cell>
        </row>
        <row r="2433">
          <cell r="B2433">
            <v>40752</v>
          </cell>
          <cell r="C2433">
            <v>27.72</v>
          </cell>
        </row>
        <row r="2434">
          <cell r="B2434">
            <v>40753</v>
          </cell>
          <cell r="C2434">
            <v>27.4</v>
          </cell>
        </row>
        <row r="2435">
          <cell r="B2435">
            <v>40756</v>
          </cell>
          <cell r="C2435">
            <v>27.27</v>
          </cell>
        </row>
        <row r="2436">
          <cell r="B2436">
            <v>40757</v>
          </cell>
          <cell r="C2436">
            <v>26.8</v>
          </cell>
        </row>
        <row r="2437">
          <cell r="B2437">
            <v>40758</v>
          </cell>
          <cell r="C2437">
            <v>26.92</v>
          </cell>
        </row>
        <row r="2438">
          <cell r="B2438">
            <v>40759</v>
          </cell>
          <cell r="C2438">
            <v>25.94</v>
          </cell>
        </row>
        <row r="2439">
          <cell r="B2439">
            <v>40760</v>
          </cell>
          <cell r="C2439">
            <v>25.68</v>
          </cell>
        </row>
        <row r="2440">
          <cell r="B2440">
            <v>40763</v>
          </cell>
          <cell r="C2440">
            <v>24.48</v>
          </cell>
        </row>
        <row r="2441">
          <cell r="B2441">
            <v>40764</v>
          </cell>
          <cell r="C2441">
            <v>25.58</v>
          </cell>
        </row>
        <row r="2442">
          <cell r="B2442">
            <v>40765</v>
          </cell>
          <cell r="C2442">
            <v>24.2</v>
          </cell>
        </row>
        <row r="2443">
          <cell r="B2443">
            <v>40766</v>
          </cell>
          <cell r="C2443">
            <v>25.19</v>
          </cell>
        </row>
        <row r="2444">
          <cell r="B2444">
            <v>40767</v>
          </cell>
          <cell r="C2444">
            <v>25.1</v>
          </cell>
        </row>
        <row r="2445">
          <cell r="B2445">
            <v>40770</v>
          </cell>
          <cell r="C2445">
            <v>25.51</v>
          </cell>
        </row>
        <row r="2446">
          <cell r="B2446">
            <v>40771</v>
          </cell>
          <cell r="C2446">
            <v>25.35</v>
          </cell>
        </row>
        <row r="2447">
          <cell r="B2447">
            <v>40772</v>
          </cell>
          <cell r="C2447">
            <v>25.245000000000001</v>
          </cell>
        </row>
        <row r="2448">
          <cell r="B2448">
            <v>40773</v>
          </cell>
          <cell r="C2448">
            <v>24.67</v>
          </cell>
        </row>
        <row r="2449">
          <cell r="B2449">
            <v>40774</v>
          </cell>
          <cell r="C2449">
            <v>24.05</v>
          </cell>
        </row>
        <row r="2450">
          <cell r="B2450">
            <v>40777</v>
          </cell>
          <cell r="C2450">
            <v>23.98</v>
          </cell>
        </row>
        <row r="2451">
          <cell r="B2451">
            <v>40778</v>
          </cell>
          <cell r="C2451">
            <v>24.72</v>
          </cell>
        </row>
        <row r="2452">
          <cell r="B2452">
            <v>40779</v>
          </cell>
          <cell r="C2452">
            <v>24.9</v>
          </cell>
        </row>
        <row r="2453">
          <cell r="B2453">
            <v>40780</v>
          </cell>
          <cell r="C2453">
            <v>24.57</v>
          </cell>
        </row>
        <row r="2454">
          <cell r="B2454">
            <v>40781</v>
          </cell>
          <cell r="C2454">
            <v>25.25</v>
          </cell>
        </row>
        <row r="2455">
          <cell r="B2455">
            <v>40784</v>
          </cell>
          <cell r="C2455">
            <v>25.84</v>
          </cell>
        </row>
        <row r="2456">
          <cell r="B2456">
            <v>40785</v>
          </cell>
          <cell r="C2456">
            <v>26.23</v>
          </cell>
        </row>
        <row r="2457">
          <cell r="B2457">
            <v>40786</v>
          </cell>
          <cell r="C2457">
            <v>26.6</v>
          </cell>
        </row>
        <row r="2458">
          <cell r="B2458">
            <v>40787</v>
          </cell>
          <cell r="C2458">
            <v>26.21</v>
          </cell>
        </row>
        <row r="2459">
          <cell r="B2459">
            <v>40788</v>
          </cell>
          <cell r="C2459">
            <v>25.8</v>
          </cell>
        </row>
        <row r="2460">
          <cell r="B2460">
            <v>40792</v>
          </cell>
          <cell r="C2460">
            <v>25.51</v>
          </cell>
        </row>
        <row r="2461">
          <cell r="B2461">
            <v>40793</v>
          </cell>
          <cell r="C2461">
            <v>26</v>
          </cell>
        </row>
        <row r="2462">
          <cell r="B2462">
            <v>40794</v>
          </cell>
          <cell r="C2462">
            <v>26.22</v>
          </cell>
        </row>
        <row r="2463">
          <cell r="B2463">
            <v>40795</v>
          </cell>
          <cell r="C2463">
            <v>25.74</v>
          </cell>
        </row>
        <row r="2464">
          <cell r="B2464">
            <v>40798</v>
          </cell>
          <cell r="C2464">
            <v>25.89</v>
          </cell>
        </row>
        <row r="2465">
          <cell r="B2465">
            <v>40799</v>
          </cell>
          <cell r="C2465">
            <v>26.04</v>
          </cell>
        </row>
        <row r="2466">
          <cell r="B2466">
            <v>40800</v>
          </cell>
          <cell r="C2466">
            <v>26.5</v>
          </cell>
        </row>
        <row r="2467">
          <cell r="B2467">
            <v>40801</v>
          </cell>
          <cell r="C2467">
            <v>26.99</v>
          </cell>
        </row>
        <row r="2468">
          <cell r="B2468">
            <v>40802</v>
          </cell>
          <cell r="C2468">
            <v>27.12</v>
          </cell>
        </row>
        <row r="2469">
          <cell r="B2469">
            <v>40805</v>
          </cell>
          <cell r="C2469">
            <v>27.21</v>
          </cell>
        </row>
        <row r="2470">
          <cell r="B2470">
            <v>40806</v>
          </cell>
          <cell r="C2470">
            <v>26.98</v>
          </cell>
        </row>
        <row r="2471">
          <cell r="B2471">
            <v>40807</v>
          </cell>
          <cell r="C2471">
            <v>25.99</v>
          </cell>
        </row>
        <row r="2472">
          <cell r="B2472">
            <v>40808</v>
          </cell>
          <cell r="C2472">
            <v>25.06</v>
          </cell>
        </row>
        <row r="2473">
          <cell r="B2473">
            <v>40809</v>
          </cell>
          <cell r="C2473">
            <v>25.06</v>
          </cell>
        </row>
        <row r="2474">
          <cell r="B2474">
            <v>40812</v>
          </cell>
          <cell r="C2474">
            <v>25.44</v>
          </cell>
        </row>
        <row r="2475">
          <cell r="B2475">
            <v>40813</v>
          </cell>
          <cell r="C2475">
            <v>25.67</v>
          </cell>
        </row>
        <row r="2476">
          <cell r="B2476">
            <v>40814</v>
          </cell>
          <cell r="C2476">
            <v>25.574999999999999</v>
          </cell>
        </row>
        <row r="2477">
          <cell r="B2477">
            <v>40815</v>
          </cell>
          <cell r="C2477">
            <v>25.45</v>
          </cell>
        </row>
        <row r="2478">
          <cell r="B2478">
            <v>40816</v>
          </cell>
          <cell r="C2478">
            <v>24.89</v>
          </cell>
        </row>
        <row r="2479">
          <cell r="B2479">
            <v>40819</v>
          </cell>
          <cell r="C2479">
            <v>24.53</v>
          </cell>
        </row>
        <row r="2480">
          <cell r="B2480">
            <v>40820</v>
          </cell>
          <cell r="C2480">
            <v>25.34</v>
          </cell>
        </row>
        <row r="2481">
          <cell r="B2481">
            <v>40821</v>
          </cell>
          <cell r="C2481">
            <v>25.89</v>
          </cell>
        </row>
        <row r="2482">
          <cell r="B2482">
            <v>40822</v>
          </cell>
          <cell r="C2482">
            <v>26.34</v>
          </cell>
        </row>
        <row r="2483">
          <cell r="B2483">
            <v>40823</v>
          </cell>
          <cell r="C2483">
            <v>26.25</v>
          </cell>
        </row>
        <row r="2484">
          <cell r="B2484">
            <v>40826</v>
          </cell>
          <cell r="C2484">
            <v>26.94</v>
          </cell>
        </row>
        <row r="2485">
          <cell r="B2485">
            <v>40827</v>
          </cell>
          <cell r="C2485">
            <v>27</v>
          </cell>
        </row>
        <row r="2486">
          <cell r="B2486">
            <v>40828</v>
          </cell>
          <cell r="C2486">
            <v>26.96</v>
          </cell>
        </row>
        <row r="2487">
          <cell r="B2487">
            <v>40829</v>
          </cell>
          <cell r="C2487">
            <v>27.18</v>
          </cell>
        </row>
        <row r="2488">
          <cell r="B2488">
            <v>40830</v>
          </cell>
          <cell r="C2488">
            <v>27.27</v>
          </cell>
        </row>
        <row r="2489">
          <cell r="B2489">
            <v>40833</v>
          </cell>
          <cell r="C2489">
            <v>26.98</v>
          </cell>
        </row>
        <row r="2490">
          <cell r="B2490">
            <v>40834</v>
          </cell>
          <cell r="C2490">
            <v>27.31</v>
          </cell>
        </row>
        <row r="2491">
          <cell r="B2491">
            <v>40835</v>
          </cell>
          <cell r="C2491">
            <v>27.13</v>
          </cell>
        </row>
        <row r="2492">
          <cell r="B2492">
            <v>40836</v>
          </cell>
          <cell r="C2492">
            <v>27.04</v>
          </cell>
        </row>
        <row r="2493">
          <cell r="B2493">
            <v>40837</v>
          </cell>
          <cell r="C2493">
            <v>27.16</v>
          </cell>
        </row>
        <row r="2494">
          <cell r="B2494">
            <v>40840</v>
          </cell>
          <cell r="C2494">
            <v>27.19</v>
          </cell>
        </row>
        <row r="2495">
          <cell r="B2495">
            <v>40841</v>
          </cell>
          <cell r="C2495">
            <v>26.81</v>
          </cell>
        </row>
        <row r="2496">
          <cell r="B2496">
            <v>40842</v>
          </cell>
          <cell r="C2496">
            <v>26.59</v>
          </cell>
        </row>
        <row r="2497">
          <cell r="B2497">
            <v>40843</v>
          </cell>
          <cell r="C2497">
            <v>27.25</v>
          </cell>
        </row>
        <row r="2498">
          <cell r="B2498">
            <v>40844</v>
          </cell>
          <cell r="C2498">
            <v>26.98</v>
          </cell>
        </row>
        <row r="2499">
          <cell r="B2499">
            <v>40847</v>
          </cell>
          <cell r="C2499">
            <v>26.63</v>
          </cell>
        </row>
        <row r="2500">
          <cell r="B2500">
            <v>40848</v>
          </cell>
          <cell r="C2500">
            <v>25.99</v>
          </cell>
        </row>
        <row r="2501">
          <cell r="B2501">
            <v>40849</v>
          </cell>
          <cell r="C2501">
            <v>26.01</v>
          </cell>
        </row>
        <row r="2502">
          <cell r="B2502">
            <v>40850</v>
          </cell>
          <cell r="C2502">
            <v>26.53</v>
          </cell>
        </row>
        <row r="2503">
          <cell r="B2503">
            <v>40851</v>
          </cell>
          <cell r="C2503">
            <v>26.25</v>
          </cell>
        </row>
        <row r="2504">
          <cell r="B2504">
            <v>40854</v>
          </cell>
          <cell r="C2504">
            <v>26.8</v>
          </cell>
        </row>
        <row r="2505">
          <cell r="B2505">
            <v>40855</v>
          </cell>
          <cell r="C2505">
            <v>27.16</v>
          </cell>
        </row>
        <row r="2506">
          <cell r="B2506">
            <v>40856</v>
          </cell>
          <cell r="C2506">
            <v>26.2</v>
          </cell>
        </row>
        <row r="2507">
          <cell r="B2507">
            <v>40857</v>
          </cell>
          <cell r="C2507">
            <v>26.28</v>
          </cell>
        </row>
        <row r="2508">
          <cell r="B2508">
            <v>40858</v>
          </cell>
          <cell r="C2508">
            <v>26.91</v>
          </cell>
        </row>
        <row r="2509">
          <cell r="B2509">
            <v>40861</v>
          </cell>
          <cell r="C2509">
            <v>26.76</v>
          </cell>
        </row>
        <row r="2510">
          <cell r="B2510">
            <v>40862</v>
          </cell>
          <cell r="C2510">
            <v>26.74</v>
          </cell>
        </row>
        <row r="2511">
          <cell r="B2511">
            <v>40863</v>
          </cell>
          <cell r="C2511">
            <v>26.07</v>
          </cell>
        </row>
        <row r="2512">
          <cell r="B2512">
            <v>40864</v>
          </cell>
          <cell r="C2512">
            <v>25.54</v>
          </cell>
        </row>
        <row r="2513">
          <cell r="B2513">
            <v>40865</v>
          </cell>
          <cell r="C2513">
            <v>25.3</v>
          </cell>
        </row>
        <row r="2514">
          <cell r="B2514">
            <v>40868</v>
          </cell>
          <cell r="C2514">
            <v>25</v>
          </cell>
        </row>
        <row r="2515">
          <cell r="B2515">
            <v>40869</v>
          </cell>
          <cell r="C2515">
            <v>24.79</v>
          </cell>
        </row>
        <row r="2516">
          <cell r="B2516">
            <v>40870</v>
          </cell>
          <cell r="C2516">
            <v>24.47</v>
          </cell>
        </row>
        <row r="2517">
          <cell r="B2517">
            <v>40872</v>
          </cell>
          <cell r="C2517">
            <v>24.3</v>
          </cell>
        </row>
        <row r="2518">
          <cell r="B2518">
            <v>40875</v>
          </cell>
          <cell r="C2518">
            <v>24.87</v>
          </cell>
        </row>
        <row r="2519">
          <cell r="B2519">
            <v>40876</v>
          </cell>
          <cell r="C2519">
            <v>24.84</v>
          </cell>
        </row>
        <row r="2520">
          <cell r="B2520">
            <v>40877</v>
          </cell>
          <cell r="C2520">
            <v>25.58</v>
          </cell>
        </row>
        <row r="2521">
          <cell r="B2521">
            <v>40878</v>
          </cell>
          <cell r="C2521">
            <v>25.28</v>
          </cell>
        </row>
        <row r="2522">
          <cell r="B2522">
            <v>40879</v>
          </cell>
          <cell r="C2522">
            <v>25.22</v>
          </cell>
        </row>
        <row r="2523">
          <cell r="B2523">
            <v>40882</v>
          </cell>
          <cell r="C2523">
            <v>25.7</v>
          </cell>
        </row>
        <row r="2524">
          <cell r="B2524">
            <v>40883</v>
          </cell>
          <cell r="C2524">
            <v>25.66</v>
          </cell>
        </row>
        <row r="2525">
          <cell r="B2525">
            <v>40884</v>
          </cell>
          <cell r="C2525">
            <v>25.6</v>
          </cell>
        </row>
        <row r="2526">
          <cell r="B2526">
            <v>40885</v>
          </cell>
          <cell r="C2526">
            <v>25.4</v>
          </cell>
        </row>
        <row r="2527">
          <cell r="B2527">
            <v>40886</v>
          </cell>
          <cell r="C2527">
            <v>25.7</v>
          </cell>
        </row>
        <row r="2528">
          <cell r="B2528">
            <v>40889</v>
          </cell>
          <cell r="C2528">
            <v>25.51</v>
          </cell>
        </row>
        <row r="2529">
          <cell r="B2529">
            <v>40890</v>
          </cell>
          <cell r="C2529">
            <v>25.76</v>
          </cell>
        </row>
        <row r="2530">
          <cell r="B2530">
            <v>40891</v>
          </cell>
          <cell r="C2530">
            <v>25.59</v>
          </cell>
        </row>
        <row r="2531">
          <cell r="B2531">
            <v>40892</v>
          </cell>
          <cell r="C2531">
            <v>25.56</v>
          </cell>
        </row>
        <row r="2532">
          <cell r="B2532">
            <v>40893</v>
          </cell>
          <cell r="C2532">
            <v>26</v>
          </cell>
        </row>
        <row r="2533">
          <cell r="B2533">
            <v>40896</v>
          </cell>
          <cell r="C2533">
            <v>25.53</v>
          </cell>
        </row>
        <row r="2534">
          <cell r="B2534">
            <v>40897</v>
          </cell>
          <cell r="C2534">
            <v>26.024999999999999</v>
          </cell>
        </row>
        <row r="2535">
          <cell r="B2535">
            <v>40898</v>
          </cell>
          <cell r="C2535">
            <v>25.76</v>
          </cell>
        </row>
        <row r="2536">
          <cell r="B2536">
            <v>40899</v>
          </cell>
          <cell r="C2536">
            <v>25.81</v>
          </cell>
        </row>
        <row r="2537">
          <cell r="B2537">
            <v>40900</v>
          </cell>
          <cell r="C2537">
            <v>26.03</v>
          </cell>
        </row>
        <row r="2538">
          <cell r="B2538">
            <v>40904</v>
          </cell>
          <cell r="C2538">
            <v>26.04</v>
          </cell>
        </row>
        <row r="2539">
          <cell r="B2539">
            <v>40905</v>
          </cell>
          <cell r="C2539">
            <v>25.82</v>
          </cell>
        </row>
        <row r="2540">
          <cell r="B2540">
            <v>40906</v>
          </cell>
          <cell r="C2540">
            <v>26.02</v>
          </cell>
        </row>
        <row r="2541">
          <cell r="B2541">
            <v>40907</v>
          </cell>
          <cell r="C2541">
            <v>25.96</v>
          </cell>
        </row>
        <row r="2542">
          <cell r="B2542">
            <v>40911</v>
          </cell>
          <cell r="C2542">
            <v>26.765000000000001</v>
          </cell>
        </row>
        <row r="2543">
          <cell r="B2543">
            <v>40912</v>
          </cell>
          <cell r="C2543">
            <v>27.4</v>
          </cell>
        </row>
        <row r="2544">
          <cell r="B2544">
            <v>40913</v>
          </cell>
          <cell r="C2544">
            <v>27.68</v>
          </cell>
        </row>
        <row r="2545">
          <cell r="B2545">
            <v>40914</v>
          </cell>
          <cell r="C2545">
            <v>28.105</v>
          </cell>
        </row>
        <row r="2546">
          <cell r="B2546">
            <v>40917</v>
          </cell>
          <cell r="C2546">
            <v>27.74</v>
          </cell>
        </row>
        <row r="2547">
          <cell r="B2547">
            <v>40918</v>
          </cell>
          <cell r="C2547">
            <v>27.84</v>
          </cell>
        </row>
        <row r="2548">
          <cell r="B2548">
            <v>40919</v>
          </cell>
          <cell r="C2548">
            <v>27.72</v>
          </cell>
        </row>
        <row r="2549">
          <cell r="B2549">
            <v>40920</v>
          </cell>
          <cell r="C2549">
            <v>28</v>
          </cell>
        </row>
        <row r="2550">
          <cell r="B2550">
            <v>40921</v>
          </cell>
          <cell r="C2550">
            <v>28.25</v>
          </cell>
        </row>
        <row r="2551">
          <cell r="B2551">
            <v>40925</v>
          </cell>
          <cell r="C2551">
            <v>28.254999999999999</v>
          </cell>
        </row>
        <row r="2552">
          <cell r="B2552">
            <v>40926</v>
          </cell>
          <cell r="C2552">
            <v>28.23</v>
          </cell>
        </row>
        <row r="2553">
          <cell r="B2553">
            <v>40927</v>
          </cell>
          <cell r="C2553">
            <v>28.12</v>
          </cell>
        </row>
        <row r="2554">
          <cell r="B2554">
            <v>40928</v>
          </cell>
          <cell r="C2554">
            <v>29.71</v>
          </cell>
        </row>
        <row r="2555">
          <cell r="B2555">
            <v>40931</v>
          </cell>
          <cell r="C2555">
            <v>29.73</v>
          </cell>
        </row>
        <row r="2556">
          <cell r="B2556">
            <v>40932</v>
          </cell>
          <cell r="C2556">
            <v>29.34</v>
          </cell>
        </row>
        <row r="2557">
          <cell r="B2557">
            <v>40933</v>
          </cell>
          <cell r="C2557">
            <v>29.56</v>
          </cell>
        </row>
        <row r="2558">
          <cell r="B2558">
            <v>40934</v>
          </cell>
          <cell r="C2558">
            <v>29.5</v>
          </cell>
        </row>
        <row r="2559">
          <cell r="B2559">
            <v>40935</v>
          </cell>
          <cell r="C2559">
            <v>29.23</v>
          </cell>
        </row>
        <row r="2560">
          <cell r="B2560">
            <v>40938</v>
          </cell>
          <cell r="C2560">
            <v>29.61</v>
          </cell>
        </row>
        <row r="2561">
          <cell r="B2561">
            <v>40939</v>
          </cell>
          <cell r="C2561">
            <v>29.53</v>
          </cell>
        </row>
        <row r="2562">
          <cell r="B2562">
            <v>40940</v>
          </cell>
          <cell r="C2562">
            <v>29.89</v>
          </cell>
        </row>
        <row r="2563">
          <cell r="B2563">
            <v>40941</v>
          </cell>
          <cell r="C2563">
            <v>29.95</v>
          </cell>
        </row>
        <row r="2564">
          <cell r="B2564">
            <v>40942</v>
          </cell>
          <cell r="C2564">
            <v>30.24</v>
          </cell>
        </row>
        <row r="2565">
          <cell r="B2565">
            <v>40945</v>
          </cell>
          <cell r="C2565">
            <v>30.2</v>
          </cell>
        </row>
        <row r="2566">
          <cell r="B2566">
            <v>40946</v>
          </cell>
          <cell r="C2566">
            <v>30.35</v>
          </cell>
        </row>
        <row r="2567">
          <cell r="B2567">
            <v>40947</v>
          </cell>
          <cell r="C2567">
            <v>30.66</v>
          </cell>
        </row>
        <row r="2568">
          <cell r="B2568">
            <v>40948</v>
          </cell>
          <cell r="C2568">
            <v>30.77</v>
          </cell>
        </row>
        <row r="2569">
          <cell r="B2569">
            <v>40949</v>
          </cell>
          <cell r="C2569">
            <v>30.495000000000001</v>
          </cell>
        </row>
        <row r="2570">
          <cell r="B2570">
            <v>40952</v>
          </cell>
          <cell r="C2570">
            <v>30.58</v>
          </cell>
        </row>
        <row r="2571">
          <cell r="B2571">
            <v>40953</v>
          </cell>
          <cell r="C2571">
            <v>30.25</v>
          </cell>
        </row>
        <row r="2572">
          <cell r="B2572">
            <v>40954</v>
          </cell>
          <cell r="C2572">
            <v>30.05</v>
          </cell>
        </row>
        <row r="2573">
          <cell r="B2573">
            <v>40955</v>
          </cell>
          <cell r="C2573">
            <v>31.285</v>
          </cell>
        </row>
        <row r="2574">
          <cell r="B2574">
            <v>40956</v>
          </cell>
          <cell r="C2574">
            <v>31.25</v>
          </cell>
        </row>
        <row r="2575">
          <cell r="B2575">
            <v>40960</v>
          </cell>
          <cell r="C2575">
            <v>31.44</v>
          </cell>
        </row>
        <row r="2576">
          <cell r="B2576">
            <v>40961</v>
          </cell>
          <cell r="C2576">
            <v>31.27</v>
          </cell>
        </row>
        <row r="2577">
          <cell r="B2577">
            <v>40962</v>
          </cell>
          <cell r="C2577">
            <v>31.37</v>
          </cell>
        </row>
        <row r="2578">
          <cell r="B2578">
            <v>40963</v>
          </cell>
          <cell r="C2578">
            <v>31.48</v>
          </cell>
        </row>
        <row r="2579">
          <cell r="B2579">
            <v>40966</v>
          </cell>
          <cell r="C2579">
            <v>31.35</v>
          </cell>
        </row>
        <row r="2580">
          <cell r="B2580">
            <v>40967</v>
          </cell>
          <cell r="C2580">
            <v>31.87</v>
          </cell>
        </row>
        <row r="2581">
          <cell r="B2581">
            <v>40968</v>
          </cell>
          <cell r="C2581">
            <v>31.74</v>
          </cell>
        </row>
        <row r="2582">
          <cell r="B2582">
            <v>40969</v>
          </cell>
          <cell r="C2582">
            <v>32.29</v>
          </cell>
        </row>
        <row r="2583">
          <cell r="B2583">
            <v>40970</v>
          </cell>
          <cell r="C2583">
            <v>32.075000000000003</v>
          </cell>
        </row>
        <row r="2584">
          <cell r="B2584">
            <v>40973</v>
          </cell>
          <cell r="C2584">
            <v>31.8</v>
          </cell>
        </row>
        <row r="2585">
          <cell r="B2585">
            <v>40974</v>
          </cell>
          <cell r="C2585">
            <v>31.555</v>
          </cell>
        </row>
        <row r="2586">
          <cell r="B2586">
            <v>40975</v>
          </cell>
          <cell r="C2586">
            <v>31.84</v>
          </cell>
        </row>
        <row r="2587">
          <cell r="B2587">
            <v>40976</v>
          </cell>
          <cell r="C2587">
            <v>32.01</v>
          </cell>
        </row>
        <row r="2588">
          <cell r="B2588">
            <v>40977</v>
          </cell>
          <cell r="C2588">
            <v>31.99</v>
          </cell>
        </row>
        <row r="2589">
          <cell r="B2589">
            <v>40980</v>
          </cell>
          <cell r="C2589">
            <v>32.04</v>
          </cell>
        </row>
        <row r="2590">
          <cell r="B2590">
            <v>40981</v>
          </cell>
          <cell r="C2590">
            <v>32.67</v>
          </cell>
        </row>
        <row r="2591">
          <cell r="B2591">
            <v>40982</v>
          </cell>
          <cell r="C2591">
            <v>32.770000000000003</v>
          </cell>
        </row>
        <row r="2592">
          <cell r="B2592">
            <v>40983</v>
          </cell>
          <cell r="C2592">
            <v>32.85</v>
          </cell>
        </row>
        <row r="2593">
          <cell r="B2593">
            <v>40984</v>
          </cell>
          <cell r="C2593">
            <v>32.6</v>
          </cell>
        </row>
        <row r="2594">
          <cell r="B2594">
            <v>40987</v>
          </cell>
          <cell r="C2594">
            <v>32.200000000000003</v>
          </cell>
        </row>
        <row r="2595">
          <cell r="B2595">
            <v>40988</v>
          </cell>
          <cell r="C2595">
            <v>31.99</v>
          </cell>
        </row>
        <row r="2596">
          <cell r="B2596">
            <v>40989</v>
          </cell>
          <cell r="C2596">
            <v>31.91</v>
          </cell>
        </row>
        <row r="2597">
          <cell r="B2597">
            <v>40990</v>
          </cell>
          <cell r="C2597">
            <v>31.995000000000001</v>
          </cell>
        </row>
        <row r="2598">
          <cell r="B2598">
            <v>40991</v>
          </cell>
          <cell r="C2598">
            <v>32.01</v>
          </cell>
        </row>
        <row r="2599">
          <cell r="B2599">
            <v>40994</v>
          </cell>
          <cell r="C2599">
            <v>32.590000000000003</v>
          </cell>
        </row>
        <row r="2600">
          <cell r="B2600">
            <v>40995</v>
          </cell>
          <cell r="C2600">
            <v>32.520000000000003</v>
          </cell>
        </row>
        <row r="2601">
          <cell r="B2601">
            <v>40996</v>
          </cell>
          <cell r="C2601">
            <v>32.19</v>
          </cell>
        </row>
        <row r="2602">
          <cell r="B2602">
            <v>40997</v>
          </cell>
          <cell r="C2602">
            <v>32.119999999999997</v>
          </cell>
        </row>
        <row r="2603">
          <cell r="B2603">
            <v>40998</v>
          </cell>
          <cell r="C2603">
            <v>32.255000000000003</v>
          </cell>
        </row>
        <row r="2604">
          <cell r="B2604">
            <v>41001</v>
          </cell>
          <cell r="C2604">
            <v>32.29</v>
          </cell>
        </row>
        <row r="2605">
          <cell r="B2605">
            <v>41002</v>
          </cell>
          <cell r="C2605">
            <v>31.94</v>
          </cell>
        </row>
        <row r="2606">
          <cell r="B2606">
            <v>41003</v>
          </cell>
          <cell r="C2606">
            <v>31.21</v>
          </cell>
        </row>
        <row r="2607">
          <cell r="B2607">
            <v>41004</v>
          </cell>
          <cell r="C2607">
            <v>31.52</v>
          </cell>
        </row>
        <row r="2608">
          <cell r="B2608">
            <v>41008</v>
          </cell>
          <cell r="C2608">
            <v>31.1</v>
          </cell>
        </row>
        <row r="2609">
          <cell r="B2609">
            <v>41009</v>
          </cell>
          <cell r="C2609">
            <v>30.47</v>
          </cell>
        </row>
        <row r="2610">
          <cell r="B2610">
            <v>41010</v>
          </cell>
          <cell r="C2610">
            <v>30.344999999999999</v>
          </cell>
        </row>
        <row r="2611">
          <cell r="B2611">
            <v>41011</v>
          </cell>
          <cell r="C2611">
            <v>30.975000000000001</v>
          </cell>
        </row>
        <row r="2612">
          <cell r="B2612">
            <v>41012</v>
          </cell>
          <cell r="C2612">
            <v>30.81</v>
          </cell>
        </row>
        <row r="2613">
          <cell r="B2613">
            <v>41015</v>
          </cell>
          <cell r="C2613">
            <v>31.074999999999999</v>
          </cell>
        </row>
        <row r="2614">
          <cell r="B2614">
            <v>41016</v>
          </cell>
          <cell r="C2614">
            <v>31.44</v>
          </cell>
        </row>
        <row r="2615">
          <cell r="B2615">
            <v>41017</v>
          </cell>
          <cell r="C2615">
            <v>31.14</v>
          </cell>
        </row>
        <row r="2616">
          <cell r="B2616">
            <v>41018</v>
          </cell>
          <cell r="C2616">
            <v>31.01</v>
          </cell>
        </row>
        <row r="2617">
          <cell r="B2617">
            <v>41019</v>
          </cell>
          <cell r="C2617">
            <v>32.42</v>
          </cell>
        </row>
        <row r="2618">
          <cell r="B2618">
            <v>41022</v>
          </cell>
          <cell r="C2618">
            <v>32.119999999999997</v>
          </cell>
        </row>
        <row r="2619">
          <cell r="B2619">
            <v>41023</v>
          </cell>
          <cell r="C2619">
            <v>31.92</v>
          </cell>
        </row>
        <row r="2620">
          <cell r="B2620">
            <v>41024</v>
          </cell>
          <cell r="C2620">
            <v>32.200000000000003</v>
          </cell>
        </row>
        <row r="2621">
          <cell r="B2621">
            <v>41025</v>
          </cell>
          <cell r="C2621">
            <v>32.11</v>
          </cell>
        </row>
        <row r="2622">
          <cell r="B2622">
            <v>41026</v>
          </cell>
          <cell r="C2622">
            <v>31.98</v>
          </cell>
        </row>
        <row r="2623">
          <cell r="B2623">
            <v>41029</v>
          </cell>
          <cell r="C2623">
            <v>32.015000000000001</v>
          </cell>
        </row>
        <row r="2624">
          <cell r="B2624">
            <v>41030</v>
          </cell>
          <cell r="C2624">
            <v>32.01</v>
          </cell>
        </row>
        <row r="2625">
          <cell r="B2625">
            <v>41031</v>
          </cell>
          <cell r="C2625">
            <v>31.8</v>
          </cell>
        </row>
        <row r="2626">
          <cell r="B2626">
            <v>41032</v>
          </cell>
          <cell r="C2626">
            <v>31.76</v>
          </cell>
        </row>
        <row r="2627">
          <cell r="B2627">
            <v>41033</v>
          </cell>
          <cell r="C2627">
            <v>30.98</v>
          </cell>
        </row>
        <row r="2628">
          <cell r="B2628">
            <v>41036</v>
          </cell>
          <cell r="C2628">
            <v>30.65</v>
          </cell>
        </row>
        <row r="2629">
          <cell r="B2629">
            <v>41037</v>
          </cell>
          <cell r="C2629">
            <v>30.5</v>
          </cell>
        </row>
        <row r="2630">
          <cell r="B2630">
            <v>41038</v>
          </cell>
          <cell r="C2630">
            <v>30.76</v>
          </cell>
        </row>
        <row r="2631">
          <cell r="B2631">
            <v>41039</v>
          </cell>
          <cell r="C2631">
            <v>30.74</v>
          </cell>
        </row>
        <row r="2632">
          <cell r="B2632">
            <v>41040</v>
          </cell>
          <cell r="C2632">
            <v>31.16</v>
          </cell>
        </row>
        <row r="2633">
          <cell r="B2633">
            <v>41043</v>
          </cell>
          <cell r="C2633">
            <v>30.68</v>
          </cell>
        </row>
        <row r="2634">
          <cell r="B2634">
            <v>41044</v>
          </cell>
          <cell r="C2634">
            <v>30.21</v>
          </cell>
        </row>
        <row r="2635">
          <cell r="B2635">
            <v>41045</v>
          </cell>
          <cell r="C2635">
            <v>29.9</v>
          </cell>
        </row>
        <row r="2636">
          <cell r="B2636">
            <v>41046</v>
          </cell>
          <cell r="C2636">
            <v>29.72</v>
          </cell>
        </row>
        <row r="2637">
          <cell r="B2637">
            <v>41047</v>
          </cell>
          <cell r="C2637">
            <v>29.27</v>
          </cell>
        </row>
        <row r="2638">
          <cell r="B2638">
            <v>41050</v>
          </cell>
          <cell r="C2638">
            <v>29.75</v>
          </cell>
        </row>
        <row r="2639">
          <cell r="B2639">
            <v>41051</v>
          </cell>
          <cell r="C2639">
            <v>29.76</v>
          </cell>
        </row>
        <row r="2640">
          <cell r="B2640">
            <v>41052</v>
          </cell>
          <cell r="C2640">
            <v>29.11</v>
          </cell>
        </row>
        <row r="2641">
          <cell r="B2641">
            <v>41053</v>
          </cell>
          <cell r="C2641">
            <v>29.07</v>
          </cell>
        </row>
        <row r="2642">
          <cell r="B2642">
            <v>41054</v>
          </cell>
          <cell r="C2642">
            <v>29.06</v>
          </cell>
        </row>
        <row r="2643">
          <cell r="B2643">
            <v>41058</v>
          </cell>
          <cell r="C2643">
            <v>29.56</v>
          </cell>
        </row>
        <row r="2644">
          <cell r="B2644">
            <v>41059</v>
          </cell>
          <cell r="C2644">
            <v>29.34</v>
          </cell>
        </row>
        <row r="2645">
          <cell r="B2645">
            <v>41060</v>
          </cell>
          <cell r="C2645">
            <v>29.19</v>
          </cell>
        </row>
        <row r="2646">
          <cell r="B2646">
            <v>41061</v>
          </cell>
          <cell r="C2646">
            <v>28.45</v>
          </cell>
        </row>
        <row r="2647">
          <cell r="B2647">
            <v>41064</v>
          </cell>
          <cell r="C2647">
            <v>28.55</v>
          </cell>
        </row>
        <row r="2648">
          <cell r="B2648">
            <v>41065</v>
          </cell>
          <cell r="C2648">
            <v>28.504999999999999</v>
          </cell>
        </row>
        <row r="2649">
          <cell r="B2649">
            <v>41066</v>
          </cell>
          <cell r="C2649">
            <v>29.35</v>
          </cell>
        </row>
        <row r="2650">
          <cell r="B2650">
            <v>41067</v>
          </cell>
          <cell r="C2650">
            <v>29.23</v>
          </cell>
        </row>
        <row r="2651">
          <cell r="B2651">
            <v>41068</v>
          </cell>
          <cell r="C2651">
            <v>29.65</v>
          </cell>
        </row>
        <row r="2652">
          <cell r="B2652">
            <v>41071</v>
          </cell>
          <cell r="C2652">
            <v>28.895</v>
          </cell>
        </row>
        <row r="2653">
          <cell r="B2653">
            <v>41072</v>
          </cell>
          <cell r="C2653">
            <v>29.29</v>
          </cell>
        </row>
        <row r="2654">
          <cell r="B2654">
            <v>41073</v>
          </cell>
          <cell r="C2654">
            <v>29.13</v>
          </cell>
        </row>
        <row r="2655">
          <cell r="B2655">
            <v>41074</v>
          </cell>
          <cell r="C2655">
            <v>29.34</v>
          </cell>
        </row>
        <row r="2656">
          <cell r="B2656">
            <v>41075</v>
          </cell>
          <cell r="C2656">
            <v>30.02</v>
          </cell>
        </row>
        <row r="2657">
          <cell r="B2657">
            <v>41078</v>
          </cell>
          <cell r="C2657">
            <v>29.84</v>
          </cell>
        </row>
        <row r="2658">
          <cell r="B2658">
            <v>41079</v>
          </cell>
          <cell r="C2658">
            <v>30.7</v>
          </cell>
        </row>
        <row r="2659">
          <cell r="B2659">
            <v>41080</v>
          </cell>
          <cell r="C2659">
            <v>30.93</v>
          </cell>
        </row>
        <row r="2660">
          <cell r="B2660">
            <v>41081</v>
          </cell>
          <cell r="C2660">
            <v>30.135000000000002</v>
          </cell>
        </row>
        <row r="2661">
          <cell r="B2661">
            <v>41082</v>
          </cell>
          <cell r="C2661">
            <v>30.7</v>
          </cell>
        </row>
        <row r="2662">
          <cell r="B2662">
            <v>41085</v>
          </cell>
          <cell r="C2662">
            <v>29.864999999999998</v>
          </cell>
        </row>
        <row r="2663">
          <cell r="B2663">
            <v>41086</v>
          </cell>
          <cell r="C2663">
            <v>30.02</v>
          </cell>
        </row>
        <row r="2664">
          <cell r="B2664">
            <v>41087</v>
          </cell>
          <cell r="C2664">
            <v>30.17</v>
          </cell>
        </row>
        <row r="2665">
          <cell r="B2665">
            <v>41088</v>
          </cell>
          <cell r="C2665">
            <v>29.91</v>
          </cell>
        </row>
        <row r="2666">
          <cell r="B2666">
            <v>41089</v>
          </cell>
          <cell r="C2666">
            <v>30.59</v>
          </cell>
        </row>
        <row r="2667">
          <cell r="B2667">
            <v>41092</v>
          </cell>
          <cell r="C2667">
            <v>30.56</v>
          </cell>
        </row>
        <row r="2668">
          <cell r="B2668">
            <v>41093</v>
          </cell>
          <cell r="C2668">
            <v>30.76</v>
          </cell>
        </row>
        <row r="2669">
          <cell r="B2669">
            <v>41095</v>
          </cell>
          <cell r="C2669">
            <v>30.7</v>
          </cell>
        </row>
        <row r="2670">
          <cell r="B2670">
            <v>41096</v>
          </cell>
          <cell r="C2670">
            <v>30.184999999999999</v>
          </cell>
        </row>
        <row r="2671">
          <cell r="B2671">
            <v>41099</v>
          </cell>
          <cell r="C2671">
            <v>30</v>
          </cell>
        </row>
        <row r="2672">
          <cell r="B2672">
            <v>41100</v>
          </cell>
          <cell r="C2672">
            <v>29.74</v>
          </cell>
        </row>
        <row r="2673">
          <cell r="B2673">
            <v>41101</v>
          </cell>
          <cell r="C2673">
            <v>29.3</v>
          </cell>
        </row>
        <row r="2674">
          <cell r="B2674">
            <v>41102</v>
          </cell>
          <cell r="C2674">
            <v>28.63</v>
          </cell>
        </row>
        <row r="2675">
          <cell r="B2675">
            <v>41103</v>
          </cell>
          <cell r="C2675">
            <v>29.39</v>
          </cell>
        </row>
        <row r="2676">
          <cell r="B2676">
            <v>41106</v>
          </cell>
          <cell r="C2676">
            <v>29.44</v>
          </cell>
        </row>
        <row r="2677">
          <cell r="B2677">
            <v>41107</v>
          </cell>
          <cell r="C2677">
            <v>29.66</v>
          </cell>
        </row>
        <row r="2678">
          <cell r="B2678">
            <v>41108</v>
          </cell>
          <cell r="C2678">
            <v>30.45</v>
          </cell>
        </row>
        <row r="2679">
          <cell r="B2679">
            <v>41109</v>
          </cell>
          <cell r="C2679">
            <v>30.664999999999999</v>
          </cell>
        </row>
        <row r="2680">
          <cell r="B2680">
            <v>41110</v>
          </cell>
          <cell r="C2680">
            <v>30.114999999999998</v>
          </cell>
        </row>
        <row r="2681">
          <cell r="B2681">
            <v>41113</v>
          </cell>
          <cell r="C2681">
            <v>29.28</v>
          </cell>
        </row>
        <row r="2682">
          <cell r="B2682">
            <v>41114</v>
          </cell>
          <cell r="C2682">
            <v>29.15</v>
          </cell>
        </row>
        <row r="2683">
          <cell r="B2683">
            <v>41115</v>
          </cell>
          <cell r="C2683">
            <v>28.83</v>
          </cell>
        </row>
        <row r="2684">
          <cell r="B2684">
            <v>41116</v>
          </cell>
          <cell r="C2684">
            <v>29.16</v>
          </cell>
        </row>
        <row r="2685">
          <cell r="B2685">
            <v>41117</v>
          </cell>
          <cell r="C2685">
            <v>29.754999999999999</v>
          </cell>
        </row>
        <row r="2686">
          <cell r="B2686">
            <v>41120</v>
          </cell>
          <cell r="C2686">
            <v>29.64</v>
          </cell>
        </row>
        <row r="2687">
          <cell r="B2687">
            <v>41121</v>
          </cell>
          <cell r="C2687">
            <v>29.47</v>
          </cell>
        </row>
        <row r="2688">
          <cell r="B2688">
            <v>41122</v>
          </cell>
          <cell r="C2688">
            <v>29.41</v>
          </cell>
        </row>
        <row r="2689">
          <cell r="B2689">
            <v>41123</v>
          </cell>
          <cell r="C2689">
            <v>29.19</v>
          </cell>
        </row>
        <row r="2690">
          <cell r="B2690">
            <v>41124</v>
          </cell>
          <cell r="C2690">
            <v>29.75</v>
          </cell>
        </row>
        <row r="2691">
          <cell r="B2691">
            <v>41127</v>
          </cell>
          <cell r="C2691">
            <v>29.95</v>
          </cell>
        </row>
        <row r="2692">
          <cell r="B2692">
            <v>41128</v>
          </cell>
          <cell r="C2692">
            <v>30.26</v>
          </cell>
        </row>
        <row r="2693">
          <cell r="B2693">
            <v>41129</v>
          </cell>
          <cell r="C2693">
            <v>30.33</v>
          </cell>
        </row>
        <row r="2694">
          <cell r="B2694">
            <v>41130</v>
          </cell>
          <cell r="C2694">
            <v>30.5</v>
          </cell>
        </row>
        <row r="2695">
          <cell r="B2695">
            <v>41131</v>
          </cell>
          <cell r="C2695">
            <v>30.42</v>
          </cell>
        </row>
        <row r="2696">
          <cell r="B2696">
            <v>41134</v>
          </cell>
          <cell r="C2696">
            <v>30.39</v>
          </cell>
        </row>
        <row r="2697">
          <cell r="B2697">
            <v>41135</v>
          </cell>
          <cell r="C2697">
            <v>30.13</v>
          </cell>
        </row>
        <row r="2698">
          <cell r="B2698">
            <v>41136</v>
          </cell>
          <cell r="C2698">
            <v>30.2</v>
          </cell>
        </row>
        <row r="2699">
          <cell r="B2699">
            <v>41137</v>
          </cell>
          <cell r="C2699">
            <v>30.78</v>
          </cell>
        </row>
        <row r="2700">
          <cell r="B2700">
            <v>41138</v>
          </cell>
          <cell r="C2700">
            <v>30.9</v>
          </cell>
        </row>
        <row r="2701">
          <cell r="B2701">
            <v>41141</v>
          </cell>
          <cell r="C2701">
            <v>30.74</v>
          </cell>
        </row>
        <row r="2702">
          <cell r="B2702">
            <v>41142</v>
          </cell>
          <cell r="C2702">
            <v>30.8</v>
          </cell>
        </row>
        <row r="2703">
          <cell r="B2703">
            <v>41143</v>
          </cell>
          <cell r="C2703">
            <v>30.54</v>
          </cell>
        </row>
        <row r="2704">
          <cell r="B2704">
            <v>41144</v>
          </cell>
          <cell r="C2704">
            <v>30.254999999999999</v>
          </cell>
        </row>
        <row r="2705">
          <cell r="B2705">
            <v>41145</v>
          </cell>
          <cell r="C2705">
            <v>30.56</v>
          </cell>
        </row>
        <row r="2706">
          <cell r="B2706">
            <v>41148</v>
          </cell>
          <cell r="C2706">
            <v>30.69</v>
          </cell>
        </row>
        <row r="2707">
          <cell r="B2707">
            <v>41149</v>
          </cell>
          <cell r="C2707">
            <v>30.63</v>
          </cell>
        </row>
        <row r="2708">
          <cell r="B2708">
            <v>41150</v>
          </cell>
          <cell r="C2708">
            <v>30.65</v>
          </cell>
        </row>
        <row r="2709">
          <cell r="B2709">
            <v>41151</v>
          </cell>
          <cell r="C2709">
            <v>30.32</v>
          </cell>
        </row>
        <row r="2710">
          <cell r="B2710">
            <v>41152</v>
          </cell>
          <cell r="C2710">
            <v>30.82</v>
          </cell>
        </row>
        <row r="2711">
          <cell r="B2711">
            <v>41156</v>
          </cell>
          <cell r="C2711">
            <v>30.385000000000002</v>
          </cell>
        </row>
        <row r="2712">
          <cell r="B2712">
            <v>41157</v>
          </cell>
          <cell r="C2712">
            <v>30.39</v>
          </cell>
        </row>
        <row r="2713">
          <cell r="B2713">
            <v>41158</v>
          </cell>
          <cell r="C2713">
            <v>31.344999999999999</v>
          </cell>
        </row>
        <row r="2714">
          <cell r="B2714">
            <v>41159</v>
          </cell>
          <cell r="C2714">
            <v>30.95</v>
          </cell>
        </row>
        <row r="2715">
          <cell r="B2715">
            <v>41162</v>
          </cell>
          <cell r="C2715">
            <v>30.72</v>
          </cell>
        </row>
        <row r="2716">
          <cell r="B2716">
            <v>41163</v>
          </cell>
          <cell r="C2716">
            <v>30.79</v>
          </cell>
        </row>
        <row r="2717">
          <cell r="B2717">
            <v>41164</v>
          </cell>
          <cell r="C2717">
            <v>30.78</v>
          </cell>
        </row>
        <row r="2718">
          <cell r="B2718">
            <v>41165</v>
          </cell>
          <cell r="C2718">
            <v>30.934999999999999</v>
          </cell>
        </row>
        <row r="2719">
          <cell r="B2719">
            <v>41166</v>
          </cell>
          <cell r="C2719">
            <v>31.21</v>
          </cell>
        </row>
        <row r="2720">
          <cell r="B2720">
            <v>41169</v>
          </cell>
          <cell r="C2720">
            <v>31.21</v>
          </cell>
        </row>
        <row r="2721">
          <cell r="B2721">
            <v>41170</v>
          </cell>
          <cell r="C2721">
            <v>31.175000000000001</v>
          </cell>
        </row>
        <row r="2722">
          <cell r="B2722">
            <v>41171</v>
          </cell>
          <cell r="C2722">
            <v>31.052</v>
          </cell>
        </row>
        <row r="2723">
          <cell r="B2723">
            <v>41172</v>
          </cell>
          <cell r="C2723">
            <v>31.45</v>
          </cell>
        </row>
        <row r="2724">
          <cell r="B2724">
            <v>41173</v>
          </cell>
          <cell r="C2724">
            <v>31.19</v>
          </cell>
        </row>
        <row r="2725">
          <cell r="B2725">
            <v>41176</v>
          </cell>
          <cell r="C2725">
            <v>30.78</v>
          </cell>
        </row>
        <row r="2726">
          <cell r="B2726">
            <v>41177</v>
          </cell>
          <cell r="C2726">
            <v>30.39</v>
          </cell>
        </row>
        <row r="2727">
          <cell r="B2727">
            <v>41178</v>
          </cell>
          <cell r="C2727">
            <v>30.164999999999999</v>
          </cell>
        </row>
        <row r="2728">
          <cell r="B2728">
            <v>41179</v>
          </cell>
          <cell r="C2728">
            <v>30.16</v>
          </cell>
        </row>
        <row r="2729">
          <cell r="B2729">
            <v>41180</v>
          </cell>
          <cell r="C2729">
            <v>29.76</v>
          </cell>
        </row>
        <row r="2730">
          <cell r="B2730">
            <v>41183</v>
          </cell>
          <cell r="C2730">
            <v>29.49</v>
          </cell>
        </row>
        <row r="2731">
          <cell r="B2731">
            <v>41184</v>
          </cell>
          <cell r="C2731">
            <v>29.66</v>
          </cell>
        </row>
        <row r="2732">
          <cell r="B2732">
            <v>41185</v>
          </cell>
          <cell r="C2732">
            <v>29.86</v>
          </cell>
        </row>
        <row r="2733">
          <cell r="B2733">
            <v>41186</v>
          </cell>
          <cell r="C2733">
            <v>30.03</v>
          </cell>
        </row>
        <row r="2734">
          <cell r="B2734">
            <v>41187</v>
          </cell>
          <cell r="C2734">
            <v>29.85</v>
          </cell>
        </row>
        <row r="2735">
          <cell r="B2735">
            <v>41190</v>
          </cell>
          <cell r="C2735">
            <v>29.78</v>
          </cell>
        </row>
        <row r="2736">
          <cell r="B2736">
            <v>41191</v>
          </cell>
          <cell r="C2736">
            <v>29.28</v>
          </cell>
        </row>
        <row r="2737">
          <cell r="B2737">
            <v>41192</v>
          </cell>
          <cell r="C2737">
            <v>28.98</v>
          </cell>
        </row>
        <row r="2738">
          <cell r="B2738">
            <v>41193</v>
          </cell>
          <cell r="C2738">
            <v>28.95</v>
          </cell>
        </row>
        <row r="2739">
          <cell r="B2739">
            <v>41194</v>
          </cell>
          <cell r="C2739">
            <v>29.2</v>
          </cell>
        </row>
        <row r="2740">
          <cell r="B2740">
            <v>41197</v>
          </cell>
          <cell r="C2740">
            <v>29.51</v>
          </cell>
        </row>
        <row r="2741">
          <cell r="B2741">
            <v>41198</v>
          </cell>
          <cell r="C2741">
            <v>29.49</v>
          </cell>
        </row>
        <row r="2742">
          <cell r="B2742">
            <v>41199</v>
          </cell>
          <cell r="C2742">
            <v>29.59</v>
          </cell>
        </row>
        <row r="2743">
          <cell r="B2743">
            <v>41200</v>
          </cell>
          <cell r="C2743">
            <v>29.495000000000001</v>
          </cell>
        </row>
        <row r="2744">
          <cell r="B2744">
            <v>41201</v>
          </cell>
          <cell r="C2744">
            <v>28.64</v>
          </cell>
        </row>
        <row r="2745">
          <cell r="B2745">
            <v>41204</v>
          </cell>
          <cell r="C2745">
            <v>28</v>
          </cell>
        </row>
        <row r="2746">
          <cell r="B2746">
            <v>41205</v>
          </cell>
          <cell r="C2746">
            <v>28.047000000000001</v>
          </cell>
        </row>
        <row r="2747">
          <cell r="B2747">
            <v>41206</v>
          </cell>
          <cell r="C2747">
            <v>27.901900000000001</v>
          </cell>
        </row>
        <row r="2748">
          <cell r="B2748">
            <v>41207</v>
          </cell>
          <cell r="C2748">
            <v>27.88</v>
          </cell>
        </row>
        <row r="2749">
          <cell r="B2749">
            <v>41208</v>
          </cell>
          <cell r="C2749">
            <v>28.21</v>
          </cell>
        </row>
        <row r="2750">
          <cell r="B2750">
            <v>41213</v>
          </cell>
          <cell r="C2750">
            <v>28.54</v>
          </cell>
        </row>
        <row r="2751">
          <cell r="B2751">
            <v>41214</v>
          </cell>
          <cell r="C2751">
            <v>29.515000000000001</v>
          </cell>
        </row>
        <row r="2752">
          <cell r="B2752">
            <v>41215</v>
          </cell>
          <cell r="C2752">
            <v>29.4998</v>
          </cell>
        </row>
        <row r="2753">
          <cell r="B2753">
            <v>41218</v>
          </cell>
          <cell r="C2753">
            <v>29.63</v>
          </cell>
        </row>
        <row r="2754">
          <cell r="B2754">
            <v>41219</v>
          </cell>
          <cell r="C2754">
            <v>29.86</v>
          </cell>
        </row>
        <row r="2755">
          <cell r="B2755">
            <v>41220</v>
          </cell>
          <cell r="C2755">
            <v>29.08</v>
          </cell>
        </row>
        <row r="2756">
          <cell r="B2756">
            <v>41221</v>
          </cell>
          <cell r="C2756">
            <v>28.81</v>
          </cell>
        </row>
        <row r="2757">
          <cell r="B2757">
            <v>41222</v>
          </cell>
          <cell r="C2757">
            <v>28.83</v>
          </cell>
        </row>
        <row r="2758">
          <cell r="B2758">
            <v>41225</v>
          </cell>
          <cell r="C2758">
            <v>28.22</v>
          </cell>
        </row>
        <row r="2759">
          <cell r="B2759">
            <v>41226</v>
          </cell>
          <cell r="C2759">
            <v>27.089500000000001</v>
          </cell>
        </row>
        <row r="2760">
          <cell r="B2760">
            <v>41227</v>
          </cell>
          <cell r="C2760">
            <v>26.84</v>
          </cell>
        </row>
        <row r="2761">
          <cell r="B2761">
            <v>41228</v>
          </cell>
          <cell r="C2761">
            <v>26.660699999999999</v>
          </cell>
        </row>
        <row r="2762">
          <cell r="B2762">
            <v>41229</v>
          </cell>
          <cell r="C2762">
            <v>26.520900000000001</v>
          </cell>
        </row>
        <row r="2763">
          <cell r="B2763">
            <v>41232</v>
          </cell>
          <cell r="C2763">
            <v>26.727699999999999</v>
          </cell>
        </row>
        <row r="2764">
          <cell r="B2764">
            <v>41233</v>
          </cell>
          <cell r="C2764">
            <v>26.71</v>
          </cell>
        </row>
        <row r="2765">
          <cell r="B2765">
            <v>41234</v>
          </cell>
          <cell r="C2765">
            <v>26.95</v>
          </cell>
        </row>
        <row r="2766">
          <cell r="B2766">
            <v>41236</v>
          </cell>
          <cell r="C2766">
            <v>27.7</v>
          </cell>
        </row>
        <row r="2767">
          <cell r="B2767">
            <v>41239</v>
          </cell>
          <cell r="C2767">
            <v>27.385000000000002</v>
          </cell>
        </row>
        <row r="2768">
          <cell r="B2768">
            <v>41240</v>
          </cell>
          <cell r="C2768">
            <v>27.08</v>
          </cell>
        </row>
        <row r="2769">
          <cell r="B2769">
            <v>41241</v>
          </cell>
          <cell r="C2769">
            <v>27.36</v>
          </cell>
        </row>
        <row r="2770">
          <cell r="B2770">
            <v>41242</v>
          </cell>
          <cell r="C2770">
            <v>26.95</v>
          </cell>
        </row>
        <row r="2771">
          <cell r="B2771">
            <v>41243</v>
          </cell>
          <cell r="C2771">
            <v>26.614999999999998</v>
          </cell>
        </row>
        <row r="2772">
          <cell r="B2772">
            <v>41246</v>
          </cell>
          <cell r="C2772">
            <v>26.429400000000001</v>
          </cell>
        </row>
        <row r="2773">
          <cell r="B2773">
            <v>41247</v>
          </cell>
          <cell r="C2773">
            <v>26.37</v>
          </cell>
        </row>
        <row r="2774">
          <cell r="B2774">
            <v>41248</v>
          </cell>
          <cell r="C2774">
            <v>26.67</v>
          </cell>
        </row>
        <row r="2775">
          <cell r="B2775">
            <v>41249</v>
          </cell>
          <cell r="C2775">
            <v>26.725000000000001</v>
          </cell>
        </row>
        <row r="2776">
          <cell r="B2776">
            <v>41250</v>
          </cell>
          <cell r="C2776">
            <v>26.454999999999998</v>
          </cell>
        </row>
        <row r="2777">
          <cell r="B2777">
            <v>41253</v>
          </cell>
          <cell r="C2777">
            <v>26.94</v>
          </cell>
        </row>
        <row r="2778">
          <cell r="B2778">
            <v>41254</v>
          </cell>
          <cell r="C2778">
            <v>27.32</v>
          </cell>
        </row>
        <row r="2779">
          <cell r="B2779">
            <v>41255</v>
          </cell>
          <cell r="C2779">
            <v>27.24</v>
          </cell>
        </row>
        <row r="2780">
          <cell r="B2780">
            <v>41256</v>
          </cell>
          <cell r="C2780">
            <v>27.11</v>
          </cell>
        </row>
        <row r="2781">
          <cell r="B2781">
            <v>41257</v>
          </cell>
          <cell r="C2781">
            <v>26.81</v>
          </cell>
        </row>
        <row r="2782">
          <cell r="B2782">
            <v>41260</v>
          </cell>
          <cell r="C2782">
            <v>27.094999999999999</v>
          </cell>
        </row>
        <row r="2783">
          <cell r="B2783">
            <v>41261</v>
          </cell>
          <cell r="C2783">
            <v>27.56</v>
          </cell>
        </row>
        <row r="2784">
          <cell r="B2784">
            <v>41262</v>
          </cell>
          <cell r="C2784">
            <v>27.31</v>
          </cell>
        </row>
        <row r="2785">
          <cell r="B2785">
            <v>41263</v>
          </cell>
          <cell r="C2785">
            <v>27.68</v>
          </cell>
        </row>
        <row r="2786">
          <cell r="B2786">
            <v>41264</v>
          </cell>
          <cell r="C2786">
            <v>27.45</v>
          </cell>
        </row>
        <row r="2787">
          <cell r="B2787">
            <v>41267</v>
          </cell>
          <cell r="C2787">
            <v>27.06</v>
          </cell>
        </row>
        <row r="2788">
          <cell r="B2788">
            <v>41269</v>
          </cell>
          <cell r="C2788">
            <v>26.86</v>
          </cell>
        </row>
        <row r="2789">
          <cell r="B2789">
            <v>41270</v>
          </cell>
          <cell r="C2789">
            <v>26.96</v>
          </cell>
        </row>
        <row r="2790">
          <cell r="B2790">
            <v>41271</v>
          </cell>
          <cell r="C2790">
            <v>26.55</v>
          </cell>
        </row>
        <row r="2791">
          <cell r="B2791">
            <v>41274</v>
          </cell>
          <cell r="C2791">
            <v>26.709700000000002</v>
          </cell>
        </row>
        <row r="2792">
          <cell r="B2792">
            <v>41276</v>
          </cell>
          <cell r="C2792">
            <v>27.62</v>
          </cell>
        </row>
        <row r="2793">
          <cell r="B2793">
            <v>41277</v>
          </cell>
          <cell r="C2793">
            <v>27.25</v>
          </cell>
        </row>
        <row r="2794">
          <cell r="B2794">
            <v>41278</v>
          </cell>
          <cell r="C2794">
            <v>26.74</v>
          </cell>
        </row>
        <row r="2795">
          <cell r="B2795">
            <v>41281</v>
          </cell>
          <cell r="C2795">
            <v>26.69</v>
          </cell>
        </row>
        <row r="2796">
          <cell r="B2796">
            <v>41282</v>
          </cell>
          <cell r="C2796">
            <v>26.55</v>
          </cell>
        </row>
        <row r="2797">
          <cell r="B2797">
            <v>41283</v>
          </cell>
          <cell r="C2797">
            <v>26.7</v>
          </cell>
        </row>
        <row r="2798">
          <cell r="B2798">
            <v>41284</v>
          </cell>
          <cell r="C2798">
            <v>26.46</v>
          </cell>
        </row>
        <row r="2799">
          <cell r="B2799">
            <v>41285</v>
          </cell>
          <cell r="C2799">
            <v>26.83</v>
          </cell>
        </row>
        <row r="2800">
          <cell r="B2800">
            <v>41288</v>
          </cell>
          <cell r="C2800">
            <v>26.89</v>
          </cell>
        </row>
        <row r="2801">
          <cell r="B2801">
            <v>41289</v>
          </cell>
          <cell r="C2801">
            <v>27.21</v>
          </cell>
        </row>
        <row r="2802">
          <cell r="B2802">
            <v>41290</v>
          </cell>
          <cell r="C2802">
            <v>27.04</v>
          </cell>
        </row>
        <row r="2803">
          <cell r="B2803">
            <v>41291</v>
          </cell>
          <cell r="C2803">
            <v>27.25</v>
          </cell>
        </row>
        <row r="2804">
          <cell r="B2804">
            <v>41292</v>
          </cell>
          <cell r="C2804">
            <v>27.25</v>
          </cell>
        </row>
        <row r="2805">
          <cell r="B2805">
            <v>41296</v>
          </cell>
          <cell r="C2805">
            <v>27.15</v>
          </cell>
        </row>
        <row r="2806">
          <cell r="B2806">
            <v>41297</v>
          </cell>
          <cell r="C2806">
            <v>27.61</v>
          </cell>
        </row>
        <row r="2807">
          <cell r="B2807">
            <v>41298</v>
          </cell>
          <cell r="C2807">
            <v>27.63</v>
          </cell>
        </row>
        <row r="2808">
          <cell r="B2808">
            <v>41299</v>
          </cell>
          <cell r="C2808">
            <v>27.88</v>
          </cell>
        </row>
        <row r="2809">
          <cell r="B2809">
            <v>41302</v>
          </cell>
          <cell r="C2809">
            <v>27.911000000000001</v>
          </cell>
        </row>
        <row r="2810">
          <cell r="B2810">
            <v>41303</v>
          </cell>
          <cell r="C2810">
            <v>28.01</v>
          </cell>
        </row>
        <row r="2811">
          <cell r="B2811">
            <v>41304</v>
          </cell>
          <cell r="C2811">
            <v>27.85</v>
          </cell>
        </row>
        <row r="2812">
          <cell r="B2812">
            <v>41305</v>
          </cell>
          <cell r="C2812">
            <v>27.45</v>
          </cell>
        </row>
        <row r="2813">
          <cell r="B2813">
            <v>41306</v>
          </cell>
          <cell r="C2813">
            <v>27.93</v>
          </cell>
        </row>
        <row r="2814">
          <cell r="B2814">
            <v>41309</v>
          </cell>
          <cell r="C2814">
            <v>27.44</v>
          </cell>
        </row>
        <row r="2815">
          <cell r="B2815">
            <v>41310</v>
          </cell>
          <cell r="C2815">
            <v>27.495000000000001</v>
          </cell>
        </row>
        <row r="2816">
          <cell r="B2816">
            <v>41311</v>
          </cell>
          <cell r="C2816">
            <v>27.34</v>
          </cell>
        </row>
        <row r="2817">
          <cell r="B2817">
            <v>41312</v>
          </cell>
          <cell r="C2817">
            <v>27.283000000000001</v>
          </cell>
        </row>
        <row r="2818">
          <cell r="B2818">
            <v>41313</v>
          </cell>
          <cell r="C2818">
            <v>27.55</v>
          </cell>
        </row>
        <row r="2819">
          <cell r="B2819">
            <v>41316</v>
          </cell>
          <cell r="C2819">
            <v>27.86</v>
          </cell>
        </row>
        <row r="2820">
          <cell r="B2820">
            <v>41317</v>
          </cell>
          <cell r="C2820">
            <v>27.88</v>
          </cell>
        </row>
        <row r="2821">
          <cell r="B2821">
            <v>41318</v>
          </cell>
          <cell r="C2821">
            <v>28.03</v>
          </cell>
        </row>
        <row r="2822">
          <cell r="B2822">
            <v>41319</v>
          </cell>
          <cell r="C2822">
            <v>28.04</v>
          </cell>
        </row>
        <row r="2823">
          <cell r="B2823">
            <v>41320</v>
          </cell>
          <cell r="C2823">
            <v>28.01</v>
          </cell>
        </row>
        <row r="2824">
          <cell r="B2824">
            <v>41324</v>
          </cell>
          <cell r="C2824">
            <v>28.045000000000002</v>
          </cell>
        </row>
        <row r="2825">
          <cell r="B2825">
            <v>41325</v>
          </cell>
          <cell r="C2825">
            <v>27.87</v>
          </cell>
        </row>
        <row r="2826">
          <cell r="B2826">
            <v>41326</v>
          </cell>
          <cell r="C2826">
            <v>27.49</v>
          </cell>
        </row>
        <row r="2827">
          <cell r="B2827">
            <v>41327</v>
          </cell>
          <cell r="C2827">
            <v>27.76</v>
          </cell>
        </row>
        <row r="2828">
          <cell r="B2828">
            <v>41330</v>
          </cell>
          <cell r="C2828">
            <v>27.37</v>
          </cell>
        </row>
        <row r="2829">
          <cell r="B2829">
            <v>41331</v>
          </cell>
          <cell r="C2829">
            <v>27.37</v>
          </cell>
        </row>
        <row r="2830">
          <cell r="B2830">
            <v>41332</v>
          </cell>
          <cell r="C2830">
            <v>27.81</v>
          </cell>
        </row>
        <row r="2831">
          <cell r="B2831">
            <v>41333</v>
          </cell>
          <cell r="C2831">
            <v>27.8</v>
          </cell>
        </row>
        <row r="2832">
          <cell r="B2832">
            <v>41334</v>
          </cell>
          <cell r="C2832">
            <v>27.95</v>
          </cell>
        </row>
        <row r="2833">
          <cell r="B2833">
            <v>41337</v>
          </cell>
          <cell r="C2833">
            <v>28.15</v>
          </cell>
        </row>
        <row r="2834">
          <cell r="B2834">
            <v>41338</v>
          </cell>
          <cell r="C2834">
            <v>28.35</v>
          </cell>
        </row>
        <row r="2835">
          <cell r="B2835">
            <v>41339</v>
          </cell>
          <cell r="C2835">
            <v>28.09</v>
          </cell>
        </row>
        <row r="2836">
          <cell r="B2836">
            <v>41340</v>
          </cell>
          <cell r="C2836">
            <v>28.14</v>
          </cell>
        </row>
        <row r="2837">
          <cell r="B2837">
            <v>41341</v>
          </cell>
          <cell r="C2837">
            <v>28</v>
          </cell>
        </row>
        <row r="2838">
          <cell r="B2838">
            <v>41344</v>
          </cell>
          <cell r="C2838">
            <v>27.87</v>
          </cell>
        </row>
        <row r="2839">
          <cell r="B2839">
            <v>41345</v>
          </cell>
          <cell r="C2839">
            <v>27.91</v>
          </cell>
        </row>
        <row r="2840">
          <cell r="B2840">
            <v>41346</v>
          </cell>
          <cell r="C2840">
            <v>27.914999999999999</v>
          </cell>
        </row>
        <row r="2841">
          <cell r="B2841">
            <v>41347</v>
          </cell>
          <cell r="C2841">
            <v>28.135000000000002</v>
          </cell>
        </row>
        <row r="2842">
          <cell r="B2842">
            <v>41348</v>
          </cell>
          <cell r="C2842">
            <v>28.035</v>
          </cell>
        </row>
        <row r="2843">
          <cell r="B2843">
            <v>41351</v>
          </cell>
          <cell r="C2843">
            <v>28.1</v>
          </cell>
        </row>
        <row r="2844">
          <cell r="B2844">
            <v>41352</v>
          </cell>
          <cell r="C2844">
            <v>28.18</v>
          </cell>
        </row>
        <row r="2845">
          <cell r="B2845">
            <v>41353</v>
          </cell>
          <cell r="C2845">
            <v>28.315000000000001</v>
          </cell>
        </row>
        <row r="2846">
          <cell r="B2846">
            <v>41354</v>
          </cell>
          <cell r="C2846">
            <v>28.11</v>
          </cell>
        </row>
        <row r="2847">
          <cell r="B2847">
            <v>41355</v>
          </cell>
          <cell r="C2847">
            <v>28.25</v>
          </cell>
        </row>
        <row r="2848">
          <cell r="B2848">
            <v>41358</v>
          </cell>
          <cell r="C2848">
            <v>28.16</v>
          </cell>
        </row>
        <row r="2849">
          <cell r="B2849">
            <v>41359</v>
          </cell>
          <cell r="C2849">
            <v>28.155000000000001</v>
          </cell>
        </row>
        <row r="2850">
          <cell r="B2850">
            <v>41360</v>
          </cell>
          <cell r="C2850">
            <v>28.37</v>
          </cell>
        </row>
        <row r="2851">
          <cell r="B2851">
            <v>41361</v>
          </cell>
          <cell r="C2851">
            <v>28.605</v>
          </cell>
        </row>
        <row r="2852">
          <cell r="B2852">
            <v>41365</v>
          </cell>
          <cell r="C2852">
            <v>28.61</v>
          </cell>
        </row>
        <row r="2853">
          <cell r="B2853">
            <v>41366</v>
          </cell>
          <cell r="C2853">
            <v>28.8</v>
          </cell>
        </row>
        <row r="2854">
          <cell r="B2854">
            <v>41367</v>
          </cell>
          <cell r="C2854">
            <v>28.56</v>
          </cell>
        </row>
        <row r="2855">
          <cell r="B2855">
            <v>41368</v>
          </cell>
          <cell r="C2855">
            <v>28.594999999999999</v>
          </cell>
        </row>
        <row r="2856">
          <cell r="B2856">
            <v>41369</v>
          </cell>
          <cell r="C2856">
            <v>28.7</v>
          </cell>
        </row>
        <row r="2857">
          <cell r="B2857">
            <v>41372</v>
          </cell>
          <cell r="C2857">
            <v>28.59</v>
          </cell>
        </row>
        <row r="2858">
          <cell r="B2858">
            <v>41373</v>
          </cell>
          <cell r="C2858">
            <v>29.61</v>
          </cell>
        </row>
        <row r="2859">
          <cell r="B2859">
            <v>41374</v>
          </cell>
          <cell r="C2859">
            <v>30.28</v>
          </cell>
        </row>
        <row r="2860">
          <cell r="B2860">
            <v>41375</v>
          </cell>
          <cell r="C2860">
            <v>28.934999999999999</v>
          </cell>
        </row>
        <row r="2861">
          <cell r="B2861">
            <v>41376</v>
          </cell>
          <cell r="C2861">
            <v>28.79</v>
          </cell>
        </row>
        <row r="2862">
          <cell r="B2862">
            <v>41379</v>
          </cell>
          <cell r="C2862">
            <v>28.69</v>
          </cell>
        </row>
        <row r="2863">
          <cell r="B2863">
            <v>41380</v>
          </cell>
          <cell r="C2863">
            <v>28.97</v>
          </cell>
        </row>
        <row r="2864">
          <cell r="B2864">
            <v>41381</v>
          </cell>
          <cell r="C2864">
            <v>28.824999999999999</v>
          </cell>
        </row>
        <row r="2865">
          <cell r="B2865">
            <v>41382</v>
          </cell>
          <cell r="C2865">
            <v>28.79</v>
          </cell>
        </row>
        <row r="2866">
          <cell r="B2866">
            <v>41383</v>
          </cell>
          <cell r="C2866">
            <v>29.765000000000001</v>
          </cell>
        </row>
        <row r="2867">
          <cell r="B2867">
            <v>41386</v>
          </cell>
          <cell r="C2867">
            <v>30.83</v>
          </cell>
        </row>
        <row r="2868">
          <cell r="B2868">
            <v>41387</v>
          </cell>
          <cell r="C2868">
            <v>30.6</v>
          </cell>
        </row>
        <row r="2869">
          <cell r="B2869">
            <v>41388</v>
          </cell>
          <cell r="C2869">
            <v>31.76</v>
          </cell>
        </row>
        <row r="2870">
          <cell r="B2870">
            <v>41389</v>
          </cell>
          <cell r="C2870">
            <v>31.94</v>
          </cell>
        </row>
        <row r="2871">
          <cell r="B2871">
            <v>41390</v>
          </cell>
          <cell r="C2871">
            <v>31.79</v>
          </cell>
        </row>
        <row r="2872">
          <cell r="B2872">
            <v>41393</v>
          </cell>
          <cell r="C2872">
            <v>32.61</v>
          </cell>
        </row>
        <row r="2873">
          <cell r="B2873">
            <v>41394</v>
          </cell>
          <cell r="C2873">
            <v>33.1</v>
          </cell>
        </row>
        <row r="2874">
          <cell r="B2874">
            <v>41395</v>
          </cell>
          <cell r="C2874">
            <v>32.72</v>
          </cell>
        </row>
        <row r="2875">
          <cell r="B2875">
            <v>41396</v>
          </cell>
          <cell r="C2875">
            <v>33.159999999999997</v>
          </cell>
        </row>
        <row r="2876">
          <cell r="B2876">
            <v>41397</v>
          </cell>
          <cell r="C2876">
            <v>33.49</v>
          </cell>
        </row>
        <row r="2877">
          <cell r="B2877">
            <v>41400</v>
          </cell>
          <cell r="C2877">
            <v>33.75</v>
          </cell>
        </row>
        <row r="2878">
          <cell r="B2878">
            <v>41401</v>
          </cell>
          <cell r="C2878">
            <v>33.31</v>
          </cell>
        </row>
        <row r="2879">
          <cell r="B2879">
            <v>41402</v>
          </cell>
          <cell r="C2879">
            <v>32.99</v>
          </cell>
        </row>
        <row r="2880">
          <cell r="B2880">
            <v>41403</v>
          </cell>
          <cell r="C2880">
            <v>32.659999999999997</v>
          </cell>
        </row>
        <row r="2881">
          <cell r="B2881">
            <v>41404</v>
          </cell>
          <cell r="C2881">
            <v>32.69</v>
          </cell>
        </row>
        <row r="2882">
          <cell r="B2882">
            <v>41407</v>
          </cell>
          <cell r="C2882">
            <v>33.03</v>
          </cell>
        </row>
        <row r="2883">
          <cell r="B2883">
            <v>41408</v>
          </cell>
          <cell r="C2883">
            <v>33.53</v>
          </cell>
        </row>
        <row r="2884">
          <cell r="B2884">
            <v>41409</v>
          </cell>
          <cell r="C2884">
            <v>33.844999999999999</v>
          </cell>
        </row>
        <row r="2885">
          <cell r="B2885">
            <v>41410</v>
          </cell>
          <cell r="C2885">
            <v>34.08</v>
          </cell>
        </row>
        <row r="2886">
          <cell r="B2886">
            <v>41411</v>
          </cell>
          <cell r="C2886">
            <v>34.869999999999997</v>
          </cell>
        </row>
        <row r="2887">
          <cell r="B2887">
            <v>41414</v>
          </cell>
          <cell r="C2887">
            <v>35.08</v>
          </cell>
        </row>
        <row r="2888">
          <cell r="B2888">
            <v>41415</v>
          </cell>
          <cell r="C2888">
            <v>34.85</v>
          </cell>
        </row>
        <row r="2889">
          <cell r="B2889">
            <v>41416</v>
          </cell>
          <cell r="C2889">
            <v>34.61</v>
          </cell>
        </row>
        <row r="2890">
          <cell r="B2890">
            <v>41417</v>
          </cell>
          <cell r="C2890">
            <v>34.15</v>
          </cell>
        </row>
        <row r="2891">
          <cell r="B2891">
            <v>41418</v>
          </cell>
          <cell r="C2891">
            <v>34.268999999999998</v>
          </cell>
        </row>
        <row r="2892">
          <cell r="B2892">
            <v>41422</v>
          </cell>
          <cell r="C2892">
            <v>35.020000000000003</v>
          </cell>
        </row>
        <row r="2893">
          <cell r="B2893">
            <v>41423</v>
          </cell>
          <cell r="C2893">
            <v>34.880000000000003</v>
          </cell>
        </row>
        <row r="2894">
          <cell r="B2894">
            <v>41424</v>
          </cell>
          <cell r="C2894">
            <v>35.03</v>
          </cell>
        </row>
        <row r="2895">
          <cell r="B2895">
            <v>41425</v>
          </cell>
          <cell r="C2895">
            <v>34.9</v>
          </cell>
        </row>
        <row r="2896">
          <cell r="B2896">
            <v>41428</v>
          </cell>
          <cell r="C2896">
            <v>35.590000000000003</v>
          </cell>
        </row>
        <row r="2897">
          <cell r="B2897">
            <v>41429</v>
          </cell>
          <cell r="C2897">
            <v>34.99</v>
          </cell>
        </row>
        <row r="2898">
          <cell r="B2898">
            <v>41430</v>
          </cell>
          <cell r="C2898">
            <v>34.78</v>
          </cell>
        </row>
        <row r="2899">
          <cell r="B2899">
            <v>41431</v>
          </cell>
          <cell r="C2899">
            <v>34.96</v>
          </cell>
        </row>
        <row r="2900">
          <cell r="B2900">
            <v>41432</v>
          </cell>
          <cell r="C2900">
            <v>35.67</v>
          </cell>
        </row>
        <row r="2901">
          <cell r="B2901">
            <v>41435</v>
          </cell>
          <cell r="C2901">
            <v>35.47</v>
          </cell>
        </row>
        <row r="2902">
          <cell r="B2902">
            <v>41436</v>
          </cell>
          <cell r="C2902">
            <v>34.840000000000003</v>
          </cell>
        </row>
        <row r="2903">
          <cell r="B2903">
            <v>41437</v>
          </cell>
          <cell r="C2903">
            <v>35</v>
          </cell>
        </row>
        <row r="2904">
          <cell r="B2904">
            <v>41438</v>
          </cell>
          <cell r="C2904">
            <v>34.715000000000003</v>
          </cell>
        </row>
        <row r="2905">
          <cell r="B2905">
            <v>41439</v>
          </cell>
          <cell r="C2905">
            <v>34.4</v>
          </cell>
        </row>
        <row r="2906">
          <cell r="B2906">
            <v>41442</v>
          </cell>
          <cell r="C2906">
            <v>35</v>
          </cell>
        </row>
        <row r="2907">
          <cell r="B2907">
            <v>41443</v>
          </cell>
          <cell r="C2907">
            <v>34.979999999999997</v>
          </cell>
        </row>
        <row r="2908">
          <cell r="B2908">
            <v>41444</v>
          </cell>
          <cell r="C2908">
            <v>34.590000000000003</v>
          </cell>
        </row>
        <row r="2909">
          <cell r="B2909">
            <v>41445</v>
          </cell>
          <cell r="C2909">
            <v>33.49</v>
          </cell>
        </row>
        <row r="2910">
          <cell r="B2910">
            <v>41446</v>
          </cell>
          <cell r="C2910">
            <v>33.265000000000001</v>
          </cell>
        </row>
        <row r="2911">
          <cell r="B2911">
            <v>41449</v>
          </cell>
          <cell r="C2911">
            <v>33.715000000000003</v>
          </cell>
        </row>
        <row r="2912">
          <cell r="B2912">
            <v>41450</v>
          </cell>
          <cell r="C2912">
            <v>33.67</v>
          </cell>
        </row>
        <row r="2913">
          <cell r="B2913">
            <v>41451</v>
          </cell>
          <cell r="C2913">
            <v>34.35</v>
          </cell>
        </row>
        <row r="2914">
          <cell r="B2914">
            <v>41452</v>
          </cell>
          <cell r="C2914">
            <v>34.619999999999997</v>
          </cell>
        </row>
        <row r="2915">
          <cell r="B2915">
            <v>41453</v>
          </cell>
          <cell r="C2915">
            <v>34.545000000000002</v>
          </cell>
        </row>
        <row r="2916">
          <cell r="B2916">
            <v>41456</v>
          </cell>
          <cell r="C2916">
            <v>34.36</v>
          </cell>
        </row>
        <row r="2917">
          <cell r="B2917">
            <v>41457</v>
          </cell>
          <cell r="C2917">
            <v>33.94</v>
          </cell>
        </row>
        <row r="2918">
          <cell r="B2918">
            <v>41458</v>
          </cell>
          <cell r="C2918">
            <v>34.01</v>
          </cell>
        </row>
        <row r="2919">
          <cell r="B2919">
            <v>41460</v>
          </cell>
          <cell r="C2919">
            <v>34.21</v>
          </cell>
        </row>
        <row r="2920">
          <cell r="B2920">
            <v>41463</v>
          </cell>
          <cell r="C2920">
            <v>34.325000000000003</v>
          </cell>
        </row>
        <row r="2921">
          <cell r="B2921">
            <v>41464</v>
          </cell>
          <cell r="C2921">
            <v>34.35</v>
          </cell>
        </row>
        <row r="2922">
          <cell r="B2922">
            <v>41465</v>
          </cell>
          <cell r="C2922">
            <v>34.700000000000003</v>
          </cell>
        </row>
        <row r="2923">
          <cell r="B2923">
            <v>41466</v>
          </cell>
          <cell r="C2923">
            <v>35.685000000000002</v>
          </cell>
        </row>
        <row r="2924">
          <cell r="B2924">
            <v>41467</v>
          </cell>
          <cell r="C2924">
            <v>35.67</v>
          </cell>
        </row>
        <row r="2925">
          <cell r="B2925">
            <v>41470</v>
          </cell>
          <cell r="C2925">
            <v>36.17</v>
          </cell>
        </row>
        <row r="2926">
          <cell r="B2926">
            <v>41471</v>
          </cell>
          <cell r="C2926">
            <v>36.270000000000003</v>
          </cell>
        </row>
        <row r="2927">
          <cell r="B2927">
            <v>41472</v>
          </cell>
          <cell r="C2927">
            <v>35.74</v>
          </cell>
        </row>
        <row r="2928">
          <cell r="B2928">
            <v>41473</v>
          </cell>
          <cell r="C2928">
            <v>35.44</v>
          </cell>
        </row>
        <row r="2929">
          <cell r="B2929">
            <v>41474</v>
          </cell>
          <cell r="C2929">
            <v>31.4</v>
          </cell>
        </row>
        <row r="2930">
          <cell r="B2930">
            <v>41477</v>
          </cell>
          <cell r="C2930">
            <v>32.01</v>
          </cell>
        </row>
        <row r="2931">
          <cell r="B2931">
            <v>41478</v>
          </cell>
          <cell r="C2931">
            <v>31.82</v>
          </cell>
        </row>
        <row r="2932">
          <cell r="B2932">
            <v>41479</v>
          </cell>
          <cell r="C2932">
            <v>31.96</v>
          </cell>
        </row>
        <row r="2933">
          <cell r="B2933">
            <v>41480</v>
          </cell>
          <cell r="C2933">
            <v>31.39</v>
          </cell>
        </row>
        <row r="2934">
          <cell r="B2934">
            <v>41481</v>
          </cell>
          <cell r="C2934">
            <v>31.62</v>
          </cell>
        </row>
        <row r="2935">
          <cell r="B2935">
            <v>41484</v>
          </cell>
          <cell r="C2935">
            <v>31.54</v>
          </cell>
        </row>
        <row r="2936">
          <cell r="B2936">
            <v>41485</v>
          </cell>
          <cell r="C2936">
            <v>31.85</v>
          </cell>
        </row>
        <row r="2937">
          <cell r="B2937">
            <v>41486</v>
          </cell>
          <cell r="C2937">
            <v>31.84</v>
          </cell>
        </row>
        <row r="2938">
          <cell r="B2938">
            <v>41487</v>
          </cell>
          <cell r="C2938">
            <v>31.67</v>
          </cell>
        </row>
        <row r="2939">
          <cell r="B2939">
            <v>41488</v>
          </cell>
          <cell r="C2939">
            <v>31.89</v>
          </cell>
        </row>
        <row r="2940">
          <cell r="B2940">
            <v>41491</v>
          </cell>
          <cell r="C2940">
            <v>31.7</v>
          </cell>
        </row>
        <row r="2941">
          <cell r="B2941">
            <v>41492</v>
          </cell>
          <cell r="C2941">
            <v>31.58</v>
          </cell>
        </row>
        <row r="2942">
          <cell r="B2942">
            <v>41493</v>
          </cell>
          <cell r="C2942">
            <v>32.063000000000002</v>
          </cell>
        </row>
        <row r="2943">
          <cell r="B2943">
            <v>41494</v>
          </cell>
          <cell r="C2943">
            <v>32.89</v>
          </cell>
        </row>
        <row r="2944">
          <cell r="B2944">
            <v>41495</v>
          </cell>
          <cell r="C2944">
            <v>32.700000000000003</v>
          </cell>
        </row>
        <row r="2945">
          <cell r="B2945">
            <v>41498</v>
          </cell>
          <cell r="C2945">
            <v>32.869999999999997</v>
          </cell>
        </row>
        <row r="2946">
          <cell r="B2946">
            <v>41499</v>
          </cell>
          <cell r="C2946">
            <v>32.229999999999997</v>
          </cell>
        </row>
        <row r="2947">
          <cell r="B2947">
            <v>41500</v>
          </cell>
          <cell r="C2947">
            <v>32.35</v>
          </cell>
        </row>
        <row r="2948">
          <cell r="B2948">
            <v>41501</v>
          </cell>
          <cell r="C2948">
            <v>31.79</v>
          </cell>
        </row>
        <row r="2949">
          <cell r="B2949">
            <v>41502</v>
          </cell>
          <cell r="C2949">
            <v>31.8</v>
          </cell>
        </row>
        <row r="2950">
          <cell r="B2950">
            <v>41505</v>
          </cell>
          <cell r="C2950">
            <v>31.393000000000001</v>
          </cell>
        </row>
        <row r="2951">
          <cell r="B2951">
            <v>41506</v>
          </cell>
          <cell r="C2951">
            <v>31.62</v>
          </cell>
        </row>
        <row r="2952">
          <cell r="B2952">
            <v>41507</v>
          </cell>
          <cell r="C2952">
            <v>31.61</v>
          </cell>
        </row>
        <row r="2953">
          <cell r="B2953">
            <v>41508</v>
          </cell>
          <cell r="C2953">
            <v>32.39</v>
          </cell>
        </row>
        <row r="2954">
          <cell r="B2954">
            <v>41509</v>
          </cell>
          <cell r="C2954">
            <v>34.75</v>
          </cell>
        </row>
        <row r="2955">
          <cell r="B2955">
            <v>41512</v>
          </cell>
          <cell r="C2955">
            <v>34.15</v>
          </cell>
        </row>
        <row r="2956">
          <cell r="B2956">
            <v>41513</v>
          </cell>
          <cell r="C2956">
            <v>33.26</v>
          </cell>
        </row>
        <row r="2957">
          <cell r="B2957">
            <v>41514</v>
          </cell>
          <cell r="C2957">
            <v>33.020000000000003</v>
          </cell>
        </row>
        <row r="2958">
          <cell r="B2958">
            <v>41515</v>
          </cell>
          <cell r="C2958">
            <v>33.549999999999997</v>
          </cell>
        </row>
        <row r="2959">
          <cell r="B2959">
            <v>41516</v>
          </cell>
          <cell r="C2959">
            <v>33.4</v>
          </cell>
        </row>
        <row r="2960">
          <cell r="B2960">
            <v>41520</v>
          </cell>
          <cell r="C2960">
            <v>31.88</v>
          </cell>
        </row>
        <row r="2961">
          <cell r="B2961">
            <v>41521</v>
          </cell>
          <cell r="C2961">
            <v>31.195</v>
          </cell>
        </row>
        <row r="2962">
          <cell r="B2962">
            <v>41522</v>
          </cell>
          <cell r="C2962">
            <v>31.234999999999999</v>
          </cell>
        </row>
        <row r="2963">
          <cell r="B2963">
            <v>41523</v>
          </cell>
          <cell r="C2963">
            <v>31.152000000000001</v>
          </cell>
        </row>
        <row r="2964">
          <cell r="B2964">
            <v>41526</v>
          </cell>
          <cell r="C2964">
            <v>31.655000000000001</v>
          </cell>
        </row>
        <row r="2965">
          <cell r="B2965">
            <v>41527</v>
          </cell>
          <cell r="C2965">
            <v>32.39</v>
          </cell>
        </row>
        <row r="2966">
          <cell r="B2966">
            <v>41528</v>
          </cell>
          <cell r="C2966">
            <v>32.74</v>
          </cell>
        </row>
        <row r="2967">
          <cell r="B2967">
            <v>41529</v>
          </cell>
          <cell r="C2967">
            <v>32.69</v>
          </cell>
        </row>
        <row r="2968">
          <cell r="B2968">
            <v>41530</v>
          </cell>
          <cell r="C2968">
            <v>33.03</v>
          </cell>
        </row>
        <row r="2969">
          <cell r="B2969">
            <v>41533</v>
          </cell>
          <cell r="C2969">
            <v>32.801000000000002</v>
          </cell>
        </row>
        <row r="2970">
          <cell r="B2970">
            <v>41534</v>
          </cell>
          <cell r="C2970">
            <v>32.93</v>
          </cell>
        </row>
        <row r="2971">
          <cell r="B2971">
            <v>41535</v>
          </cell>
          <cell r="C2971">
            <v>33.32</v>
          </cell>
        </row>
        <row r="2972">
          <cell r="B2972">
            <v>41536</v>
          </cell>
          <cell r="C2972">
            <v>33.64</v>
          </cell>
        </row>
        <row r="2973">
          <cell r="B2973">
            <v>41537</v>
          </cell>
          <cell r="C2973">
            <v>32.790999999999997</v>
          </cell>
        </row>
        <row r="2974">
          <cell r="B2974">
            <v>41540</v>
          </cell>
          <cell r="C2974">
            <v>32.74</v>
          </cell>
        </row>
        <row r="2975">
          <cell r="B2975">
            <v>41541</v>
          </cell>
          <cell r="C2975">
            <v>32.454999999999998</v>
          </cell>
        </row>
        <row r="2976">
          <cell r="B2976">
            <v>41542</v>
          </cell>
          <cell r="C2976">
            <v>32.505000000000003</v>
          </cell>
        </row>
        <row r="2977">
          <cell r="B2977">
            <v>41543</v>
          </cell>
          <cell r="C2977">
            <v>32.770000000000003</v>
          </cell>
        </row>
        <row r="2978">
          <cell r="B2978">
            <v>41544</v>
          </cell>
          <cell r="C2978">
            <v>33.270000000000003</v>
          </cell>
        </row>
        <row r="2979">
          <cell r="B2979">
            <v>41547</v>
          </cell>
          <cell r="C2979">
            <v>33.28</v>
          </cell>
        </row>
        <row r="2980">
          <cell r="B2980">
            <v>41548</v>
          </cell>
          <cell r="C2980">
            <v>33.58</v>
          </cell>
        </row>
        <row r="2981">
          <cell r="B2981">
            <v>41549</v>
          </cell>
          <cell r="C2981">
            <v>33.92</v>
          </cell>
        </row>
        <row r="2982">
          <cell r="B2982">
            <v>41550</v>
          </cell>
          <cell r="C2982">
            <v>33.86</v>
          </cell>
        </row>
        <row r="2983">
          <cell r="B2983">
            <v>41551</v>
          </cell>
          <cell r="C2983">
            <v>33.880000000000003</v>
          </cell>
        </row>
        <row r="2984">
          <cell r="B2984">
            <v>41554</v>
          </cell>
          <cell r="C2984">
            <v>33.299999999999997</v>
          </cell>
        </row>
        <row r="2985">
          <cell r="B2985">
            <v>41555</v>
          </cell>
          <cell r="C2985">
            <v>33.01</v>
          </cell>
        </row>
        <row r="2986">
          <cell r="B2986">
            <v>41556</v>
          </cell>
          <cell r="C2986">
            <v>33.07</v>
          </cell>
        </row>
        <row r="2987">
          <cell r="B2987">
            <v>41557</v>
          </cell>
          <cell r="C2987">
            <v>33.76</v>
          </cell>
        </row>
        <row r="2988">
          <cell r="B2988">
            <v>41558</v>
          </cell>
          <cell r="C2988">
            <v>34.130000000000003</v>
          </cell>
        </row>
        <row r="2989">
          <cell r="B2989">
            <v>41561</v>
          </cell>
          <cell r="C2989">
            <v>34.450000000000003</v>
          </cell>
        </row>
        <row r="2990">
          <cell r="B2990">
            <v>41562</v>
          </cell>
          <cell r="C2990">
            <v>34.49</v>
          </cell>
        </row>
        <row r="2991">
          <cell r="B2991">
            <v>41563</v>
          </cell>
          <cell r="C2991">
            <v>34.64</v>
          </cell>
        </row>
        <row r="2992">
          <cell r="B2992">
            <v>41564</v>
          </cell>
          <cell r="C2992">
            <v>34.92</v>
          </cell>
        </row>
        <row r="2993">
          <cell r="B2993">
            <v>41565</v>
          </cell>
          <cell r="C2993">
            <v>34.96</v>
          </cell>
        </row>
        <row r="2994">
          <cell r="B2994">
            <v>41568</v>
          </cell>
          <cell r="C2994">
            <v>34.99</v>
          </cell>
        </row>
        <row r="2995">
          <cell r="B2995">
            <v>41569</v>
          </cell>
          <cell r="C2995">
            <v>34.58</v>
          </cell>
        </row>
        <row r="2996">
          <cell r="B2996">
            <v>41570</v>
          </cell>
          <cell r="C2996">
            <v>33.76</v>
          </cell>
        </row>
        <row r="2997">
          <cell r="B2997">
            <v>41571</v>
          </cell>
          <cell r="C2997">
            <v>33.72</v>
          </cell>
        </row>
        <row r="2998">
          <cell r="B2998">
            <v>41572</v>
          </cell>
          <cell r="C2998">
            <v>35.729999999999997</v>
          </cell>
        </row>
        <row r="2999">
          <cell r="B2999">
            <v>41575</v>
          </cell>
          <cell r="C2999">
            <v>35.57</v>
          </cell>
        </row>
        <row r="3000">
          <cell r="B3000">
            <v>41576</v>
          </cell>
          <cell r="C3000">
            <v>35.520000000000003</v>
          </cell>
        </row>
        <row r="3001">
          <cell r="B3001">
            <v>41577</v>
          </cell>
          <cell r="C3001">
            <v>35.54</v>
          </cell>
        </row>
        <row r="3002">
          <cell r="B3002">
            <v>41578</v>
          </cell>
          <cell r="C3002">
            <v>35.405000000000001</v>
          </cell>
        </row>
        <row r="3003">
          <cell r="B3003">
            <v>41579</v>
          </cell>
          <cell r="C3003">
            <v>35.524999999999999</v>
          </cell>
        </row>
        <row r="3004">
          <cell r="B3004">
            <v>41582</v>
          </cell>
          <cell r="C3004">
            <v>35.94</v>
          </cell>
        </row>
        <row r="3005">
          <cell r="B3005">
            <v>41583</v>
          </cell>
          <cell r="C3005">
            <v>36.64</v>
          </cell>
        </row>
        <row r="3006">
          <cell r="B3006">
            <v>41584</v>
          </cell>
          <cell r="C3006">
            <v>38.18</v>
          </cell>
        </row>
        <row r="3007">
          <cell r="B3007">
            <v>41585</v>
          </cell>
          <cell r="C3007">
            <v>37.5</v>
          </cell>
        </row>
        <row r="3008">
          <cell r="B3008">
            <v>41586</v>
          </cell>
          <cell r="C3008">
            <v>37.78</v>
          </cell>
        </row>
        <row r="3009">
          <cell r="B3009">
            <v>41589</v>
          </cell>
          <cell r="C3009">
            <v>37.590000000000003</v>
          </cell>
        </row>
        <row r="3010">
          <cell r="B3010">
            <v>41590</v>
          </cell>
          <cell r="C3010">
            <v>37.36</v>
          </cell>
        </row>
        <row r="3011">
          <cell r="B3011">
            <v>41591</v>
          </cell>
          <cell r="C3011">
            <v>38.155000000000001</v>
          </cell>
        </row>
        <row r="3012">
          <cell r="B3012">
            <v>41592</v>
          </cell>
          <cell r="C3012">
            <v>38.021000000000001</v>
          </cell>
        </row>
        <row r="3013">
          <cell r="B3013">
            <v>41593</v>
          </cell>
          <cell r="C3013">
            <v>37.841000000000001</v>
          </cell>
        </row>
        <row r="3014">
          <cell r="B3014">
            <v>41596</v>
          </cell>
          <cell r="C3014">
            <v>37.200000000000003</v>
          </cell>
        </row>
        <row r="3015">
          <cell r="B3015">
            <v>41597</v>
          </cell>
          <cell r="C3015">
            <v>36.74</v>
          </cell>
        </row>
        <row r="3016">
          <cell r="B3016">
            <v>41598</v>
          </cell>
          <cell r="C3016">
            <v>37.08</v>
          </cell>
        </row>
        <row r="3017">
          <cell r="B3017">
            <v>41599</v>
          </cell>
          <cell r="C3017">
            <v>37.4</v>
          </cell>
        </row>
        <row r="3018">
          <cell r="B3018">
            <v>41600</v>
          </cell>
          <cell r="C3018">
            <v>37.57</v>
          </cell>
        </row>
        <row r="3019">
          <cell r="B3019">
            <v>41603</v>
          </cell>
          <cell r="C3019">
            <v>37.64</v>
          </cell>
        </row>
        <row r="3020">
          <cell r="B3020">
            <v>41604</v>
          </cell>
          <cell r="C3020">
            <v>37.35</v>
          </cell>
        </row>
        <row r="3021">
          <cell r="B3021">
            <v>41605</v>
          </cell>
          <cell r="C3021">
            <v>37.6</v>
          </cell>
        </row>
        <row r="3022">
          <cell r="B3022">
            <v>41607</v>
          </cell>
          <cell r="C3022">
            <v>38.130000000000003</v>
          </cell>
        </row>
        <row r="3023">
          <cell r="B3023">
            <v>41610</v>
          </cell>
          <cell r="C3023">
            <v>38.450000000000003</v>
          </cell>
        </row>
        <row r="3024">
          <cell r="B3024">
            <v>41611</v>
          </cell>
          <cell r="C3024">
            <v>38.31</v>
          </cell>
        </row>
        <row r="3025">
          <cell r="B3025">
            <v>41612</v>
          </cell>
          <cell r="C3025">
            <v>38.94</v>
          </cell>
        </row>
        <row r="3026">
          <cell r="B3026">
            <v>41613</v>
          </cell>
          <cell r="C3026">
            <v>38</v>
          </cell>
        </row>
        <row r="3027">
          <cell r="B3027">
            <v>41614</v>
          </cell>
          <cell r="C3027">
            <v>38.36</v>
          </cell>
        </row>
        <row r="3028">
          <cell r="B3028">
            <v>41617</v>
          </cell>
          <cell r="C3028">
            <v>38.704999999999998</v>
          </cell>
        </row>
        <row r="3029">
          <cell r="B3029">
            <v>41618</v>
          </cell>
          <cell r="C3029">
            <v>38.11</v>
          </cell>
        </row>
        <row r="3030">
          <cell r="B3030">
            <v>41619</v>
          </cell>
          <cell r="C3030">
            <v>37.61</v>
          </cell>
        </row>
        <row r="3031">
          <cell r="B3031">
            <v>41620</v>
          </cell>
          <cell r="C3031">
            <v>37.22</v>
          </cell>
        </row>
        <row r="3032">
          <cell r="B3032">
            <v>41621</v>
          </cell>
          <cell r="C3032">
            <v>36.69</v>
          </cell>
        </row>
        <row r="3033">
          <cell r="B3033">
            <v>41624</v>
          </cell>
          <cell r="C3033">
            <v>36.884999999999998</v>
          </cell>
        </row>
        <row r="3034">
          <cell r="B3034">
            <v>41625</v>
          </cell>
          <cell r="C3034">
            <v>36.520000000000003</v>
          </cell>
        </row>
        <row r="3035">
          <cell r="B3035">
            <v>41626</v>
          </cell>
          <cell r="C3035">
            <v>36.58</v>
          </cell>
        </row>
        <row r="3036">
          <cell r="B3036">
            <v>41627</v>
          </cell>
          <cell r="C3036">
            <v>36.25</v>
          </cell>
        </row>
        <row r="3037">
          <cell r="B3037">
            <v>41628</v>
          </cell>
          <cell r="C3037">
            <v>36.799999999999997</v>
          </cell>
        </row>
        <row r="3038">
          <cell r="B3038">
            <v>41631</v>
          </cell>
          <cell r="C3038">
            <v>36.619999999999997</v>
          </cell>
        </row>
        <row r="3039">
          <cell r="B3039">
            <v>41632</v>
          </cell>
          <cell r="C3039">
            <v>37.08</v>
          </cell>
        </row>
        <row r="3040">
          <cell r="B3040">
            <v>41634</v>
          </cell>
          <cell r="C3040">
            <v>37.44</v>
          </cell>
        </row>
        <row r="3041">
          <cell r="B3041">
            <v>41635</v>
          </cell>
          <cell r="C3041">
            <v>37.29</v>
          </cell>
        </row>
        <row r="3042">
          <cell r="B3042">
            <v>41638</v>
          </cell>
          <cell r="C3042">
            <v>37.29</v>
          </cell>
        </row>
        <row r="3043">
          <cell r="B3043">
            <v>41639</v>
          </cell>
          <cell r="C3043">
            <v>37.409999999999997</v>
          </cell>
        </row>
        <row r="3044">
          <cell r="B3044">
            <v>41641</v>
          </cell>
          <cell r="C3044">
            <v>37.159999999999997</v>
          </cell>
        </row>
        <row r="3045">
          <cell r="B3045">
            <v>41642</v>
          </cell>
          <cell r="C3045">
            <v>36.909999999999997</v>
          </cell>
        </row>
        <row r="3046">
          <cell r="B3046">
            <v>41645</v>
          </cell>
          <cell r="C3046">
            <v>36.130000000000003</v>
          </cell>
        </row>
        <row r="3047">
          <cell r="B3047">
            <v>41646</v>
          </cell>
          <cell r="C3047">
            <v>36.409999999999997</v>
          </cell>
        </row>
        <row r="3048">
          <cell r="B3048">
            <v>41647</v>
          </cell>
          <cell r="C3048">
            <v>35.76</v>
          </cell>
        </row>
        <row r="3049">
          <cell r="B3049">
            <v>41648</v>
          </cell>
          <cell r="C3049">
            <v>35.53</v>
          </cell>
        </row>
        <row r="3050">
          <cell r="B3050">
            <v>41649</v>
          </cell>
          <cell r="C3050">
            <v>36.04</v>
          </cell>
        </row>
        <row r="3051">
          <cell r="B3051">
            <v>41652</v>
          </cell>
          <cell r="C3051">
            <v>34.979999999999997</v>
          </cell>
        </row>
        <row r="3052">
          <cell r="B3052">
            <v>41653</v>
          </cell>
          <cell r="C3052">
            <v>35.78</v>
          </cell>
        </row>
        <row r="3053">
          <cell r="B3053">
            <v>41654</v>
          </cell>
          <cell r="C3053">
            <v>36.76</v>
          </cell>
        </row>
        <row r="3054">
          <cell r="B3054">
            <v>41655</v>
          </cell>
          <cell r="C3054">
            <v>36.89</v>
          </cell>
        </row>
        <row r="3055">
          <cell r="B3055">
            <v>41656</v>
          </cell>
          <cell r="C3055">
            <v>36.380000000000003</v>
          </cell>
        </row>
        <row r="3056">
          <cell r="B3056">
            <v>41660</v>
          </cell>
          <cell r="C3056">
            <v>36.17</v>
          </cell>
        </row>
        <row r="3057">
          <cell r="B3057">
            <v>41661</v>
          </cell>
          <cell r="C3057">
            <v>35.93</v>
          </cell>
        </row>
        <row r="3058">
          <cell r="B3058">
            <v>41662</v>
          </cell>
          <cell r="C3058">
            <v>36.055</v>
          </cell>
        </row>
        <row r="3059">
          <cell r="B3059">
            <v>41663</v>
          </cell>
          <cell r="C3059">
            <v>36.805</v>
          </cell>
        </row>
        <row r="3060">
          <cell r="B3060">
            <v>41666</v>
          </cell>
          <cell r="C3060">
            <v>36.03</v>
          </cell>
        </row>
        <row r="3061">
          <cell r="B3061">
            <v>41667</v>
          </cell>
          <cell r="C3061">
            <v>36.270000000000003</v>
          </cell>
        </row>
        <row r="3062">
          <cell r="B3062">
            <v>41668</v>
          </cell>
          <cell r="C3062">
            <v>36.659999999999997</v>
          </cell>
        </row>
        <row r="3063">
          <cell r="B3063">
            <v>41669</v>
          </cell>
          <cell r="C3063">
            <v>36.86</v>
          </cell>
        </row>
        <row r="3064">
          <cell r="B3064">
            <v>41670</v>
          </cell>
          <cell r="C3064">
            <v>37.840000000000003</v>
          </cell>
        </row>
        <row r="3065">
          <cell r="B3065">
            <v>41673</v>
          </cell>
          <cell r="C3065">
            <v>36.479999999999997</v>
          </cell>
        </row>
        <row r="3066">
          <cell r="B3066">
            <v>41674</v>
          </cell>
          <cell r="C3066">
            <v>36.35</v>
          </cell>
        </row>
        <row r="3067">
          <cell r="B3067">
            <v>41675</v>
          </cell>
          <cell r="C3067">
            <v>35.82</v>
          </cell>
        </row>
        <row r="3068">
          <cell r="B3068">
            <v>41676</v>
          </cell>
          <cell r="C3068">
            <v>36.18</v>
          </cell>
        </row>
        <row r="3069">
          <cell r="B3069">
            <v>41677</v>
          </cell>
          <cell r="C3069">
            <v>36.56</v>
          </cell>
        </row>
        <row r="3070">
          <cell r="B3070">
            <v>41680</v>
          </cell>
          <cell r="C3070">
            <v>36.799999999999997</v>
          </cell>
        </row>
        <row r="3071">
          <cell r="B3071">
            <v>41681</v>
          </cell>
          <cell r="C3071">
            <v>37.174999999999997</v>
          </cell>
        </row>
        <row r="3072">
          <cell r="B3072">
            <v>41682</v>
          </cell>
          <cell r="C3072">
            <v>37.47</v>
          </cell>
        </row>
        <row r="3073">
          <cell r="B3073">
            <v>41683</v>
          </cell>
          <cell r="C3073">
            <v>37.61</v>
          </cell>
        </row>
        <row r="3074">
          <cell r="B3074">
            <v>41684</v>
          </cell>
          <cell r="C3074">
            <v>37.619999999999997</v>
          </cell>
        </row>
        <row r="3075">
          <cell r="B3075">
            <v>41688</v>
          </cell>
          <cell r="C3075">
            <v>37.42</v>
          </cell>
        </row>
        <row r="3076">
          <cell r="B3076">
            <v>41689</v>
          </cell>
          <cell r="C3076">
            <v>37.51</v>
          </cell>
        </row>
        <row r="3077">
          <cell r="B3077">
            <v>41690</v>
          </cell>
          <cell r="C3077">
            <v>37.75</v>
          </cell>
        </row>
        <row r="3078">
          <cell r="B3078">
            <v>41691</v>
          </cell>
          <cell r="C3078">
            <v>37.979999999999997</v>
          </cell>
        </row>
        <row r="3079">
          <cell r="B3079">
            <v>41694</v>
          </cell>
          <cell r="C3079">
            <v>37.69</v>
          </cell>
        </row>
        <row r="3080">
          <cell r="B3080">
            <v>41695</v>
          </cell>
          <cell r="C3080">
            <v>37.54</v>
          </cell>
        </row>
        <row r="3081">
          <cell r="B3081">
            <v>41696</v>
          </cell>
          <cell r="C3081">
            <v>37.47</v>
          </cell>
        </row>
        <row r="3082">
          <cell r="B3082">
            <v>41697</v>
          </cell>
          <cell r="C3082">
            <v>37.86</v>
          </cell>
        </row>
        <row r="3083">
          <cell r="B3083">
            <v>41698</v>
          </cell>
          <cell r="C3083">
            <v>38.31</v>
          </cell>
        </row>
        <row r="3084">
          <cell r="B3084">
            <v>41701</v>
          </cell>
          <cell r="C3084">
            <v>37.78</v>
          </cell>
        </row>
        <row r="3085">
          <cell r="B3085">
            <v>41702</v>
          </cell>
          <cell r="C3085">
            <v>38.409999999999997</v>
          </cell>
        </row>
        <row r="3086">
          <cell r="B3086">
            <v>41703</v>
          </cell>
          <cell r="C3086">
            <v>38.11</v>
          </cell>
        </row>
        <row r="3087">
          <cell r="B3087">
            <v>41704</v>
          </cell>
          <cell r="C3087">
            <v>38.15</v>
          </cell>
        </row>
        <row r="3088">
          <cell r="B3088">
            <v>41705</v>
          </cell>
          <cell r="C3088">
            <v>37.9</v>
          </cell>
        </row>
        <row r="3089">
          <cell r="B3089">
            <v>41708</v>
          </cell>
          <cell r="C3089">
            <v>37.82</v>
          </cell>
        </row>
        <row r="3090">
          <cell r="B3090">
            <v>41709</v>
          </cell>
          <cell r="C3090">
            <v>38.020000000000003</v>
          </cell>
        </row>
        <row r="3091">
          <cell r="B3091">
            <v>41710</v>
          </cell>
          <cell r="C3091">
            <v>38.270000000000003</v>
          </cell>
        </row>
        <row r="3092">
          <cell r="B3092">
            <v>41711</v>
          </cell>
          <cell r="C3092">
            <v>37.89</v>
          </cell>
        </row>
        <row r="3093">
          <cell r="B3093">
            <v>41712</v>
          </cell>
          <cell r="C3093">
            <v>37.700000000000003</v>
          </cell>
        </row>
        <row r="3094">
          <cell r="B3094">
            <v>41715</v>
          </cell>
          <cell r="C3094">
            <v>38.049999999999997</v>
          </cell>
        </row>
        <row r="3095">
          <cell r="B3095">
            <v>41716</v>
          </cell>
          <cell r="C3095">
            <v>39.549999999999997</v>
          </cell>
        </row>
        <row r="3096">
          <cell r="B3096">
            <v>41717</v>
          </cell>
          <cell r="C3096">
            <v>39.270000000000003</v>
          </cell>
        </row>
        <row r="3097">
          <cell r="B3097">
            <v>41718</v>
          </cell>
          <cell r="C3097">
            <v>40.33</v>
          </cell>
        </row>
        <row r="3098">
          <cell r="B3098">
            <v>41719</v>
          </cell>
          <cell r="C3098">
            <v>40.159999999999997</v>
          </cell>
        </row>
        <row r="3099">
          <cell r="B3099">
            <v>41722</v>
          </cell>
          <cell r="C3099">
            <v>40.5</v>
          </cell>
        </row>
        <row r="3100">
          <cell r="B3100">
            <v>41723</v>
          </cell>
          <cell r="C3100">
            <v>40.340000000000003</v>
          </cell>
        </row>
        <row r="3101">
          <cell r="B3101">
            <v>41724</v>
          </cell>
          <cell r="C3101">
            <v>39.79</v>
          </cell>
        </row>
        <row r="3102">
          <cell r="B3102">
            <v>41725</v>
          </cell>
          <cell r="C3102">
            <v>39.36</v>
          </cell>
        </row>
        <row r="3103">
          <cell r="B3103">
            <v>41726</v>
          </cell>
          <cell r="C3103">
            <v>40.299999999999997</v>
          </cell>
        </row>
        <row r="3104">
          <cell r="B3104">
            <v>41729</v>
          </cell>
          <cell r="C3104">
            <v>40.99</v>
          </cell>
        </row>
        <row r="3105">
          <cell r="B3105">
            <v>41730</v>
          </cell>
          <cell r="C3105">
            <v>41.42</v>
          </cell>
        </row>
        <row r="3106">
          <cell r="B3106">
            <v>41731</v>
          </cell>
          <cell r="C3106">
            <v>41.35</v>
          </cell>
        </row>
        <row r="3107">
          <cell r="B3107">
            <v>41732</v>
          </cell>
          <cell r="C3107">
            <v>41.01</v>
          </cell>
        </row>
        <row r="3108">
          <cell r="B3108">
            <v>41733</v>
          </cell>
          <cell r="C3108">
            <v>39.869999999999997</v>
          </cell>
        </row>
        <row r="3109">
          <cell r="B3109">
            <v>41736</v>
          </cell>
          <cell r="C3109">
            <v>39.799999999999997</v>
          </cell>
        </row>
        <row r="3110">
          <cell r="B3110">
            <v>41737</v>
          </cell>
          <cell r="C3110">
            <v>39.82</v>
          </cell>
        </row>
        <row r="3111">
          <cell r="B3111">
            <v>41738</v>
          </cell>
          <cell r="C3111">
            <v>40.47</v>
          </cell>
        </row>
        <row r="3112">
          <cell r="B3112">
            <v>41739</v>
          </cell>
          <cell r="C3112">
            <v>39.36</v>
          </cell>
        </row>
        <row r="3113">
          <cell r="B3113">
            <v>41740</v>
          </cell>
          <cell r="C3113">
            <v>39.209000000000003</v>
          </cell>
        </row>
        <row r="3114">
          <cell r="B3114">
            <v>41743</v>
          </cell>
          <cell r="C3114">
            <v>39.18</v>
          </cell>
        </row>
        <row r="3115">
          <cell r="B3115">
            <v>41744</v>
          </cell>
          <cell r="C3115">
            <v>39.75</v>
          </cell>
        </row>
        <row r="3116">
          <cell r="B3116">
            <v>41745</v>
          </cell>
          <cell r="C3116">
            <v>40.4</v>
          </cell>
        </row>
        <row r="3117">
          <cell r="B3117">
            <v>41746</v>
          </cell>
          <cell r="C3117">
            <v>40.01</v>
          </cell>
        </row>
        <row r="3118">
          <cell r="B3118">
            <v>41750</v>
          </cell>
          <cell r="C3118">
            <v>39.94</v>
          </cell>
        </row>
        <row r="3119">
          <cell r="B3119">
            <v>41751</v>
          </cell>
          <cell r="C3119">
            <v>39.99</v>
          </cell>
        </row>
        <row r="3120">
          <cell r="B3120">
            <v>41752</v>
          </cell>
          <cell r="C3120">
            <v>39.69</v>
          </cell>
        </row>
        <row r="3121">
          <cell r="B3121">
            <v>41753</v>
          </cell>
          <cell r="C3121">
            <v>39.86</v>
          </cell>
        </row>
        <row r="3122">
          <cell r="B3122">
            <v>41754</v>
          </cell>
          <cell r="C3122">
            <v>39.909999999999997</v>
          </cell>
        </row>
        <row r="3123">
          <cell r="B3123">
            <v>41757</v>
          </cell>
          <cell r="C3123">
            <v>40.869999999999997</v>
          </cell>
        </row>
        <row r="3124">
          <cell r="B3124">
            <v>41758</v>
          </cell>
          <cell r="C3124">
            <v>40.51</v>
          </cell>
        </row>
        <row r="3125">
          <cell r="B3125">
            <v>41759</v>
          </cell>
          <cell r="C3125">
            <v>40.4</v>
          </cell>
        </row>
        <row r="3126">
          <cell r="B3126">
            <v>41760</v>
          </cell>
          <cell r="C3126">
            <v>40</v>
          </cell>
        </row>
        <row r="3127">
          <cell r="B3127">
            <v>41761</v>
          </cell>
          <cell r="C3127">
            <v>39.69</v>
          </cell>
        </row>
        <row r="3128">
          <cell r="B3128">
            <v>41764</v>
          </cell>
          <cell r="C3128">
            <v>39.43</v>
          </cell>
        </row>
        <row r="3129">
          <cell r="B3129">
            <v>41765</v>
          </cell>
          <cell r="C3129">
            <v>39.06</v>
          </cell>
        </row>
        <row r="3130">
          <cell r="B3130">
            <v>41766</v>
          </cell>
          <cell r="C3130">
            <v>39.424999999999997</v>
          </cell>
        </row>
        <row r="3131">
          <cell r="B3131">
            <v>41767</v>
          </cell>
          <cell r="C3131">
            <v>39.64</v>
          </cell>
        </row>
        <row r="3132">
          <cell r="B3132">
            <v>41768</v>
          </cell>
          <cell r="C3132">
            <v>39.54</v>
          </cell>
        </row>
        <row r="3133">
          <cell r="B3133">
            <v>41771</v>
          </cell>
          <cell r="C3133">
            <v>39.97</v>
          </cell>
        </row>
        <row r="3134">
          <cell r="B3134">
            <v>41772</v>
          </cell>
          <cell r="C3134">
            <v>40.42</v>
          </cell>
        </row>
        <row r="3135">
          <cell r="B3135">
            <v>41773</v>
          </cell>
          <cell r="C3135">
            <v>40.24</v>
          </cell>
        </row>
        <row r="3136">
          <cell r="B3136">
            <v>41774</v>
          </cell>
          <cell r="C3136">
            <v>39.6</v>
          </cell>
        </row>
        <row r="3137">
          <cell r="B3137">
            <v>41775</v>
          </cell>
          <cell r="C3137">
            <v>39.83</v>
          </cell>
        </row>
        <row r="3138">
          <cell r="B3138">
            <v>41778</v>
          </cell>
          <cell r="C3138">
            <v>39.75</v>
          </cell>
        </row>
        <row r="3139">
          <cell r="B3139">
            <v>41779</v>
          </cell>
          <cell r="C3139">
            <v>39.68</v>
          </cell>
        </row>
        <row r="3140">
          <cell r="B3140">
            <v>41780</v>
          </cell>
          <cell r="C3140">
            <v>40.35</v>
          </cell>
        </row>
        <row r="3141">
          <cell r="B3141">
            <v>41781</v>
          </cell>
          <cell r="C3141">
            <v>40.1</v>
          </cell>
        </row>
        <row r="3142">
          <cell r="B3142">
            <v>41782</v>
          </cell>
          <cell r="C3142">
            <v>40.119999999999997</v>
          </cell>
        </row>
        <row r="3143">
          <cell r="B3143">
            <v>41786</v>
          </cell>
          <cell r="C3143">
            <v>40.19</v>
          </cell>
        </row>
        <row r="3144">
          <cell r="B3144">
            <v>41787</v>
          </cell>
          <cell r="C3144">
            <v>40.01</v>
          </cell>
        </row>
        <row r="3145">
          <cell r="B3145">
            <v>41788</v>
          </cell>
          <cell r="C3145">
            <v>40.340000000000003</v>
          </cell>
        </row>
        <row r="3146">
          <cell r="B3146">
            <v>41789</v>
          </cell>
          <cell r="C3146">
            <v>40.94</v>
          </cell>
        </row>
        <row r="3147">
          <cell r="B3147">
            <v>41792</v>
          </cell>
          <cell r="C3147">
            <v>40.79</v>
          </cell>
        </row>
        <row r="3148">
          <cell r="B3148">
            <v>41793</v>
          </cell>
          <cell r="C3148">
            <v>40.29</v>
          </cell>
        </row>
        <row r="3149">
          <cell r="B3149">
            <v>41794</v>
          </cell>
          <cell r="C3149">
            <v>40.32</v>
          </cell>
        </row>
        <row r="3150">
          <cell r="B3150">
            <v>41795</v>
          </cell>
          <cell r="C3150">
            <v>41.21</v>
          </cell>
        </row>
        <row r="3151">
          <cell r="B3151">
            <v>41796</v>
          </cell>
          <cell r="C3151">
            <v>41.48</v>
          </cell>
        </row>
        <row r="3152">
          <cell r="B3152">
            <v>41799</v>
          </cell>
          <cell r="C3152">
            <v>41.27</v>
          </cell>
        </row>
        <row r="3153">
          <cell r="B3153">
            <v>41800</v>
          </cell>
          <cell r="C3153">
            <v>41.11</v>
          </cell>
        </row>
        <row r="3154">
          <cell r="B3154">
            <v>41801</v>
          </cell>
          <cell r="C3154">
            <v>40.86</v>
          </cell>
        </row>
        <row r="3155">
          <cell r="B3155">
            <v>41802</v>
          </cell>
          <cell r="C3155">
            <v>40.58</v>
          </cell>
        </row>
        <row r="3156">
          <cell r="B3156">
            <v>41803</v>
          </cell>
          <cell r="C3156">
            <v>41.23</v>
          </cell>
        </row>
        <row r="3157">
          <cell r="B3157">
            <v>41806</v>
          </cell>
          <cell r="C3157">
            <v>41.5</v>
          </cell>
        </row>
        <row r="3158">
          <cell r="B3158">
            <v>41807</v>
          </cell>
          <cell r="C3158">
            <v>41.68</v>
          </cell>
        </row>
        <row r="3159">
          <cell r="B3159">
            <v>41808</v>
          </cell>
          <cell r="C3159">
            <v>41.65</v>
          </cell>
        </row>
        <row r="3160">
          <cell r="B3160">
            <v>41809</v>
          </cell>
          <cell r="C3160">
            <v>41.51</v>
          </cell>
        </row>
        <row r="3161">
          <cell r="B3161">
            <v>41810</v>
          </cell>
          <cell r="C3161">
            <v>41.68</v>
          </cell>
        </row>
        <row r="3162">
          <cell r="B3162">
            <v>41813</v>
          </cell>
          <cell r="C3162">
            <v>41.99</v>
          </cell>
        </row>
        <row r="3163">
          <cell r="B3163">
            <v>41814</v>
          </cell>
          <cell r="C3163">
            <v>41.744999999999997</v>
          </cell>
        </row>
        <row r="3164">
          <cell r="B3164">
            <v>41815</v>
          </cell>
          <cell r="C3164">
            <v>42.03</v>
          </cell>
        </row>
        <row r="3165">
          <cell r="B3165">
            <v>41816</v>
          </cell>
          <cell r="C3165">
            <v>41.72</v>
          </cell>
        </row>
        <row r="3166">
          <cell r="B3166">
            <v>41817</v>
          </cell>
          <cell r="C3166">
            <v>42.25</v>
          </cell>
        </row>
        <row r="3167">
          <cell r="B3167">
            <v>41820</v>
          </cell>
          <cell r="C3167">
            <v>41.7</v>
          </cell>
        </row>
        <row r="3168">
          <cell r="B3168">
            <v>41821</v>
          </cell>
          <cell r="C3168">
            <v>41.87</v>
          </cell>
        </row>
        <row r="3169">
          <cell r="B3169">
            <v>41822</v>
          </cell>
          <cell r="C3169">
            <v>41.9</v>
          </cell>
        </row>
        <row r="3170">
          <cell r="B3170">
            <v>41823</v>
          </cell>
          <cell r="C3170">
            <v>41.8</v>
          </cell>
        </row>
        <row r="3171">
          <cell r="B3171">
            <v>41827</v>
          </cell>
          <cell r="C3171">
            <v>41.99</v>
          </cell>
        </row>
        <row r="3172">
          <cell r="B3172">
            <v>41828</v>
          </cell>
          <cell r="C3172">
            <v>41.78</v>
          </cell>
        </row>
        <row r="3173">
          <cell r="B3173">
            <v>41829</v>
          </cell>
          <cell r="C3173">
            <v>41.67</v>
          </cell>
        </row>
        <row r="3174">
          <cell r="B3174">
            <v>41830</v>
          </cell>
          <cell r="C3174">
            <v>41.685000000000002</v>
          </cell>
        </row>
        <row r="3175">
          <cell r="B3175">
            <v>41831</v>
          </cell>
          <cell r="C3175">
            <v>42.09</v>
          </cell>
        </row>
        <row r="3176">
          <cell r="B3176">
            <v>41834</v>
          </cell>
          <cell r="C3176">
            <v>42.14</v>
          </cell>
        </row>
        <row r="3177">
          <cell r="B3177">
            <v>41835</v>
          </cell>
          <cell r="C3177">
            <v>42.45</v>
          </cell>
        </row>
        <row r="3178">
          <cell r="B3178">
            <v>41836</v>
          </cell>
          <cell r="C3178">
            <v>44.08</v>
          </cell>
        </row>
        <row r="3179">
          <cell r="B3179">
            <v>41837</v>
          </cell>
          <cell r="C3179">
            <v>44.53</v>
          </cell>
        </row>
        <row r="3180">
          <cell r="B3180">
            <v>41838</v>
          </cell>
          <cell r="C3180">
            <v>44.69</v>
          </cell>
        </row>
        <row r="3181">
          <cell r="B3181">
            <v>41841</v>
          </cell>
          <cell r="C3181">
            <v>44.835000000000001</v>
          </cell>
        </row>
        <row r="3182">
          <cell r="B3182">
            <v>41842</v>
          </cell>
          <cell r="C3182">
            <v>44.83</v>
          </cell>
        </row>
        <row r="3183">
          <cell r="B3183">
            <v>41843</v>
          </cell>
          <cell r="C3183">
            <v>44.87</v>
          </cell>
        </row>
        <row r="3184">
          <cell r="B3184">
            <v>41844</v>
          </cell>
          <cell r="C3184">
            <v>44.4</v>
          </cell>
        </row>
        <row r="3185">
          <cell r="B3185">
            <v>41845</v>
          </cell>
          <cell r="C3185">
            <v>44.5</v>
          </cell>
        </row>
        <row r="3186">
          <cell r="B3186">
            <v>41848</v>
          </cell>
          <cell r="C3186">
            <v>43.97</v>
          </cell>
        </row>
        <row r="3187">
          <cell r="B3187">
            <v>41849</v>
          </cell>
          <cell r="C3187">
            <v>43.884999999999998</v>
          </cell>
        </row>
        <row r="3188">
          <cell r="B3188">
            <v>41850</v>
          </cell>
          <cell r="C3188">
            <v>43.578499999999998</v>
          </cell>
        </row>
        <row r="3189">
          <cell r="B3189">
            <v>41851</v>
          </cell>
          <cell r="C3189">
            <v>43.16</v>
          </cell>
        </row>
        <row r="3190">
          <cell r="B3190">
            <v>41852</v>
          </cell>
          <cell r="C3190">
            <v>42.86</v>
          </cell>
        </row>
        <row r="3191">
          <cell r="B3191">
            <v>41855</v>
          </cell>
          <cell r="C3191">
            <v>43.37</v>
          </cell>
        </row>
        <row r="3192">
          <cell r="B3192">
            <v>41856</v>
          </cell>
          <cell r="C3192">
            <v>43.08</v>
          </cell>
        </row>
        <row r="3193">
          <cell r="B3193">
            <v>41857</v>
          </cell>
          <cell r="C3193">
            <v>42.74</v>
          </cell>
        </row>
        <row r="3194">
          <cell r="B3194">
            <v>41858</v>
          </cell>
          <cell r="C3194">
            <v>43.23</v>
          </cell>
        </row>
        <row r="3195">
          <cell r="B3195">
            <v>41859</v>
          </cell>
          <cell r="C3195">
            <v>43.2</v>
          </cell>
        </row>
        <row r="3196">
          <cell r="B3196">
            <v>41862</v>
          </cell>
          <cell r="C3196">
            <v>43.2</v>
          </cell>
        </row>
        <row r="3197">
          <cell r="B3197">
            <v>41863</v>
          </cell>
          <cell r="C3197">
            <v>43.52</v>
          </cell>
        </row>
        <row r="3198">
          <cell r="B3198">
            <v>41864</v>
          </cell>
          <cell r="C3198">
            <v>44.08</v>
          </cell>
        </row>
        <row r="3199">
          <cell r="B3199">
            <v>41865</v>
          </cell>
          <cell r="C3199">
            <v>44.27</v>
          </cell>
        </row>
        <row r="3200">
          <cell r="B3200">
            <v>41866</v>
          </cell>
          <cell r="C3200">
            <v>44.79</v>
          </cell>
        </row>
        <row r="3201">
          <cell r="B3201">
            <v>41869</v>
          </cell>
          <cell r="C3201">
            <v>45.11</v>
          </cell>
        </row>
        <row r="3202">
          <cell r="B3202">
            <v>41870</v>
          </cell>
          <cell r="C3202">
            <v>45.33</v>
          </cell>
        </row>
        <row r="3203">
          <cell r="B3203">
            <v>41871</v>
          </cell>
          <cell r="C3203">
            <v>44.95</v>
          </cell>
        </row>
        <row r="3204">
          <cell r="B3204">
            <v>41872</v>
          </cell>
          <cell r="C3204">
            <v>45.22</v>
          </cell>
        </row>
        <row r="3205">
          <cell r="B3205">
            <v>41873</v>
          </cell>
          <cell r="C3205">
            <v>45.15</v>
          </cell>
        </row>
        <row r="3206">
          <cell r="B3206">
            <v>41876</v>
          </cell>
          <cell r="C3206">
            <v>45.17</v>
          </cell>
        </row>
        <row r="3207">
          <cell r="B3207">
            <v>41877</v>
          </cell>
          <cell r="C3207">
            <v>45.005000000000003</v>
          </cell>
        </row>
        <row r="3208">
          <cell r="B3208">
            <v>41878</v>
          </cell>
          <cell r="C3208">
            <v>44.87</v>
          </cell>
        </row>
        <row r="3209">
          <cell r="B3209">
            <v>41879</v>
          </cell>
          <cell r="C3209">
            <v>44.88</v>
          </cell>
        </row>
        <row r="3210">
          <cell r="B3210">
            <v>41880</v>
          </cell>
          <cell r="C3210">
            <v>45.43</v>
          </cell>
        </row>
        <row r="3211">
          <cell r="B3211">
            <v>41884</v>
          </cell>
          <cell r="C3211">
            <v>45.09</v>
          </cell>
        </row>
        <row r="3212">
          <cell r="B3212">
            <v>41885</v>
          </cell>
          <cell r="C3212">
            <v>44.96</v>
          </cell>
        </row>
        <row r="3213">
          <cell r="B3213">
            <v>41886</v>
          </cell>
          <cell r="C3213">
            <v>45.26</v>
          </cell>
        </row>
        <row r="3214">
          <cell r="B3214">
            <v>41887</v>
          </cell>
          <cell r="C3214">
            <v>45.91</v>
          </cell>
        </row>
        <row r="3215">
          <cell r="B3215">
            <v>41890</v>
          </cell>
          <cell r="C3215">
            <v>46.47</v>
          </cell>
        </row>
        <row r="3216">
          <cell r="B3216">
            <v>41891</v>
          </cell>
          <cell r="C3216">
            <v>46.76</v>
          </cell>
        </row>
        <row r="3217">
          <cell r="B3217">
            <v>41892</v>
          </cell>
          <cell r="C3217">
            <v>46.84</v>
          </cell>
        </row>
        <row r="3218">
          <cell r="B3218">
            <v>41893</v>
          </cell>
          <cell r="C3218">
            <v>47</v>
          </cell>
        </row>
        <row r="3219">
          <cell r="B3219">
            <v>41894</v>
          </cell>
          <cell r="C3219">
            <v>46.695</v>
          </cell>
        </row>
        <row r="3220">
          <cell r="B3220">
            <v>41897</v>
          </cell>
          <cell r="C3220">
            <v>46.24</v>
          </cell>
        </row>
        <row r="3221">
          <cell r="B3221">
            <v>41898</v>
          </cell>
          <cell r="C3221">
            <v>46.76</v>
          </cell>
        </row>
        <row r="3222">
          <cell r="B3222">
            <v>41899</v>
          </cell>
          <cell r="C3222">
            <v>46.52</v>
          </cell>
        </row>
        <row r="3223">
          <cell r="B3223">
            <v>41900</v>
          </cell>
          <cell r="C3223">
            <v>46.68</v>
          </cell>
        </row>
        <row r="3224">
          <cell r="B3224">
            <v>41901</v>
          </cell>
          <cell r="C3224">
            <v>47.52</v>
          </cell>
        </row>
        <row r="3225">
          <cell r="B3225">
            <v>41904</v>
          </cell>
          <cell r="C3225">
            <v>47.06</v>
          </cell>
        </row>
        <row r="3226">
          <cell r="B3226">
            <v>41905</v>
          </cell>
          <cell r="C3226">
            <v>46.56</v>
          </cell>
        </row>
        <row r="3227">
          <cell r="B3227">
            <v>41906</v>
          </cell>
          <cell r="C3227">
            <v>47.08</v>
          </cell>
        </row>
        <row r="3228">
          <cell r="B3228">
            <v>41907</v>
          </cell>
          <cell r="C3228">
            <v>46.04</v>
          </cell>
        </row>
        <row r="3229">
          <cell r="B3229">
            <v>41908</v>
          </cell>
          <cell r="C3229">
            <v>46.41</v>
          </cell>
        </row>
        <row r="3230">
          <cell r="B3230">
            <v>41911</v>
          </cell>
          <cell r="C3230">
            <v>46.44</v>
          </cell>
        </row>
        <row r="3231">
          <cell r="B3231">
            <v>41912</v>
          </cell>
          <cell r="C3231">
            <v>46.36</v>
          </cell>
        </row>
        <row r="3232">
          <cell r="B3232">
            <v>41913</v>
          </cell>
          <cell r="C3232">
            <v>45.9</v>
          </cell>
        </row>
        <row r="3233">
          <cell r="B3233">
            <v>41914</v>
          </cell>
          <cell r="C3233">
            <v>45.76</v>
          </cell>
        </row>
        <row r="3234">
          <cell r="B3234">
            <v>41915</v>
          </cell>
          <cell r="C3234">
            <v>46.09</v>
          </cell>
        </row>
        <row r="3235">
          <cell r="B3235">
            <v>41918</v>
          </cell>
          <cell r="C3235">
            <v>46.09</v>
          </cell>
        </row>
        <row r="3236">
          <cell r="B3236">
            <v>41919</v>
          </cell>
          <cell r="C3236">
            <v>45.53</v>
          </cell>
        </row>
        <row r="3237">
          <cell r="B3237">
            <v>41920</v>
          </cell>
          <cell r="C3237">
            <v>46.78</v>
          </cell>
        </row>
        <row r="3238">
          <cell r="B3238">
            <v>41921</v>
          </cell>
          <cell r="C3238">
            <v>45.85</v>
          </cell>
        </row>
        <row r="3239">
          <cell r="B3239">
            <v>41922</v>
          </cell>
          <cell r="C3239">
            <v>44.03</v>
          </cell>
        </row>
        <row r="3240">
          <cell r="B3240">
            <v>41925</v>
          </cell>
          <cell r="C3240">
            <v>43.65</v>
          </cell>
        </row>
        <row r="3241">
          <cell r="B3241">
            <v>41926</v>
          </cell>
          <cell r="C3241">
            <v>43.73</v>
          </cell>
        </row>
        <row r="3242">
          <cell r="B3242">
            <v>41927</v>
          </cell>
          <cell r="C3242">
            <v>43.22</v>
          </cell>
        </row>
        <row r="3243">
          <cell r="B3243">
            <v>41928</v>
          </cell>
          <cell r="C3243">
            <v>42.74</v>
          </cell>
        </row>
        <row r="3244">
          <cell r="B3244">
            <v>41929</v>
          </cell>
          <cell r="C3244">
            <v>43.63</v>
          </cell>
        </row>
        <row r="3245">
          <cell r="B3245">
            <v>41932</v>
          </cell>
          <cell r="C3245">
            <v>44.08</v>
          </cell>
        </row>
        <row r="3246">
          <cell r="B3246">
            <v>41933</v>
          </cell>
          <cell r="C3246">
            <v>44.88</v>
          </cell>
        </row>
        <row r="3247">
          <cell r="B3247">
            <v>41934</v>
          </cell>
          <cell r="C3247">
            <v>44.38</v>
          </cell>
        </row>
        <row r="3248">
          <cell r="B3248">
            <v>41935</v>
          </cell>
          <cell r="C3248">
            <v>45.02</v>
          </cell>
        </row>
        <row r="3249">
          <cell r="B3249">
            <v>41936</v>
          </cell>
          <cell r="C3249">
            <v>46.13</v>
          </cell>
        </row>
        <row r="3250">
          <cell r="B3250">
            <v>41939</v>
          </cell>
          <cell r="C3250">
            <v>45.91</v>
          </cell>
        </row>
        <row r="3251">
          <cell r="B3251">
            <v>41940</v>
          </cell>
          <cell r="C3251">
            <v>46.49</v>
          </cell>
        </row>
        <row r="3252">
          <cell r="B3252">
            <v>41941</v>
          </cell>
          <cell r="C3252">
            <v>46.62</v>
          </cell>
        </row>
        <row r="3253">
          <cell r="B3253">
            <v>41942</v>
          </cell>
          <cell r="C3253">
            <v>46.05</v>
          </cell>
        </row>
        <row r="3254">
          <cell r="B3254">
            <v>41943</v>
          </cell>
          <cell r="C3254">
            <v>46.95</v>
          </cell>
        </row>
        <row r="3255">
          <cell r="B3255">
            <v>41946</v>
          </cell>
          <cell r="C3255">
            <v>47.44</v>
          </cell>
        </row>
        <row r="3256">
          <cell r="B3256">
            <v>41947</v>
          </cell>
          <cell r="C3256">
            <v>47.57</v>
          </cell>
        </row>
        <row r="3257">
          <cell r="B3257">
            <v>41948</v>
          </cell>
          <cell r="C3257">
            <v>47.86</v>
          </cell>
        </row>
        <row r="3258">
          <cell r="B3258">
            <v>41949</v>
          </cell>
          <cell r="C3258">
            <v>48.7</v>
          </cell>
        </row>
        <row r="3259">
          <cell r="B3259">
            <v>41950</v>
          </cell>
          <cell r="C3259">
            <v>48.68</v>
          </cell>
        </row>
        <row r="3260">
          <cell r="B3260">
            <v>41953</v>
          </cell>
          <cell r="C3260">
            <v>48.89</v>
          </cell>
        </row>
        <row r="3261">
          <cell r="B3261">
            <v>41954</v>
          </cell>
          <cell r="C3261">
            <v>48.87</v>
          </cell>
        </row>
        <row r="3262">
          <cell r="B3262">
            <v>41955</v>
          </cell>
          <cell r="C3262">
            <v>48.78</v>
          </cell>
        </row>
        <row r="3263">
          <cell r="B3263">
            <v>41956</v>
          </cell>
          <cell r="C3263">
            <v>49.61</v>
          </cell>
        </row>
        <row r="3264">
          <cell r="B3264">
            <v>41957</v>
          </cell>
          <cell r="C3264">
            <v>49.58</v>
          </cell>
        </row>
        <row r="3265">
          <cell r="B3265">
            <v>41960</v>
          </cell>
          <cell r="C3265">
            <v>49.46</v>
          </cell>
        </row>
        <row r="3266">
          <cell r="B3266">
            <v>41961</v>
          </cell>
          <cell r="C3266">
            <v>48.74</v>
          </cell>
        </row>
        <row r="3267">
          <cell r="B3267">
            <v>41962</v>
          </cell>
          <cell r="C3267">
            <v>48.22</v>
          </cell>
        </row>
        <row r="3268">
          <cell r="B3268">
            <v>41963</v>
          </cell>
          <cell r="C3268">
            <v>48.7</v>
          </cell>
        </row>
        <row r="3269">
          <cell r="B3269">
            <v>41964</v>
          </cell>
          <cell r="C3269">
            <v>47.98</v>
          </cell>
        </row>
        <row r="3270">
          <cell r="B3270">
            <v>41967</v>
          </cell>
          <cell r="C3270">
            <v>47.59</v>
          </cell>
        </row>
        <row r="3271">
          <cell r="B3271">
            <v>41968</v>
          </cell>
          <cell r="C3271">
            <v>47.47</v>
          </cell>
        </row>
        <row r="3272">
          <cell r="B3272">
            <v>41969</v>
          </cell>
          <cell r="C3272">
            <v>47.75</v>
          </cell>
        </row>
        <row r="3273">
          <cell r="B3273">
            <v>41971</v>
          </cell>
          <cell r="C3273">
            <v>47.81</v>
          </cell>
        </row>
        <row r="3274">
          <cell r="B3274">
            <v>41974</v>
          </cell>
          <cell r="C3274">
            <v>48.62</v>
          </cell>
        </row>
        <row r="3275">
          <cell r="B3275">
            <v>41975</v>
          </cell>
          <cell r="C3275">
            <v>48.46</v>
          </cell>
        </row>
        <row r="3276">
          <cell r="B3276">
            <v>41976</v>
          </cell>
          <cell r="C3276">
            <v>48.08</v>
          </cell>
        </row>
        <row r="3277">
          <cell r="B3277">
            <v>41977</v>
          </cell>
          <cell r="C3277">
            <v>48.84</v>
          </cell>
        </row>
        <row r="3278">
          <cell r="B3278">
            <v>41978</v>
          </cell>
          <cell r="C3278">
            <v>48.42</v>
          </cell>
        </row>
        <row r="3279">
          <cell r="B3279">
            <v>41981</v>
          </cell>
          <cell r="C3279">
            <v>47.695</v>
          </cell>
        </row>
        <row r="3280">
          <cell r="B3280">
            <v>41982</v>
          </cell>
          <cell r="C3280">
            <v>47.59</v>
          </cell>
        </row>
        <row r="3281">
          <cell r="B3281">
            <v>41983</v>
          </cell>
          <cell r="C3281">
            <v>46.9</v>
          </cell>
        </row>
        <row r="3282">
          <cell r="B3282">
            <v>41984</v>
          </cell>
          <cell r="C3282">
            <v>47.17</v>
          </cell>
        </row>
        <row r="3283">
          <cell r="B3283">
            <v>41985</v>
          </cell>
          <cell r="C3283">
            <v>46.95</v>
          </cell>
        </row>
        <row r="3284">
          <cell r="B3284">
            <v>41988</v>
          </cell>
          <cell r="C3284">
            <v>46.67</v>
          </cell>
        </row>
        <row r="3285">
          <cell r="B3285">
            <v>41989</v>
          </cell>
          <cell r="C3285">
            <v>45.16</v>
          </cell>
        </row>
        <row r="3286">
          <cell r="B3286">
            <v>41990</v>
          </cell>
          <cell r="C3286">
            <v>45.74</v>
          </cell>
        </row>
        <row r="3287">
          <cell r="B3287">
            <v>41991</v>
          </cell>
          <cell r="C3287">
            <v>47.52</v>
          </cell>
        </row>
        <row r="3288">
          <cell r="B3288">
            <v>41992</v>
          </cell>
          <cell r="C3288">
            <v>47.66</v>
          </cell>
        </row>
        <row r="3289">
          <cell r="B3289">
            <v>41995</v>
          </cell>
          <cell r="C3289">
            <v>47.98</v>
          </cell>
        </row>
        <row r="3290">
          <cell r="B3290">
            <v>41996</v>
          </cell>
          <cell r="C3290">
            <v>48.45</v>
          </cell>
        </row>
        <row r="3291">
          <cell r="B3291">
            <v>41997</v>
          </cell>
          <cell r="C3291">
            <v>48.14</v>
          </cell>
        </row>
        <row r="3292">
          <cell r="B3292">
            <v>41999</v>
          </cell>
          <cell r="C3292">
            <v>47.88</v>
          </cell>
        </row>
        <row r="3293">
          <cell r="B3293">
            <v>42002</v>
          </cell>
          <cell r="C3293">
            <v>47.45</v>
          </cell>
        </row>
        <row r="3294">
          <cell r="B3294">
            <v>42003</v>
          </cell>
          <cell r="C3294">
            <v>47.02</v>
          </cell>
        </row>
        <row r="3295">
          <cell r="B3295">
            <v>42004</v>
          </cell>
          <cell r="C3295">
            <v>46.45</v>
          </cell>
        </row>
        <row r="3296">
          <cell r="B3296">
            <v>42006</v>
          </cell>
          <cell r="C3296">
            <v>46.76</v>
          </cell>
        </row>
        <row r="3297">
          <cell r="B3297">
            <v>42009</v>
          </cell>
          <cell r="C3297">
            <v>46.325000000000003</v>
          </cell>
        </row>
        <row r="3298">
          <cell r="B3298">
            <v>42010</v>
          </cell>
          <cell r="C3298">
            <v>45.65</v>
          </cell>
        </row>
        <row r="3299">
          <cell r="B3299">
            <v>42011</v>
          </cell>
          <cell r="C3299">
            <v>46.23</v>
          </cell>
        </row>
        <row r="3300">
          <cell r="B3300">
            <v>42012</v>
          </cell>
          <cell r="C3300">
            <v>47.59</v>
          </cell>
        </row>
        <row r="3301">
          <cell r="B3301">
            <v>42013</v>
          </cell>
          <cell r="C3301">
            <v>47.19</v>
          </cell>
        </row>
        <row r="3302">
          <cell r="B3302">
            <v>42016</v>
          </cell>
          <cell r="C3302">
            <v>46.6</v>
          </cell>
        </row>
        <row r="3303">
          <cell r="B3303">
            <v>42017</v>
          </cell>
          <cell r="C3303">
            <v>46.354999999999997</v>
          </cell>
        </row>
        <row r="3304">
          <cell r="B3304">
            <v>42018</v>
          </cell>
          <cell r="C3304">
            <v>45.954999999999998</v>
          </cell>
        </row>
        <row r="3305">
          <cell r="B3305">
            <v>42019</v>
          </cell>
          <cell r="C3305">
            <v>45.48</v>
          </cell>
        </row>
        <row r="3306">
          <cell r="B3306">
            <v>42020</v>
          </cell>
          <cell r="C3306">
            <v>46.24</v>
          </cell>
        </row>
        <row r="3307">
          <cell r="B3307">
            <v>42024</v>
          </cell>
          <cell r="C3307">
            <v>46.39</v>
          </cell>
        </row>
        <row r="3308">
          <cell r="B3308">
            <v>42025</v>
          </cell>
          <cell r="C3308">
            <v>45.92</v>
          </cell>
        </row>
        <row r="3309">
          <cell r="B3309">
            <v>42026</v>
          </cell>
          <cell r="C3309">
            <v>47.13</v>
          </cell>
        </row>
        <row r="3310">
          <cell r="B3310">
            <v>42027</v>
          </cell>
          <cell r="C3310">
            <v>47.18</v>
          </cell>
        </row>
        <row r="3311">
          <cell r="B3311">
            <v>42030</v>
          </cell>
          <cell r="C3311">
            <v>47.01</v>
          </cell>
        </row>
        <row r="3312">
          <cell r="B3312">
            <v>42031</v>
          </cell>
          <cell r="C3312">
            <v>42.66</v>
          </cell>
        </row>
        <row r="3313">
          <cell r="B3313">
            <v>42032</v>
          </cell>
          <cell r="C3313">
            <v>41.19</v>
          </cell>
        </row>
        <row r="3314">
          <cell r="B3314">
            <v>42033</v>
          </cell>
          <cell r="C3314">
            <v>42.01</v>
          </cell>
        </row>
        <row r="3315">
          <cell r="B3315">
            <v>42034</v>
          </cell>
          <cell r="C3315">
            <v>40.4</v>
          </cell>
        </row>
        <row r="3316">
          <cell r="B3316">
            <v>42037</v>
          </cell>
          <cell r="C3316">
            <v>41.28</v>
          </cell>
        </row>
        <row r="3317">
          <cell r="B3317">
            <v>42038</v>
          </cell>
          <cell r="C3317">
            <v>41.6</v>
          </cell>
        </row>
        <row r="3318">
          <cell r="B3318">
            <v>42039</v>
          </cell>
          <cell r="C3318">
            <v>41.84</v>
          </cell>
        </row>
        <row r="3319">
          <cell r="B3319">
            <v>42040</v>
          </cell>
          <cell r="C3319">
            <v>42.45</v>
          </cell>
        </row>
        <row r="3320">
          <cell r="B3320">
            <v>42041</v>
          </cell>
          <cell r="C3320">
            <v>42.41</v>
          </cell>
        </row>
        <row r="3321">
          <cell r="B3321">
            <v>42044</v>
          </cell>
          <cell r="C3321">
            <v>42.36</v>
          </cell>
        </row>
        <row r="3322">
          <cell r="B3322">
            <v>42045</v>
          </cell>
          <cell r="C3322">
            <v>42.6</v>
          </cell>
        </row>
        <row r="3323">
          <cell r="B3323">
            <v>42046</v>
          </cell>
          <cell r="C3323">
            <v>42.38</v>
          </cell>
        </row>
        <row r="3324">
          <cell r="B3324">
            <v>42047</v>
          </cell>
          <cell r="C3324">
            <v>43.09</v>
          </cell>
        </row>
        <row r="3325">
          <cell r="B3325">
            <v>42048</v>
          </cell>
          <cell r="C3325">
            <v>43.87</v>
          </cell>
        </row>
        <row r="3326">
          <cell r="B3326">
            <v>42052</v>
          </cell>
          <cell r="C3326">
            <v>43.58</v>
          </cell>
        </row>
        <row r="3327">
          <cell r="B3327">
            <v>42053</v>
          </cell>
          <cell r="C3327">
            <v>43.53</v>
          </cell>
        </row>
        <row r="3328">
          <cell r="B3328">
            <v>42054</v>
          </cell>
          <cell r="C3328">
            <v>43.5</v>
          </cell>
        </row>
        <row r="3329">
          <cell r="B3329">
            <v>42055</v>
          </cell>
          <cell r="C3329">
            <v>43.854999999999997</v>
          </cell>
        </row>
        <row r="3330">
          <cell r="B3330">
            <v>42058</v>
          </cell>
          <cell r="C3330">
            <v>44.15</v>
          </cell>
        </row>
        <row r="3331">
          <cell r="B3331">
            <v>42059</v>
          </cell>
          <cell r="C3331">
            <v>44.09</v>
          </cell>
        </row>
        <row r="3332">
          <cell r="B3332">
            <v>42060</v>
          </cell>
          <cell r="C3332">
            <v>43.99</v>
          </cell>
        </row>
        <row r="3333">
          <cell r="B3333">
            <v>42061</v>
          </cell>
          <cell r="C3333">
            <v>44.055</v>
          </cell>
        </row>
        <row r="3334">
          <cell r="B3334">
            <v>42062</v>
          </cell>
          <cell r="C3334">
            <v>43.85</v>
          </cell>
        </row>
        <row r="3335">
          <cell r="B3335">
            <v>42065</v>
          </cell>
          <cell r="C3335">
            <v>43.88</v>
          </cell>
        </row>
        <row r="3336">
          <cell r="B3336">
            <v>42066</v>
          </cell>
          <cell r="C3336">
            <v>43.28</v>
          </cell>
        </row>
        <row r="3337">
          <cell r="B3337">
            <v>42067</v>
          </cell>
          <cell r="C3337">
            <v>43.055</v>
          </cell>
        </row>
        <row r="3338">
          <cell r="B3338">
            <v>42068</v>
          </cell>
          <cell r="C3338">
            <v>43.11</v>
          </cell>
        </row>
        <row r="3339">
          <cell r="B3339">
            <v>42069</v>
          </cell>
          <cell r="C3339">
            <v>42.36</v>
          </cell>
        </row>
        <row r="3340">
          <cell r="B3340">
            <v>42072</v>
          </cell>
          <cell r="C3340">
            <v>42.85</v>
          </cell>
        </row>
        <row r="3341">
          <cell r="B3341">
            <v>42073</v>
          </cell>
          <cell r="C3341">
            <v>42.03</v>
          </cell>
        </row>
        <row r="3342">
          <cell r="B3342">
            <v>42074</v>
          </cell>
          <cell r="C3342">
            <v>41.98</v>
          </cell>
        </row>
        <row r="3343">
          <cell r="B3343">
            <v>42075</v>
          </cell>
          <cell r="C3343">
            <v>41.02</v>
          </cell>
        </row>
        <row r="3344">
          <cell r="B3344">
            <v>42076</v>
          </cell>
          <cell r="C3344">
            <v>41.38</v>
          </cell>
        </row>
        <row r="3345">
          <cell r="B3345">
            <v>42079</v>
          </cell>
          <cell r="C3345">
            <v>41.56</v>
          </cell>
        </row>
        <row r="3346">
          <cell r="B3346">
            <v>42080</v>
          </cell>
          <cell r="C3346">
            <v>41.695</v>
          </cell>
        </row>
        <row r="3347">
          <cell r="B3347">
            <v>42081</v>
          </cell>
          <cell r="C3347">
            <v>42.5</v>
          </cell>
        </row>
        <row r="3348">
          <cell r="B3348">
            <v>42082</v>
          </cell>
          <cell r="C3348">
            <v>42.284999999999997</v>
          </cell>
        </row>
        <row r="3349">
          <cell r="B3349">
            <v>42083</v>
          </cell>
          <cell r="C3349">
            <v>42.88</v>
          </cell>
        </row>
        <row r="3350">
          <cell r="B3350">
            <v>42086</v>
          </cell>
          <cell r="C3350">
            <v>42.854999999999997</v>
          </cell>
        </row>
        <row r="3351">
          <cell r="B3351">
            <v>42087</v>
          </cell>
          <cell r="C3351">
            <v>42.9</v>
          </cell>
        </row>
        <row r="3352">
          <cell r="B3352">
            <v>42088</v>
          </cell>
          <cell r="C3352">
            <v>41.46</v>
          </cell>
        </row>
        <row r="3353">
          <cell r="B3353">
            <v>42089</v>
          </cell>
          <cell r="C3353">
            <v>41.21</v>
          </cell>
        </row>
        <row r="3354">
          <cell r="B3354">
            <v>42090</v>
          </cell>
          <cell r="C3354">
            <v>40.97</v>
          </cell>
        </row>
        <row r="3355">
          <cell r="B3355">
            <v>42093</v>
          </cell>
          <cell r="C3355">
            <v>40.96</v>
          </cell>
        </row>
        <row r="3356">
          <cell r="B3356">
            <v>42094</v>
          </cell>
          <cell r="C3356">
            <v>40.655000000000001</v>
          </cell>
        </row>
        <row r="3357">
          <cell r="B3357">
            <v>42095</v>
          </cell>
          <cell r="C3357">
            <v>40.72</v>
          </cell>
        </row>
        <row r="3358">
          <cell r="B3358">
            <v>42096</v>
          </cell>
          <cell r="C3358">
            <v>40.29</v>
          </cell>
        </row>
        <row r="3359">
          <cell r="B3359">
            <v>42100</v>
          </cell>
          <cell r="C3359">
            <v>41.545000000000002</v>
          </cell>
        </row>
        <row r="3360">
          <cell r="B3360">
            <v>42101</v>
          </cell>
          <cell r="C3360">
            <v>41.53</v>
          </cell>
        </row>
        <row r="3361">
          <cell r="B3361">
            <v>42102</v>
          </cell>
          <cell r="C3361">
            <v>41.42</v>
          </cell>
        </row>
        <row r="3362">
          <cell r="B3362">
            <v>42103</v>
          </cell>
          <cell r="C3362">
            <v>41.48</v>
          </cell>
        </row>
        <row r="3363">
          <cell r="B3363">
            <v>42104</v>
          </cell>
          <cell r="C3363">
            <v>41.72</v>
          </cell>
        </row>
        <row r="3364">
          <cell r="B3364">
            <v>42107</v>
          </cell>
          <cell r="C3364">
            <v>41.76</v>
          </cell>
        </row>
        <row r="3365">
          <cell r="B3365">
            <v>42108</v>
          </cell>
          <cell r="C3365">
            <v>41.65</v>
          </cell>
        </row>
        <row r="3366">
          <cell r="B3366">
            <v>42109</v>
          </cell>
          <cell r="C3366">
            <v>42.255000000000003</v>
          </cell>
        </row>
        <row r="3367">
          <cell r="B3367">
            <v>42110</v>
          </cell>
          <cell r="C3367">
            <v>42.16</v>
          </cell>
        </row>
        <row r="3368">
          <cell r="B3368">
            <v>42111</v>
          </cell>
          <cell r="C3368">
            <v>41.615000000000002</v>
          </cell>
        </row>
        <row r="3369">
          <cell r="B3369">
            <v>42114</v>
          </cell>
          <cell r="C3369">
            <v>42.905000000000001</v>
          </cell>
        </row>
        <row r="3370">
          <cell r="B3370">
            <v>42115</v>
          </cell>
          <cell r="C3370">
            <v>42.634999999999998</v>
          </cell>
        </row>
        <row r="3371">
          <cell r="B3371">
            <v>42116</v>
          </cell>
          <cell r="C3371">
            <v>42.984999999999999</v>
          </cell>
        </row>
        <row r="3372">
          <cell r="B3372">
            <v>42117</v>
          </cell>
          <cell r="C3372">
            <v>43.34</v>
          </cell>
        </row>
        <row r="3373">
          <cell r="B3373">
            <v>42118</v>
          </cell>
          <cell r="C3373">
            <v>47.87</v>
          </cell>
        </row>
        <row r="3374">
          <cell r="B3374">
            <v>42121</v>
          </cell>
          <cell r="C3374">
            <v>48.03</v>
          </cell>
        </row>
        <row r="3375">
          <cell r="B3375">
            <v>42122</v>
          </cell>
          <cell r="C3375">
            <v>49.155000000000001</v>
          </cell>
        </row>
        <row r="3376">
          <cell r="B3376">
            <v>42123</v>
          </cell>
          <cell r="C3376">
            <v>49.06</v>
          </cell>
        </row>
        <row r="3377">
          <cell r="B3377">
            <v>42124</v>
          </cell>
          <cell r="C3377">
            <v>48.64</v>
          </cell>
        </row>
        <row r="3378">
          <cell r="B3378">
            <v>42125</v>
          </cell>
          <cell r="C3378">
            <v>48.655000000000001</v>
          </cell>
        </row>
        <row r="3379">
          <cell r="B3379">
            <v>42128</v>
          </cell>
          <cell r="C3379">
            <v>48.24</v>
          </cell>
        </row>
        <row r="3380">
          <cell r="B3380">
            <v>42129</v>
          </cell>
          <cell r="C3380">
            <v>47.6</v>
          </cell>
        </row>
        <row r="3381">
          <cell r="B3381">
            <v>42130</v>
          </cell>
          <cell r="C3381">
            <v>46.28</v>
          </cell>
        </row>
        <row r="3382">
          <cell r="B3382">
            <v>42131</v>
          </cell>
          <cell r="C3382">
            <v>46.7</v>
          </cell>
        </row>
        <row r="3383">
          <cell r="B3383">
            <v>42132</v>
          </cell>
          <cell r="C3383">
            <v>47.75</v>
          </cell>
        </row>
        <row r="3384">
          <cell r="B3384">
            <v>42135</v>
          </cell>
          <cell r="C3384">
            <v>47.37</v>
          </cell>
        </row>
        <row r="3385">
          <cell r="B3385">
            <v>42136</v>
          </cell>
          <cell r="C3385">
            <v>47.35</v>
          </cell>
        </row>
        <row r="3386">
          <cell r="B3386">
            <v>42137</v>
          </cell>
          <cell r="C3386">
            <v>47.625</v>
          </cell>
        </row>
        <row r="3387">
          <cell r="B3387">
            <v>42138</v>
          </cell>
          <cell r="C3387">
            <v>48.72</v>
          </cell>
        </row>
        <row r="3388">
          <cell r="B3388">
            <v>42139</v>
          </cell>
          <cell r="C3388">
            <v>48.295000000000002</v>
          </cell>
        </row>
        <row r="3389">
          <cell r="B3389">
            <v>42142</v>
          </cell>
          <cell r="C3389">
            <v>48.01</v>
          </cell>
        </row>
        <row r="3390">
          <cell r="B3390">
            <v>42143</v>
          </cell>
          <cell r="C3390">
            <v>47.58</v>
          </cell>
        </row>
        <row r="3391">
          <cell r="B3391">
            <v>42144</v>
          </cell>
          <cell r="C3391">
            <v>47.58</v>
          </cell>
        </row>
        <row r="3392">
          <cell r="B3392">
            <v>42145</v>
          </cell>
          <cell r="C3392">
            <v>47.42</v>
          </cell>
        </row>
        <row r="3393">
          <cell r="B3393">
            <v>42146</v>
          </cell>
          <cell r="C3393">
            <v>46.9</v>
          </cell>
        </row>
        <row r="3394">
          <cell r="B3394">
            <v>42150</v>
          </cell>
          <cell r="C3394">
            <v>46.59</v>
          </cell>
        </row>
        <row r="3395">
          <cell r="B3395">
            <v>42151</v>
          </cell>
          <cell r="C3395">
            <v>47.61</v>
          </cell>
        </row>
        <row r="3396">
          <cell r="B3396">
            <v>42152</v>
          </cell>
          <cell r="C3396">
            <v>47.45</v>
          </cell>
        </row>
        <row r="3397">
          <cell r="B3397">
            <v>42153</v>
          </cell>
          <cell r="C3397">
            <v>46.86</v>
          </cell>
        </row>
        <row r="3398">
          <cell r="B3398">
            <v>42156</v>
          </cell>
          <cell r="C3398">
            <v>47.23</v>
          </cell>
        </row>
        <row r="3399">
          <cell r="B3399">
            <v>42157</v>
          </cell>
          <cell r="C3399">
            <v>46.92</v>
          </cell>
        </row>
        <row r="3400">
          <cell r="B3400">
            <v>42158</v>
          </cell>
          <cell r="C3400">
            <v>46.85</v>
          </cell>
        </row>
        <row r="3401">
          <cell r="B3401">
            <v>42159</v>
          </cell>
          <cell r="C3401">
            <v>46.36</v>
          </cell>
        </row>
        <row r="3402">
          <cell r="B3402">
            <v>42160</v>
          </cell>
          <cell r="C3402">
            <v>46.14</v>
          </cell>
        </row>
        <row r="3403">
          <cell r="B3403">
            <v>42163</v>
          </cell>
          <cell r="C3403">
            <v>45.73</v>
          </cell>
        </row>
        <row r="3404">
          <cell r="B3404">
            <v>42164</v>
          </cell>
          <cell r="C3404">
            <v>45.65</v>
          </cell>
        </row>
        <row r="3405">
          <cell r="B3405">
            <v>42165</v>
          </cell>
          <cell r="C3405">
            <v>46.61</v>
          </cell>
        </row>
        <row r="3406">
          <cell r="B3406">
            <v>42166</v>
          </cell>
          <cell r="C3406">
            <v>46.44</v>
          </cell>
        </row>
        <row r="3407">
          <cell r="B3407">
            <v>42167</v>
          </cell>
          <cell r="C3407">
            <v>45.97</v>
          </cell>
        </row>
        <row r="3408">
          <cell r="B3408">
            <v>42170</v>
          </cell>
          <cell r="C3408">
            <v>45.475000000000001</v>
          </cell>
        </row>
        <row r="3409">
          <cell r="B3409">
            <v>42171</v>
          </cell>
          <cell r="C3409">
            <v>45.83</v>
          </cell>
        </row>
        <row r="3410">
          <cell r="B3410">
            <v>42172</v>
          </cell>
          <cell r="C3410">
            <v>45.97</v>
          </cell>
        </row>
        <row r="3411">
          <cell r="B3411">
            <v>42173</v>
          </cell>
          <cell r="C3411">
            <v>46.72</v>
          </cell>
        </row>
        <row r="3412">
          <cell r="B3412">
            <v>42174</v>
          </cell>
          <cell r="C3412">
            <v>46.1</v>
          </cell>
        </row>
        <row r="3413">
          <cell r="B3413">
            <v>42177</v>
          </cell>
          <cell r="C3413">
            <v>46.23</v>
          </cell>
        </row>
        <row r="3414">
          <cell r="B3414">
            <v>42178</v>
          </cell>
          <cell r="C3414">
            <v>45.91</v>
          </cell>
        </row>
        <row r="3415">
          <cell r="B3415">
            <v>42179</v>
          </cell>
          <cell r="C3415">
            <v>45.634999999999998</v>
          </cell>
        </row>
        <row r="3416">
          <cell r="B3416">
            <v>42180</v>
          </cell>
          <cell r="C3416">
            <v>45.65</v>
          </cell>
        </row>
        <row r="3417">
          <cell r="B3417">
            <v>42181</v>
          </cell>
          <cell r="C3417">
            <v>45.26</v>
          </cell>
        </row>
        <row r="3418">
          <cell r="B3418">
            <v>42184</v>
          </cell>
          <cell r="C3418">
            <v>44.37</v>
          </cell>
        </row>
        <row r="3419">
          <cell r="B3419">
            <v>42185</v>
          </cell>
          <cell r="C3419">
            <v>44.15</v>
          </cell>
        </row>
        <row r="3420">
          <cell r="B3420">
            <v>42186</v>
          </cell>
          <cell r="C3420">
            <v>44.445</v>
          </cell>
        </row>
        <row r="3421">
          <cell r="B3421">
            <v>42187</v>
          </cell>
          <cell r="C3421">
            <v>44.4</v>
          </cell>
        </row>
        <row r="3422">
          <cell r="B3422">
            <v>42191</v>
          </cell>
          <cell r="C3422">
            <v>44.39</v>
          </cell>
        </row>
        <row r="3423">
          <cell r="B3423">
            <v>42192</v>
          </cell>
          <cell r="C3423">
            <v>44.3</v>
          </cell>
        </row>
        <row r="3424">
          <cell r="B3424">
            <v>42193</v>
          </cell>
          <cell r="C3424">
            <v>44.24</v>
          </cell>
        </row>
        <row r="3425">
          <cell r="B3425">
            <v>42194</v>
          </cell>
          <cell r="C3425">
            <v>44.52</v>
          </cell>
        </row>
        <row r="3426">
          <cell r="B3426">
            <v>42195</v>
          </cell>
          <cell r="C3426">
            <v>44.61</v>
          </cell>
        </row>
        <row r="3427">
          <cell r="B3427">
            <v>42198</v>
          </cell>
          <cell r="C3427">
            <v>45.54</v>
          </cell>
        </row>
        <row r="3428">
          <cell r="B3428">
            <v>42199</v>
          </cell>
          <cell r="C3428">
            <v>45.62</v>
          </cell>
        </row>
        <row r="3429">
          <cell r="B3429">
            <v>42200</v>
          </cell>
          <cell r="C3429">
            <v>45.76</v>
          </cell>
        </row>
        <row r="3430">
          <cell r="B3430">
            <v>42201</v>
          </cell>
          <cell r="C3430">
            <v>46.66</v>
          </cell>
        </row>
        <row r="3431">
          <cell r="B3431">
            <v>42202</v>
          </cell>
          <cell r="C3431">
            <v>46.62</v>
          </cell>
        </row>
        <row r="3432">
          <cell r="B3432">
            <v>42205</v>
          </cell>
          <cell r="C3432">
            <v>46.92</v>
          </cell>
        </row>
        <row r="3433">
          <cell r="B3433">
            <v>42206</v>
          </cell>
          <cell r="C3433">
            <v>47.28</v>
          </cell>
        </row>
        <row r="3434">
          <cell r="B3434">
            <v>42207</v>
          </cell>
          <cell r="C3434">
            <v>45.54</v>
          </cell>
        </row>
        <row r="3435">
          <cell r="B3435">
            <v>42208</v>
          </cell>
          <cell r="C3435">
            <v>46.11</v>
          </cell>
        </row>
        <row r="3436">
          <cell r="B3436">
            <v>42209</v>
          </cell>
          <cell r="C3436">
            <v>45.94</v>
          </cell>
        </row>
        <row r="3437">
          <cell r="B3437">
            <v>42212</v>
          </cell>
          <cell r="C3437">
            <v>45.35</v>
          </cell>
        </row>
        <row r="3438">
          <cell r="B3438">
            <v>42213</v>
          </cell>
          <cell r="C3438">
            <v>45.34</v>
          </cell>
        </row>
        <row r="3439">
          <cell r="B3439">
            <v>42214</v>
          </cell>
          <cell r="C3439">
            <v>46.29</v>
          </cell>
        </row>
        <row r="3440">
          <cell r="B3440">
            <v>42215</v>
          </cell>
          <cell r="C3440">
            <v>46.88</v>
          </cell>
        </row>
        <row r="3441">
          <cell r="B3441">
            <v>42216</v>
          </cell>
          <cell r="C3441">
            <v>46.7</v>
          </cell>
        </row>
        <row r="3442">
          <cell r="B3442">
            <v>42219</v>
          </cell>
          <cell r="C3442">
            <v>46.81</v>
          </cell>
        </row>
        <row r="3443">
          <cell r="B3443">
            <v>42220</v>
          </cell>
          <cell r="C3443">
            <v>47.54</v>
          </cell>
        </row>
        <row r="3444">
          <cell r="B3444">
            <v>42221</v>
          </cell>
          <cell r="C3444">
            <v>47.58</v>
          </cell>
        </row>
        <row r="3445">
          <cell r="B3445">
            <v>42222</v>
          </cell>
          <cell r="C3445">
            <v>46.62</v>
          </cell>
        </row>
        <row r="3446">
          <cell r="B3446">
            <v>42223</v>
          </cell>
          <cell r="C3446">
            <v>46.74</v>
          </cell>
        </row>
        <row r="3447">
          <cell r="B3447">
            <v>42226</v>
          </cell>
          <cell r="C3447">
            <v>47.33</v>
          </cell>
        </row>
        <row r="3448">
          <cell r="B3448">
            <v>42227</v>
          </cell>
          <cell r="C3448">
            <v>46.41</v>
          </cell>
        </row>
        <row r="3449">
          <cell r="B3449">
            <v>42228</v>
          </cell>
          <cell r="C3449">
            <v>46.74</v>
          </cell>
        </row>
        <row r="3450">
          <cell r="B3450">
            <v>42229</v>
          </cell>
          <cell r="C3450">
            <v>46.73</v>
          </cell>
        </row>
        <row r="3451">
          <cell r="B3451">
            <v>42230</v>
          </cell>
          <cell r="C3451">
            <v>47</v>
          </cell>
        </row>
        <row r="3452">
          <cell r="B3452">
            <v>42233</v>
          </cell>
          <cell r="C3452">
            <v>47.32</v>
          </cell>
        </row>
        <row r="3453">
          <cell r="B3453">
            <v>42234</v>
          </cell>
          <cell r="C3453">
            <v>47.27</v>
          </cell>
        </row>
        <row r="3454">
          <cell r="B3454">
            <v>42235</v>
          </cell>
          <cell r="C3454">
            <v>46.61</v>
          </cell>
        </row>
        <row r="3455">
          <cell r="B3455">
            <v>42236</v>
          </cell>
          <cell r="C3455">
            <v>45.66</v>
          </cell>
        </row>
        <row r="3456">
          <cell r="B3456">
            <v>42237</v>
          </cell>
          <cell r="C3456">
            <v>43.07</v>
          </cell>
        </row>
        <row r="3457">
          <cell r="B3457">
            <v>42240</v>
          </cell>
          <cell r="C3457">
            <v>41.68</v>
          </cell>
        </row>
        <row r="3458">
          <cell r="B3458">
            <v>42241</v>
          </cell>
          <cell r="C3458">
            <v>40.47</v>
          </cell>
        </row>
        <row r="3459">
          <cell r="B3459">
            <v>42242</v>
          </cell>
          <cell r="C3459">
            <v>42.71</v>
          </cell>
        </row>
        <row r="3460">
          <cell r="B3460">
            <v>42243</v>
          </cell>
          <cell r="C3460">
            <v>43.9</v>
          </cell>
        </row>
        <row r="3461">
          <cell r="B3461">
            <v>42244</v>
          </cell>
          <cell r="C3461">
            <v>43.93</v>
          </cell>
        </row>
        <row r="3462">
          <cell r="B3462">
            <v>42247</v>
          </cell>
          <cell r="C3462">
            <v>43.52</v>
          </cell>
        </row>
        <row r="3463">
          <cell r="B3463">
            <v>42248</v>
          </cell>
          <cell r="C3463">
            <v>41.82</v>
          </cell>
        </row>
        <row r="3464">
          <cell r="B3464">
            <v>42249</v>
          </cell>
          <cell r="C3464">
            <v>43.36</v>
          </cell>
        </row>
        <row r="3465">
          <cell r="B3465">
            <v>42250</v>
          </cell>
          <cell r="C3465">
            <v>43.5</v>
          </cell>
        </row>
        <row r="3466">
          <cell r="B3466">
            <v>42251</v>
          </cell>
          <cell r="C3466">
            <v>42.61</v>
          </cell>
        </row>
        <row r="3467">
          <cell r="B3467">
            <v>42255</v>
          </cell>
          <cell r="C3467">
            <v>43.89</v>
          </cell>
        </row>
        <row r="3468">
          <cell r="B3468">
            <v>42256</v>
          </cell>
          <cell r="C3468">
            <v>43.07</v>
          </cell>
        </row>
        <row r="3469">
          <cell r="B3469">
            <v>42257</v>
          </cell>
          <cell r="C3469">
            <v>43.29</v>
          </cell>
        </row>
        <row r="3470">
          <cell r="B3470">
            <v>42258</v>
          </cell>
          <cell r="C3470">
            <v>43.48</v>
          </cell>
        </row>
        <row r="3471">
          <cell r="B3471">
            <v>42261</v>
          </cell>
          <cell r="C3471">
            <v>43.04</v>
          </cell>
        </row>
        <row r="3472">
          <cell r="B3472">
            <v>42262</v>
          </cell>
          <cell r="C3472">
            <v>43.98</v>
          </cell>
        </row>
        <row r="3473">
          <cell r="B3473">
            <v>42263</v>
          </cell>
          <cell r="C3473">
            <v>44.3</v>
          </cell>
        </row>
        <row r="3474">
          <cell r="B3474">
            <v>42264</v>
          </cell>
          <cell r="C3474">
            <v>44.25</v>
          </cell>
        </row>
        <row r="3475">
          <cell r="B3475">
            <v>42265</v>
          </cell>
          <cell r="C3475">
            <v>43.48</v>
          </cell>
        </row>
        <row r="3476">
          <cell r="B3476">
            <v>42268</v>
          </cell>
          <cell r="C3476">
            <v>44.11</v>
          </cell>
        </row>
        <row r="3477">
          <cell r="B3477">
            <v>42269</v>
          </cell>
          <cell r="C3477">
            <v>43.9</v>
          </cell>
        </row>
        <row r="3478">
          <cell r="B3478">
            <v>42270</v>
          </cell>
          <cell r="C3478">
            <v>43.87</v>
          </cell>
        </row>
        <row r="3479">
          <cell r="B3479">
            <v>42271</v>
          </cell>
          <cell r="C3479">
            <v>43.91</v>
          </cell>
        </row>
        <row r="3480">
          <cell r="B3480">
            <v>42272</v>
          </cell>
          <cell r="C3480">
            <v>43.94</v>
          </cell>
        </row>
        <row r="3481">
          <cell r="B3481">
            <v>42275</v>
          </cell>
          <cell r="C3481">
            <v>43.29</v>
          </cell>
        </row>
        <row r="3482">
          <cell r="B3482">
            <v>42276</v>
          </cell>
          <cell r="C3482">
            <v>43.44</v>
          </cell>
        </row>
        <row r="3483">
          <cell r="B3483">
            <v>42277</v>
          </cell>
          <cell r="C3483">
            <v>44.26</v>
          </cell>
        </row>
        <row r="3484">
          <cell r="B3484">
            <v>42278</v>
          </cell>
          <cell r="C3484">
            <v>44.61</v>
          </cell>
        </row>
        <row r="3485">
          <cell r="B3485">
            <v>42279</v>
          </cell>
          <cell r="C3485">
            <v>45.57</v>
          </cell>
        </row>
        <row r="3486">
          <cell r="B3486">
            <v>42282</v>
          </cell>
          <cell r="C3486">
            <v>46.63</v>
          </cell>
        </row>
        <row r="3487">
          <cell r="B3487">
            <v>42283</v>
          </cell>
          <cell r="C3487">
            <v>46.75</v>
          </cell>
        </row>
        <row r="3488">
          <cell r="B3488">
            <v>42284</v>
          </cell>
          <cell r="C3488">
            <v>46.8</v>
          </cell>
        </row>
        <row r="3489">
          <cell r="B3489">
            <v>42285</v>
          </cell>
          <cell r="C3489">
            <v>47.45</v>
          </cell>
        </row>
        <row r="3490">
          <cell r="B3490">
            <v>42286</v>
          </cell>
          <cell r="C3490">
            <v>47.11</v>
          </cell>
        </row>
        <row r="3491">
          <cell r="B3491">
            <v>42289</v>
          </cell>
          <cell r="C3491">
            <v>47</v>
          </cell>
        </row>
        <row r="3492">
          <cell r="B3492">
            <v>42290</v>
          </cell>
          <cell r="C3492">
            <v>46.89</v>
          </cell>
        </row>
        <row r="3493">
          <cell r="B3493">
            <v>42291</v>
          </cell>
          <cell r="C3493">
            <v>46.68</v>
          </cell>
        </row>
        <row r="3494">
          <cell r="B3494">
            <v>42292</v>
          </cell>
          <cell r="C3494">
            <v>47.01</v>
          </cell>
        </row>
        <row r="3495">
          <cell r="B3495">
            <v>42293</v>
          </cell>
          <cell r="C3495">
            <v>47.51</v>
          </cell>
        </row>
        <row r="3496">
          <cell r="B3496">
            <v>42296</v>
          </cell>
          <cell r="C3496">
            <v>47.62</v>
          </cell>
        </row>
        <row r="3497">
          <cell r="B3497">
            <v>42297</v>
          </cell>
          <cell r="C3497">
            <v>47.77</v>
          </cell>
        </row>
        <row r="3498">
          <cell r="B3498">
            <v>42298</v>
          </cell>
          <cell r="C3498">
            <v>47.2</v>
          </cell>
        </row>
        <row r="3499">
          <cell r="B3499">
            <v>42299</v>
          </cell>
          <cell r="C3499">
            <v>48.03</v>
          </cell>
        </row>
        <row r="3500">
          <cell r="B3500">
            <v>42300</v>
          </cell>
          <cell r="C3500">
            <v>52.87</v>
          </cell>
        </row>
        <row r="3501">
          <cell r="B3501">
            <v>42303</v>
          </cell>
          <cell r="C3501">
            <v>54.25</v>
          </cell>
        </row>
        <row r="3502">
          <cell r="B3502">
            <v>42304</v>
          </cell>
          <cell r="C3502">
            <v>53.69</v>
          </cell>
        </row>
        <row r="3503">
          <cell r="B3503">
            <v>42305</v>
          </cell>
          <cell r="C3503">
            <v>53.98</v>
          </cell>
        </row>
        <row r="3504">
          <cell r="B3504">
            <v>42306</v>
          </cell>
          <cell r="C3504">
            <v>53.36</v>
          </cell>
        </row>
        <row r="3505">
          <cell r="B3505">
            <v>42307</v>
          </cell>
          <cell r="C3505">
            <v>52.64</v>
          </cell>
        </row>
        <row r="3506">
          <cell r="B3506">
            <v>42310</v>
          </cell>
          <cell r="C3506">
            <v>53.24</v>
          </cell>
        </row>
        <row r="3507">
          <cell r="B3507">
            <v>42311</v>
          </cell>
          <cell r="C3507">
            <v>54.15</v>
          </cell>
        </row>
        <row r="3508">
          <cell r="B3508">
            <v>42312</v>
          </cell>
          <cell r="C3508">
            <v>54.4</v>
          </cell>
        </row>
        <row r="3509">
          <cell r="B3509">
            <v>42313</v>
          </cell>
          <cell r="C3509">
            <v>54.38</v>
          </cell>
        </row>
        <row r="3510">
          <cell r="B3510">
            <v>42314</v>
          </cell>
          <cell r="C3510">
            <v>54.92</v>
          </cell>
        </row>
        <row r="3511">
          <cell r="B3511">
            <v>42317</v>
          </cell>
          <cell r="C3511">
            <v>54.16</v>
          </cell>
        </row>
        <row r="3512">
          <cell r="B3512">
            <v>42318</v>
          </cell>
          <cell r="C3512">
            <v>53.51</v>
          </cell>
        </row>
        <row r="3513">
          <cell r="B3513">
            <v>42319</v>
          </cell>
          <cell r="C3513">
            <v>53.65</v>
          </cell>
        </row>
        <row r="3514">
          <cell r="B3514">
            <v>42320</v>
          </cell>
          <cell r="C3514">
            <v>53.32</v>
          </cell>
        </row>
        <row r="3515">
          <cell r="B3515">
            <v>42321</v>
          </cell>
          <cell r="C3515">
            <v>52.84</v>
          </cell>
        </row>
        <row r="3516">
          <cell r="B3516">
            <v>42324</v>
          </cell>
          <cell r="C3516">
            <v>53.765000000000001</v>
          </cell>
        </row>
        <row r="3517">
          <cell r="B3517">
            <v>42325</v>
          </cell>
          <cell r="C3517">
            <v>52.97</v>
          </cell>
        </row>
        <row r="3518">
          <cell r="B3518">
            <v>42326</v>
          </cell>
          <cell r="C3518">
            <v>53.85</v>
          </cell>
        </row>
        <row r="3519">
          <cell r="B3519">
            <v>42327</v>
          </cell>
          <cell r="C3519">
            <v>53.94</v>
          </cell>
        </row>
        <row r="3520">
          <cell r="B3520">
            <v>42328</v>
          </cell>
          <cell r="C3520">
            <v>54.19</v>
          </cell>
        </row>
        <row r="3521">
          <cell r="B3521">
            <v>42331</v>
          </cell>
          <cell r="C3521">
            <v>54.19</v>
          </cell>
        </row>
        <row r="3522">
          <cell r="B3522">
            <v>42332</v>
          </cell>
          <cell r="C3522">
            <v>54.25</v>
          </cell>
        </row>
        <row r="3523">
          <cell r="B3523">
            <v>42333</v>
          </cell>
          <cell r="C3523">
            <v>53.69</v>
          </cell>
        </row>
        <row r="3524">
          <cell r="B3524">
            <v>42335</v>
          </cell>
          <cell r="C3524">
            <v>53.93</v>
          </cell>
        </row>
        <row r="3525">
          <cell r="B3525">
            <v>42338</v>
          </cell>
          <cell r="C3525">
            <v>54.35</v>
          </cell>
        </row>
        <row r="3526">
          <cell r="B3526">
            <v>42339</v>
          </cell>
          <cell r="C3526">
            <v>55.22</v>
          </cell>
        </row>
        <row r="3527">
          <cell r="B3527">
            <v>42340</v>
          </cell>
          <cell r="C3527">
            <v>55.21</v>
          </cell>
        </row>
        <row r="3528">
          <cell r="B3528">
            <v>42341</v>
          </cell>
          <cell r="C3528">
            <v>54.2</v>
          </cell>
        </row>
        <row r="3529">
          <cell r="B3529">
            <v>42342</v>
          </cell>
          <cell r="C3529">
            <v>55.91</v>
          </cell>
        </row>
        <row r="3530">
          <cell r="B3530">
            <v>42345</v>
          </cell>
          <cell r="C3530">
            <v>55.81</v>
          </cell>
        </row>
        <row r="3531">
          <cell r="B3531">
            <v>42346</v>
          </cell>
          <cell r="C3531">
            <v>55.79</v>
          </cell>
        </row>
        <row r="3532">
          <cell r="B3532">
            <v>42347</v>
          </cell>
          <cell r="C3532">
            <v>54.98</v>
          </cell>
        </row>
        <row r="3533">
          <cell r="B3533">
            <v>42348</v>
          </cell>
          <cell r="C3533">
            <v>55.27</v>
          </cell>
        </row>
        <row r="3534">
          <cell r="B3534">
            <v>42349</v>
          </cell>
          <cell r="C3534">
            <v>54.06</v>
          </cell>
        </row>
        <row r="3535">
          <cell r="B3535">
            <v>42352</v>
          </cell>
          <cell r="C3535">
            <v>55.14</v>
          </cell>
        </row>
        <row r="3536">
          <cell r="B3536">
            <v>42353</v>
          </cell>
          <cell r="C3536">
            <v>55.2</v>
          </cell>
        </row>
        <row r="3537">
          <cell r="B3537">
            <v>42354</v>
          </cell>
          <cell r="C3537">
            <v>56.13</v>
          </cell>
        </row>
        <row r="3538">
          <cell r="B3538">
            <v>42355</v>
          </cell>
          <cell r="C3538">
            <v>55.7</v>
          </cell>
        </row>
        <row r="3539">
          <cell r="B3539">
            <v>42356</v>
          </cell>
          <cell r="C3539">
            <v>54.13</v>
          </cell>
        </row>
        <row r="3540">
          <cell r="B3540">
            <v>42359</v>
          </cell>
          <cell r="C3540">
            <v>54.83</v>
          </cell>
        </row>
        <row r="3541">
          <cell r="B3541">
            <v>42360</v>
          </cell>
          <cell r="C3541">
            <v>55.35</v>
          </cell>
        </row>
        <row r="3542">
          <cell r="B3542">
            <v>42361</v>
          </cell>
          <cell r="C3542">
            <v>55.82</v>
          </cell>
        </row>
        <row r="3543">
          <cell r="B3543">
            <v>42362</v>
          </cell>
          <cell r="C3543">
            <v>55.67</v>
          </cell>
        </row>
        <row r="3544">
          <cell r="B3544">
            <v>42366</v>
          </cell>
          <cell r="C3544">
            <v>55.95</v>
          </cell>
        </row>
        <row r="3545">
          <cell r="B3545">
            <v>42367</v>
          </cell>
          <cell r="C3545">
            <v>56.55</v>
          </cell>
        </row>
        <row r="3546">
          <cell r="B3546">
            <v>42368</v>
          </cell>
          <cell r="C3546">
            <v>56.31</v>
          </cell>
        </row>
        <row r="3547">
          <cell r="B3547">
            <v>42369</v>
          </cell>
          <cell r="C3547">
            <v>55.48</v>
          </cell>
        </row>
        <row r="3548">
          <cell r="B3548">
            <v>42373</v>
          </cell>
          <cell r="C3548">
            <v>54.8</v>
          </cell>
        </row>
        <row r="3549">
          <cell r="B3549">
            <v>42374</v>
          </cell>
          <cell r="C3549">
            <v>55.05</v>
          </cell>
        </row>
        <row r="3550">
          <cell r="B3550">
            <v>42375</v>
          </cell>
          <cell r="C3550">
            <v>54.05</v>
          </cell>
        </row>
        <row r="3551">
          <cell r="B3551">
            <v>42376</v>
          </cell>
          <cell r="C3551">
            <v>52.17</v>
          </cell>
        </row>
        <row r="3552">
          <cell r="B3552">
            <v>42377</v>
          </cell>
          <cell r="C3552">
            <v>52.33</v>
          </cell>
        </row>
        <row r="3553">
          <cell r="B3553">
            <v>42380</v>
          </cell>
          <cell r="C3553">
            <v>52.3</v>
          </cell>
        </row>
        <row r="3554">
          <cell r="B3554">
            <v>42381</v>
          </cell>
          <cell r="C3554">
            <v>52.78</v>
          </cell>
        </row>
        <row r="3555">
          <cell r="B3555">
            <v>42382</v>
          </cell>
          <cell r="C3555">
            <v>51.64</v>
          </cell>
        </row>
        <row r="3556">
          <cell r="B3556">
            <v>42383</v>
          </cell>
          <cell r="C3556">
            <v>53.11</v>
          </cell>
        </row>
        <row r="3557">
          <cell r="B3557">
            <v>42384</v>
          </cell>
          <cell r="C3557">
            <v>50.99</v>
          </cell>
        </row>
        <row r="3558">
          <cell r="B3558">
            <v>42388</v>
          </cell>
          <cell r="C3558">
            <v>50.56</v>
          </cell>
        </row>
        <row r="3559">
          <cell r="B3559">
            <v>42389</v>
          </cell>
          <cell r="C3559">
            <v>50.79</v>
          </cell>
        </row>
        <row r="3560">
          <cell r="B3560">
            <v>42390</v>
          </cell>
          <cell r="C3560">
            <v>50.48</v>
          </cell>
        </row>
        <row r="3561">
          <cell r="B3561">
            <v>42391</v>
          </cell>
          <cell r="C3561">
            <v>52.29</v>
          </cell>
        </row>
        <row r="3562">
          <cell r="B3562">
            <v>42394</v>
          </cell>
          <cell r="C3562">
            <v>51.79</v>
          </cell>
        </row>
        <row r="3563">
          <cell r="B3563">
            <v>42395</v>
          </cell>
          <cell r="C3563">
            <v>52.17</v>
          </cell>
        </row>
        <row r="3564">
          <cell r="B3564">
            <v>42396</v>
          </cell>
          <cell r="C3564">
            <v>51.22</v>
          </cell>
        </row>
        <row r="3565">
          <cell r="B3565">
            <v>42397</v>
          </cell>
          <cell r="C3565">
            <v>52.055</v>
          </cell>
        </row>
        <row r="3566">
          <cell r="B3566">
            <v>42398</v>
          </cell>
          <cell r="C3566">
            <v>55.09</v>
          </cell>
        </row>
        <row r="3567">
          <cell r="B3567">
            <v>42401</v>
          </cell>
          <cell r="C3567">
            <v>54.71</v>
          </cell>
        </row>
        <row r="3568">
          <cell r="B3568">
            <v>42402</v>
          </cell>
          <cell r="C3568">
            <v>53</v>
          </cell>
        </row>
        <row r="3569">
          <cell r="B3569">
            <v>42403</v>
          </cell>
          <cell r="C3569">
            <v>52.16</v>
          </cell>
        </row>
        <row r="3570">
          <cell r="B3570">
            <v>42404</v>
          </cell>
          <cell r="C3570">
            <v>52</v>
          </cell>
        </row>
        <row r="3571">
          <cell r="B3571">
            <v>42405</v>
          </cell>
          <cell r="C3571">
            <v>50.16</v>
          </cell>
        </row>
        <row r="3572">
          <cell r="B3572">
            <v>42408</v>
          </cell>
          <cell r="C3572">
            <v>49.41</v>
          </cell>
        </row>
        <row r="3573">
          <cell r="B3573">
            <v>42409</v>
          </cell>
          <cell r="C3573">
            <v>49.28</v>
          </cell>
        </row>
        <row r="3574">
          <cell r="B3574">
            <v>42410</v>
          </cell>
          <cell r="C3574">
            <v>49.71</v>
          </cell>
        </row>
        <row r="3575">
          <cell r="B3575">
            <v>42411</v>
          </cell>
          <cell r="C3575">
            <v>49.69</v>
          </cell>
        </row>
        <row r="3576">
          <cell r="B3576">
            <v>42412</v>
          </cell>
          <cell r="C3576">
            <v>50.5</v>
          </cell>
        </row>
        <row r="3577">
          <cell r="B3577">
            <v>42416</v>
          </cell>
          <cell r="C3577">
            <v>51.09</v>
          </cell>
        </row>
        <row r="3578">
          <cell r="B3578">
            <v>42417</v>
          </cell>
          <cell r="C3578">
            <v>52.42</v>
          </cell>
        </row>
        <row r="3579">
          <cell r="B3579">
            <v>42418</v>
          </cell>
          <cell r="C3579">
            <v>52.19</v>
          </cell>
        </row>
        <row r="3580">
          <cell r="B3580">
            <v>42419</v>
          </cell>
          <cell r="C3580">
            <v>51.82</v>
          </cell>
        </row>
        <row r="3581">
          <cell r="B3581">
            <v>42422</v>
          </cell>
          <cell r="C3581">
            <v>52.65</v>
          </cell>
        </row>
        <row r="3582">
          <cell r="B3582">
            <v>42423</v>
          </cell>
          <cell r="C3582">
            <v>51.18</v>
          </cell>
        </row>
        <row r="3583">
          <cell r="B3583">
            <v>42424</v>
          </cell>
          <cell r="C3583">
            <v>51.36</v>
          </cell>
        </row>
        <row r="3584">
          <cell r="B3584">
            <v>42425</v>
          </cell>
          <cell r="C3584">
            <v>52.1</v>
          </cell>
        </row>
        <row r="3585">
          <cell r="B3585">
            <v>42426</v>
          </cell>
          <cell r="C3585">
            <v>51.3</v>
          </cell>
        </row>
        <row r="3586">
          <cell r="B3586">
            <v>42429</v>
          </cell>
          <cell r="C3586">
            <v>50.88</v>
          </cell>
        </row>
        <row r="3587">
          <cell r="B3587">
            <v>42430</v>
          </cell>
          <cell r="C3587">
            <v>52.58</v>
          </cell>
        </row>
        <row r="3588">
          <cell r="B3588">
            <v>42431</v>
          </cell>
          <cell r="C3588">
            <v>52.95</v>
          </cell>
        </row>
        <row r="3589">
          <cell r="B3589">
            <v>42432</v>
          </cell>
          <cell r="C3589">
            <v>52.35</v>
          </cell>
        </row>
        <row r="3590">
          <cell r="B3590">
            <v>42433</v>
          </cell>
          <cell r="C3590">
            <v>52.03</v>
          </cell>
        </row>
        <row r="3591">
          <cell r="B3591">
            <v>42436</v>
          </cell>
          <cell r="C3591">
            <v>51.03</v>
          </cell>
        </row>
        <row r="3592">
          <cell r="B3592">
            <v>42437</v>
          </cell>
          <cell r="C3592">
            <v>51.65</v>
          </cell>
        </row>
        <row r="3593">
          <cell r="B3593">
            <v>42438</v>
          </cell>
          <cell r="C3593">
            <v>52.84</v>
          </cell>
        </row>
        <row r="3594">
          <cell r="B3594">
            <v>42439</v>
          </cell>
          <cell r="C3594">
            <v>52.05</v>
          </cell>
        </row>
        <row r="3595">
          <cell r="B3595">
            <v>42440</v>
          </cell>
          <cell r="C3595">
            <v>53.07</v>
          </cell>
        </row>
        <row r="3596">
          <cell r="B3596">
            <v>42443</v>
          </cell>
          <cell r="C3596">
            <v>53.17</v>
          </cell>
        </row>
        <row r="3597">
          <cell r="B3597">
            <v>42444</v>
          </cell>
          <cell r="C3597">
            <v>53.59</v>
          </cell>
        </row>
        <row r="3598">
          <cell r="B3598">
            <v>42445</v>
          </cell>
          <cell r="C3598">
            <v>54.35</v>
          </cell>
        </row>
        <row r="3599">
          <cell r="B3599">
            <v>42446</v>
          </cell>
          <cell r="C3599">
            <v>54.66</v>
          </cell>
        </row>
        <row r="3600">
          <cell r="B3600">
            <v>42447</v>
          </cell>
          <cell r="C3600">
            <v>53.49</v>
          </cell>
        </row>
        <row r="3601">
          <cell r="B3601">
            <v>42450</v>
          </cell>
          <cell r="C3601">
            <v>53.86</v>
          </cell>
        </row>
        <row r="3602">
          <cell r="B3602">
            <v>42451</v>
          </cell>
          <cell r="C3602">
            <v>54.07</v>
          </cell>
        </row>
        <row r="3603">
          <cell r="B3603">
            <v>42452</v>
          </cell>
          <cell r="C3603">
            <v>53.97</v>
          </cell>
        </row>
        <row r="3604">
          <cell r="B3604">
            <v>42453</v>
          </cell>
          <cell r="C3604">
            <v>54.21</v>
          </cell>
        </row>
        <row r="3605">
          <cell r="B3605">
            <v>42457</v>
          </cell>
          <cell r="C3605">
            <v>53.54</v>
          </cell>
        </row>
        <row r="3606">
          <cell r="B3606">
            <v>42458</v>
          </cell>
          <cell r="C3606">
            <v>54.71</v>
          </cell>
        </row>
        <row r="3607">
          <cell r="B3607">
            <v>42459</v>
          </cell>
          <cell r="C3607">
            <v>55.05</v>
          </cell>
        </row>
        <row r="3608">
          <cell r="B3608">
            <v>42460</v>
          </cell>
          <cell r="C3608">
            <v>55.23</v>
          </cell>
        </row>
        <row r="3609">
          <cell r="B3609">
            <v>42461</v>
          </cell>
          <cell r="C3609">
            <v>55.57</v>
          </cell>
        </row>
        <row r="3610">
          <cell r="B3610">
            <v>42464</v>
          </cell>
          <cell r="C3610">
            <v>55.43</v>
          </cell>
        </row>
        <row r="3611">
          <cell r="B3611">
            <v>42465</v>
          </cell>
          <cell r="C3611">
            <v>54.56</v>
          </cell>
        </row>
        <row r="3612">
          <cell r="B3612">
            <v>42466</v>
          </cell>
          <cell r="C3612">
            <v>55.12</v>
          </cell>
        </row>
        <row r="3613">
          <cell r="B3613">
            <v>42467</v>
          </cell>
          <cell r="C3613">
            <v>54.46</v>
          </cell>
        </row>
        <row r="3614">
          <cell r="B3614">
            <v>42468</v>
          </cell>
          <cell r="C3614">
            <v>54.42</v>
          </cell>
        </row>
        <row r="3615">
          <cell r="B3615">
            <v>42471</v>
          </cell>
          <cell r="C3615">
            <v>54.31</v>
          </cell>
        </row>
        <row r="3616">
          <cell r="B3616">
            <v>42472</v>
          </cell>
          <cell r="C3616">
            <v>54.65</v>
          </cell>
        </row>
        <row r="3617">
          <cell r="B3617">
            <v>42473</v>
          </cell>
          <cell r="C3617">
            <v>55.35</v>
          </cell>
        </row>
        <row r="3618">
          <cell r="B3618">
            <v>42474</v>
          </cell>
          <cell r="C3618">
            <v>55.36</v>
          </cell>
        </row>
        <row r="3619">
          <cell r="B3619">
            <v>42475</v>
          </cell>
          <cell r="C3619">
            <v>55.65</v>
          </cell>
        </row>
        <row r="3620">
          <cell r="B3620">
            <v>42478</v>
          </cell>
          <cell r="C3620">
            <v>56.46</v>
          </cell>
        </row>
        <row r="3621">
          <cell r="B3621">
            <v>42479</v>
          </cell>
          <cell r="C3621">
            <v>56.39</v>
          </cell>
        </row>
        <row r="3622">
          <cell r="B3622">
            <v>42480</v>
          </cell>
          <cell r="C3622">
            <v>55.59</v>
          </cell>
        </row>
        <row r="3623">
          <cell r="B3623">
            <v>42481</v>
          </cell>
          <cell r="C3623">
            <v>55.78</v>
          </cell>
        </row>
        <row r="3624">
          <cell r="B3624">
            <v>42482</v>
          </cell>
          <cell r="C3624">
            <v>51.78</v>
          </cell>
        </row>
        <row r="3625">
          <cell r="B3625">
            <v>42485</v>
          </cell>
          <cell r="C3625">
            <v>52.11</v>
          </cell>
        </row>
        <row r="3626">
          <cell r="B3626">
            <v>42486</v>
          </cell>
          <cell r="C3626">
            <v>51.44</v>
          </cell>
        </row>
        <row r="3627">
          <cell r="B3627">
            <v>42487</v>
          </cell>
          <cell r="C3627">
            <v>50.94</v>
          </cell>
        </row>
        <row r="3628">
          <cell r="B3628">
            <v>42488</v>
          </cell>
          <cell r="C3628">
            <v>49.9</v>
          </cell>
        </row>
        <row r="3629">
          <cell r="B3629">
            <v>42489</v>
          </cell>
          <cell r="C3629">
            <v>49.87</v>
          </cell>
        </row>
        <row r="3630">
          <cell r="B3630">
            <v>42492</v>
          </cell>
          <cell r="C3630">
            <v>50.61</v>
          </cell>
        </row>
        <row r="3631">
          <cell r="B3631">
            <v>42493</v>
          </cell>
          <cell r="C3631">
            <v>49.78</v>
          </cell>
        </row>
        <row r="3632">
          <cell r="B3632">
            <v>42494</v>
          </cell>
          <cell r="C3632">
            <v>49.87</v>
          </cell>
        </row>
        <row r="3633">
          <cell r="B3633">
            <v>42495</v>
          </cell>
          <cell r="C3633">
            <v>49.94</v>
          </cell>
        </row>
        <row r="3634">
          <cell r="B3634">
            <v>42496</v>
          </cell>
          <cell r="C3634">
            <v>50.39</v>
          </cell>
        </row>
        <row r="3635">
          <cell r="B3635">
            <v>42499</v>
          </cell>
          <cell r="C3635">
            <v>50.07</v>
          </cell>
        </row>
        <row r="3636">
          <cell r="B3636">
            <v>42500</v>
          </cell>
          <cell r="C3636">
            <v>51.02</v>
          </cell>
        </row>
        <row r="3637">
          <cell r="B3637">
            <v>42501</v>
          </cell>
          <cell r="C3637">
            <v>51.05</v>
          </cell>
        </row>
        <row r="3638">
          <cell r="B3638">
            <v>42502</v>
          </cell>
          <cell r="C3638">
            <v>51.51</v>
          </cell>
        </row>
        <row r="3639">
          <cell r="B3639">
            <v>42503</v>
          </cell>
          <cell r="C3639">
            <v>51.08</v>
          </cell>
        </row>
        <row r="3640">
          <cell r="B3640">
            <v>42506</v>
          </cell>
          <cell r="C3640">
            <v>51.83</v>
          </cell>
        </row>
        <row r="3641">
          <cell r="B3641">
            <v>42507</v>
          </cell>
          <cell r="C3641">
            <v>50.51</v>
          </cell>
        </row>
        <row r="3642">
          <cell r="B3642">
            <v>42508</v>
          </cell>
          <cell r="C3642">
            <v>50.81</v>
          </cell>
        </row>
        <row r="3643">
          <cell r="B3643">
            <v>42509</v>
          </cell>
          <cell r="C3643">
            <v>50.32</v>
          </cell>
        </row>
        <row r="3644">
          <cell r="B3644">
            <v>42510</v>
          </cell>
          <cell r="C3644">
            <v>50.62</v>
          </cell>
        </row>
        <row r="3645">
          <cell r="B3645">
            <v>42513</v>
          </cell>
          <cell r="C3645">
            <v>50.03</v>
          </cell>
        </row>
        <row r="3646">
          <cell r="B3646">
            <v>42514</v>
          </cell>
          <cell r="C3646">
            <v>51.59</v>
          </cell>
        </row>
        <row r="3647">
          <cell r="B3647">
            <v>42515</v>
          </cell>
          <cell r="C3647">
            <v>52.12</v>
          </cell>
        </row>
        <row r="3648">
          <cell r="B3648">
            <v>42516</v>
          </cell>
          <cell r="C3648">
            <v>51.89</v>
          </cell>
        </row>
        <row r="3649">
          <cell r="B3649">
            <v>42517</v>
          </cell>
          <cell r="C3649">
            <v>52.32</v>
          </cell>
        </row>
        <row r="3650">
          <cell r="B3650">
            <v>42521</v>
          </cell>
          <cell r="C3650">
            <v>53</v>
          </cell>
        </row>
        <row r="3651">
          <cell r="B3651">
            <v>42522</v>
          </cell>
          <cell r="C3651">
            <v>52.85</v>
          </cell>
        </row>
        <row r="3652">
          <cell r="B3652">
            <v>42523</v>
          </cell>
          <cell r="C3652">
            <v>52.48</v>
          </cell>
        </row>
        <row r="3653">
          <cell r="B3653">
            <v>42524</v>
          </cell>
          <cell r="C3653">
            <v>51.79</v>
          </cell>
        </row>
        <row r="3654">
          <cell r="B3654">
            <v>42527</v>
          </cell>
          <cell r="C3654">
            <v>52.13</v>
          </cell>
        </row>
        <row r="3655">
          <cell r="B3655">
            <v>42528</v>
          </cell>
          <cell r="C3655">
            <v>52.1</v>
          </cell>
        </row>
        <row r="3656">
          <cell r="B3656">
            <v>42529</v>
          </cell>
          <cell r="C3656">
            <v>52.04</v>
          </cell>
        </row>
        <row r="3657">
          <cell r="B3657">
            <v>42530</v>
          </cell>
          <cell r="C3657">
            <v>51.62</v>
          </cell>
        </row>
        <row r="3658">
          <cell r="B3658">
            <v>42531</v>
          </cell>
          <cell r="C3658">
            <v>51.48</v>
          </cell>
        </row>
        <row r="3659">
          <cell r="B3659">
            <v>42534</v>
          </cell>
          <cell r="C3659">
            <v>50.14</v>
          </cell>
        </row>
        <row r="3660">
          <cell r="B3660">
            <v>42535</v>
          </cell>
          <cell r="C3660">
            <v>49.83</v>
          </cell>
        </row>
        <row r="3661">
          <cell r="B3661">
            <v>42536</v>
          </cell>
          <cell r="C3661">
            <v>49.69</v>
          </cell>
        </row>
        <row r="3662">
          <cell r="B3662">
            <v>42537</v>
          </cell>
          <cell r="C3662">
            <v>50.39</v>
          </cell>
        </row>
        <row r="3663">
          <cell r="B3663">
            <v>42538</v>
          </cell>
          <cell r="C3663">
            <v>50.13</v>
          </cell>
        </row>
        <row r="3664">
          <cell r="B3664">
            <v>42541</v>
          </cell>
          <cell r="C3664">
            <v>50.07</v>
          </cell>
        </row>
        <row r="3665">
          <cell r="B3665">
            <v>42542</v>
          </cell>
          <cell r="C3665">
            <v>51.19</v>
          </cell>
        </row>
        <row r="3666">
          <cell r="B3666">
            <v>42543</v>
          </cell>
          <cell r="C3666">
            <v>50.99</v>
          </cell>
        </row>
        <row r="3667">
          <cell r="B3667">
            <v>42544</v>
          </cell>
          <cell r="C3667">
            <v>51.91</v>
          </cell>
        </row>
        <row r="3668">
          <cell r="B3668">
            <v>42545</v>
          </cell>
          <cell r="C3668">
            <v>49.83</v>
          </cell>
        </row>
        <row r="3669">
          <cell r="B3669">
            <v>42548</v>
          </cell>
          <cell r="C3669">
            <v>48.43</v>
          </cell>
        </row>
        <row r="3670">
          <cell r="B3670">
            <v>42549</v>
          </cell>
          <cell r="C3670">
            <v>49.44</v>
          </cell>
        </row>
        <row r="3671">
          <cell r="B3671">
            <v>42550</v>
          </cell>
          <cell r="C3671">
            <v>50.54</v>
          </cell>
        </row>
        <row r="3672">
          <cell r="B3672">
            <v>42551</v>
          </cell>
          <cell r="C3672">
            <v>51.17</v>
          </cell>
        </row>
        <row r="3673">
          <cell r="B3673">
            <v>42552</v>
          </cell>
          <cell r="C3673">
            <v>51.16</v>
          </cell>
        </row>
        <row r="3674">
          <cell r="B3674">
            <v>42556</v>
          </cell>
          <cell r="C3674">
            <v>51.17</v>
          </cell>
        </row>
        <row r="3675">
          <cell r="B3675">
            <v>42557</v>
          </cell>
          <cell r="C3675">
            <v>51.38</v>
          </cell>
        </row>
        <row r="3676">
          <cell r="B3676">
            <v>42558</v>
          </cell>
          <cell r="C3676">
            <v>51.38</v>
          </cell>
        </row>
        <row r="3677">
          <cell r="B3677">
            <v>42559</v>
          </cell>
          <cell r="C3677">
            <v>52.3</v>
          </cell>
        </row>
        <row r="3678">
          <cell r="B3678">
            <v>42562</v>
          </cell>
          <cell r="C3678">
            <v>52.59</v>
          </cell>
        </row>
        <row r="3679">
          <cell r="B3679">
            <v>42563</v>
          </cell>
          <cell r="C3679">
            <v>53.21</v>
          </cell>
        </row>
        <row r="3680">
          <cell r="B3680">
            <v>42564</v>
          </cell>
          <cell r="C3680">
            <v>53.51</v>
          </cell>
        </row>
        <row r="3681">
          <cell r="B3681">
            <v>42565</v>
          </cell>
          <cell r="C3681">
            <v>53.74</v>
          </cell>
        </row>
        <row r="3682">
          <cell r="B3682">
            <v>42566</v>
          </cell>
          <cell r="C3682">
            <v>53.7</v>
          </cell>
        </row>
        <row r="3683">
          <cell r="B3683">
            <v>42569</v>
          </cell>
          <cell r="C3683">
            <v>53.96</v>
          </cell>
        </row>
        <row r="3684">
          <cell r="B3684">
            <v>42570</v>
          </cell>
          <cell r="C3684">
            <v>53.09</v>
          </cell>
        </row>
        <row r="3685">
          <cell r="B3685">
            <v>42571</v>
          </cell>
          <cell r="C3685">
            <v>55.91</v>
          </cell>
        </row>
        <row r="3686">
          <cell r="B3686">
            <v>42572</v>
          </cell>
          <cell r="C3686">
            <v>55.8</v>
          </cell>
        </row>
        <row r="3687">
          <cell r="B3687">
            <v>42573</v>
          </cell>
          <cell r="C3687">
            <v>56.57</v>
          </cell>
        </row>
        <row r="3688">
          <cell r="B3688">
            <v>42576</v>
          </cell>
          <cell r="C3688">
            <v>56.73</v>
          </cell>
        </row>
        <row r="3689">
          <cell r="B3689">
            <v>42577</v>
          </cell>
          <cell r="C3689">
            <v>56.76</v>
          </cell>
        </row>
        <row r="3690">
          <cell r="B3690">
            <v>42578</v>
          </cell>
          <cell r="C3690">
            <v>56.19</v>
          </cell>
        </row>
        <row r="3691">
          <cell r="B3691">
            <v>42579</v>
          </cell>
          <cell r="C3691">
            <v>56.21</v>
          </cell>
        </row>
        <row r="3692">
          <cell r="B3692">
            <v>42580</v>
          </cell>
          <cell r="C3692">
            <v>56.68</v>
          </cell>
        </row>
        <row r="3693">
          <cell r="B3693">
            <v>42583</v>
          </cell>
          <cell r="C3693">
            <v>56.58</v>
          </cell>
        </row>
        <row r="3694">
          <cell r="B3694">
            <v>42584</v>
          </cell>
          <cell r="C3694">
            <v>56.58</v>
          </cell>
        </row>
        <row r="3695">
          <cell r="B3695">
            <v>42585</v>
          </cell>
          <cell r="C3695">
            <v>56.97</v>
          </cell>
        </row>
        <row r="3696">
          <cell r="B3696">
            <v>42586</v>
          </cell>
          <cell r="C3696">
            <v>57.39</v>
          </cell>
        </row>
        <row r="3697">
          <cell r="B3697">
            <v>42587</v>
          </cell>
          <cell r="C3697">
            <v>57.96</v>
          </cell>
        </row>
        <row r="3698">
          <cell r="B3698">
            <v>42590</v>
          </cell>
          <cell r="C3698">
            <v>58.06</v>
          </cell>
        </row>
        <row r="3699">
          <cell r="B3699">
            <v>42591</v>
          </cell>
          <cell r="C3699">
            <v>58.2</v>
          </cell>
        </row>
        <row r="3700">
          <cell r="B3700">
            <v>42592</v>
          </cell>
          <cell r="C3700">
            <v>58.02</v>
          </cell>
        </row>
        <row r="3701">
          <cell r="B3701">
            <v>42593</v>
          </cell>
          <cell r="C3701">
            <v>58.3</v>
          </cell>
        </row>
        <row r="3702">
          <cell r="B3702">
            <v>42594</v>
          </cell>
          <cell r="C3702">
            <v>57.94</v>
          </cell>
        </row>
        <row r="3703">
          <cell r="B3703">
            <v>42597</v>
          </cell>
          <cell r="C3703">
            <v>58.12</v>
          </cell>
        </row>
        <row r="3704">
          <cell r="B3704">
            <v>42598</v>
          </cell>
          <cell r="C3704">
            <v>57.44</v>
          </cell>
        </row>
        <row r="3705">
          <cell r="B3705">
            <v>42599</v>
          </cell>
          <cell r="C3705">
            <v>57.56</v>
          </cell>
        </row>
        <row r="3706">
          <cell r="B3706">
            <v>42600</v>
          </cell>
          <cell r="C3706">
            <v>57.6</v>
          </cell>
        </row>
        <row r="3707">
          <cell r="B3707">
            <v>42601</v>
          </cell>
          <cell r="C3707">
            <v>57.62</v>
          </cell>
        </row>
        <row r="3708">
          <cell r="B3708">
            <v>42604</v>
          </cell>
          <cell r="C3708">
            <v>57.67</v>
          </cell>
        </row>
        <row r="3709">
          <cell r="B3709">
            <v>42605</v>
          </cell>
          <cell r="C3709">
            <v>57.89</v>
          </cell>
        </row>
        <row r="3710">
          <cell r="B3710">
            <v>42606</v>
          </cell>
          <cell r="C3710">
            <v>57.95</v>
          </cell>
        </row>
        <row r="3711">
          <cell r="B3711">
            <v>42607</v>
          </cell>
          <cell r="C3711">
            <v>58.17</v>
          </cell>
        </row>
        <row r="3712">
          <cell r="B3712">
            <v>42608</v>
          </cell>
          <cell r="C3712">
            <v>58.03</v>
          </cell>
        </row>
        <row r="3713">
          <cell r="B3713">
            <v>42611</v>
          </cell>
          <cell r="C3713">
            <v>58.1</v>
          </cell>
        </row>
        <row r="3714">
          <cell r="B3714">
            <v>42612</v>
          </cell>
          <cell r="C3714">
            <v>57.89</v>
          </cell>
        </row>
        <row r="3715">
          <cell r="B3715">
            <v>42613</v>
          </cell>
          <cell r="C3715">
            <v>57.46</v>
          </cell>
        </row>
        <row r="3716">
          <cell r="B3716">
            <v>42614</v>
          </cell>
          <cell r="C3716">
            <v>57.59</v>
          </cell>
        </row>
        <row r="3717">
          <cell r="B3717">
            <v>42615</v>
          </cell>
          <cell r="C3717">
            <v>57.67</v>
          </cell>
        </row>
        <row r="3718">
          <cell r="B3718">
            <v>42619</v>
          </cell>
          <cell r="C3718">
            <v>57.61</v>
          </cell>
        </row>
        <row r="3719">
          <cell r="B3719">
            <v>42620</v>
          </cell>
          <cell r="C3719">
            <v>57.66</v>
          </cell>
        </row>
        <row r="3720">
          <cell r="B3720">
            <v>42621</v>
          </cell>
          <cell r="C3720">
            <v>57.43</v>
          </cell>
        </row>
        <row r="3721">
          <cell r="B3721">
            <v>42622</v>
          </cell>
          <cell r="C3721">
            <v>56.21</v>
          </cell>
        </row>
        <row r="3722">
          <cell r="B3722">
            <v>42625</v>
          </cell>
          <cell r="C3722">
            <v>57.05</v>
          </cell>
        </row>
        <row r="3723">
          <cell r="B3723">
            <v>42626</v>
          </cell>
          <cell r="C3723">
            <v>56.53</v>
          </cell>
        </row>
        <row r="3724">
          <cell r="B3724">
            <v>42627</v>
          </cell>
          <cell r="C3724">
            <v>56.26</v>
          </cell>
        </row>
        <row r="3725">
          <cell r="B3725">
            <v>42628</v>
          </cell>
          <cell r="C3725">
            <v>57.19</v>
          </cell>
        </row>
        <row r="3726">
          <cell r="B3726">
            <v>42629</v>
          </cell>
          <cell r="C3726">
            <v>57.25</v>
          </cell>
        </row>
        <row r="3727">
          <cell r="B3727">
            <v>42632</v>
          </cell>
          <cell r="C3727">
            <v>56.93</v>
          </cell>
        </row>
        <row r="3728">
          <cell r="B3728">
            <v>42633</v>
          </cell>
          <cell r="C3728">
            <v>56.81</v>
          </cell>
        </row>
        <row r="3729">
          <cell r="B3729">
            <v>42634</v>
          </cell>
          <cell r="C3729">
            <v>57.76</v>
          </cell>
        </row>
        <row r="3730">
          <cell r="B3730">
            <v>42635</v>
          </cell>
          <cell r="C3730">
            <v>57.82</v>
          </cell>
        </row>
        <row r="3731">
          <cell r="B3731">
            <v>42636</v>
          </cell>
          <cell r="C3731">
            <v>57.43</v>
          </cell>
        </row>
        <row r="3732">
          <cell r="B3732">
            <v>42639</v>
          </cell>
          <cell r="C3732">
            <v>56.9</v>
          </cell>
        </row>
        <row r="3733">
          <cell r="B3733">
            <v>42640</v>
          </cell>
          <cell r="C3733">
            <v>57.95</v>
          </cell>
        </row>
        <row r="3734">
          <cell r="B3734">
            <v>42641</v>
          </cell>
          <cell r="C3734">
            <v>58.03</v>
          </cell>
        </row>
        <row r="3735">
          <cell r="B3735">
            <v>42642</v>
          </cell>
          <cell r="C3735">
            <v>57.4</v>
          </cell>
        </row>
        <row r="3736">
          <cell r="B3736">
            <v>42643</v>
          </cell>
          <cell r="C3736">
            <v>57.6</v>
          </cell>
        </row>
        <row r="3737">
          <cell r="B3737">
            <v>42646</v>
          </cell>
          <cell r="C3737">
            <v>57.42</v>
          </cell>
        </row>
        <row r="3738">
          <cell r="B3738">
            <v>42647</v>
          </cell>
          <cell r="C3738">
            <v>57.24</v>
          </cell>
        </row>
        <row r="3739">
          <cell r="B3739">
            <v>42648</v>
          </cell>
          <cell r="C3739">
            <v>57.64</v>
          </cell>
        </row>
        <row r="3740">
          <cell r="B3740">
            <v>42649</v>
          </cell>
          <cell r="C3740">
            <v>57.74</v>
          </cell>
        </row>
        <row r="3741">
          <cell r="B3741">
            <v>42650</v>
          </cell>
          <cell r="C3741">
            <v>57.8</v>
          </cell>
        </row>
        <row r="3742">
          <cell r="B3742">
            <v>42653</v>
          </cell>
          <cell r="C3742">
            <v>58.04</v>
          </cell>
        </row>
        <row r="3743">
          <cell r="B3743">
            <v>42654</v>
          </cell>
          <cell r="C3743">
            <v>57.19</v>
          </cell>
        </row>
        <row r="3744">
          <cell r="B3744">
            <v>42655</v>
          </cell>
          <cell r="C3744">
            <v>57.11</v>
          </cell>
        </row>
        <row r="3745">
          <cell r="B3745">
            <v>42656</v>
          </cell>
          <cell r="C3745">
            <v>56.92</v>
          </cell>
        </row>
        <row r="3746">
          <cell r="B3746">
            <v>42657</v>
          </cell>
          <cell r="C3746">
            <v>57.42</v>
          </cell>
        </row>
        <row r="3747">
          <cell r="B3747">
            <v>42660</v>
          </cell>
          <cell r="C3747">
            <v>57.22</v>
          </cell>
        </row>
        <row r="3748">
          <cell r="B3748">
            <v>42661</v>
          </cell>
          <cell r="C3748">
            <v>57.66</v>
          </cell>
        </row>
        <row r="3749">
          <cell r="B3749">
            <v>42662</v>
          </cell>
          <cell r="C3749">
            <v>57.53</v>
          </cell>
        </row>
        <row r="3750">
          <cell r="B3750">
            <v>42663</v>
          </cell>
          <cell r="C3750">
            <v>57.25</v>
          </cell>
        </row>
        <row r="3751">
          <cell r="B3751">
            <v>42664</v>
          </cell>
          <cell r="C3751">
            <v>59.66</v>
          </cell>
        </row>
        <row r="3752">
          <cell r="B3752">
            <v>42667</v>
          </cell>
          <cell r="C3752">
            <v>61</v>
          </cell>
        </row>
        <row r="3753">
          <cell r="B3753">
            <v>42668</v>
          </cell>
          <cell r="C3753">
            <v>60.99</v>
          </cell>
        </row>
        <row r="3754">
          <cell r="B3754">
            <v>42669</v>
          </cell>
          <cell r="C3754">
            <v>60.63</v>
          </cell>
        </row>
        <row r="3755">
          <cell r="B3755">
            <v>42670</v>
          </cell>
          <cell r="C3755">
            <v>60.1</v>
          </cell>
        </row>
        <row r="3756">
          <cell r="B3756">
            <v>42671</v>
          </cell>
          <cell r="C3756">
            <v>59.87</v>
          </cell>
        </row>
        <row r="3757">
          <cell r="B3757">
            <v>42674</v>
          </cell>
          <cell r="C3757">
            <v>59.92</v>
          </cell>
        </row>
        <row r="3758">
          <cell r="B3758">
            <v>42675</v>
          </cell>
          <cell r="C3758">
            <v>59.8</v>
          </cell>
        </row>
        <row r="3759">
          <cell r="B3759">
            <v>42676</v>
          </cell>
          <cell r="C3759">
            <v>59.43</v>
          </cell>
        </row>
        <row r="3760">
          <cell r="B3760">
            <v>42677</v>
          </cell>
          <cell r="C3760">
            <v>59.21</v>
          </cell>
        </row>
        <row r="3761">
          <cell r="B3761">
            <v>42678</v>
          </cell>
          <cell r="C3761">
            <v>58.71</v>
          </cell>
        </row>
        <row r="3762">
          <cell r="B3762">
            <v>42681</v>
          </cell>
          <cell r="C3762">
            <v>60.42</v>
          </cell>
        </row>
        <row r="3763">
          <cell r="B3763">
            <v>42682</v>
          </cell>
          <cell r="C3763">
            <v>60.47</v>
          </cell>
        </row>
        <row r="3764">
          <cell r="B3764">
            <v>42683</v>
          </cell>
          <cell r="C3764">
            <v>60.17</v>
          </cell>
        </row>
        <row r="3765">
          <cell r="B3765">
            <v>42684</v>
          </cell>
          <cell r="C3765">
            <v>58.7</v>
          </cell>
        </row>
        <row r="3766">
          <cell r="B3766">
            <v>42685</v>
          </cell>
          <cell r="C3766">
            <v>59.02</v>
          </cell>
        </row>
        <row r="3767">
          <cell r="B3767">
            <v>42688</v>
          </cell>
          <cell r="C3767">
            <v>58.12</v>
          </cell>
        </row>
        <row r="3768">
          <cell r="B3768">
            <v>42689</v>
          </cell>
          <cell r="C3768">
            <v>58.87</v>
          </cell>
        </row>
        <row r="3769">
          <cell r="B3769">
            <v>42690</v>
          </cell>
          <cell r="C3769">
            <v>59.65</v>
          </cell>
        </row>
        <row r="3770">
          <cell r="B3770">
            <v>42691</v>
          </cell>
          <cell r="C3770">
            <v>60.64</v>
          </cell>
        </row>
        <row r="3771">
          <cell r="B3771">
            <v>42692</v>
          </cell>
          <cell r="C3771">
            <v>60.35</v>
          </cell>
        </row>
        <row r="3772">
          <cell r="B3772">
            <v>42695</v>
          </cell>
          <cell r="C3772">
            <v>60.86</v>
          </cell>
        </row>
        <row r="3773">
          <cell r="B3773">
            <v>42696</v>
          </cell>
          <cell r="C3773">
            <v>61.12</v>
          </cell>
        </row>
        <row r="3774">
          <cell r="B3774">
            <v>42697</v>
          </cell>
          <cell r="C3774">
            <v>60.4</v>
          </cell>
        </row>
        <row r="3775">
          <cell r="B3775">
            <v>42699</v>
          </cell>
          <cell r="C3775">
            <v>60.53</v>
          </cell>
        </row>
        <row r="3776">
          <cell r="B3776">
            <v>42702</v>
          </cell>
          <cell r="C3776">
            <v>60.61</v>
          </cell>
        </row>
        <row r="3777">
          <cell r="B3777">
            <v>42703</v>
          </cell>
          <cell r="C3777">
            <v>61.09</v>
          </cell>
        </row>
        <row r="3778">
          <cell r="B3778">
            <v>42704</v>
          </cell>
          <cell r="C3778">
            <v>60.26</v>
          </cell>
        </row>
        <row r="3779">
          <cell r="B3779">
            <v>42705</v>
          </cell>
          <cell r="C3779">
            <v>59.2</v>
          </cell>
        </row>
        <row r="3780">
          <cell r="B3780">
            <v>42706</v>
          </cell>
          <cell r="C3780">
            <v>59.25</v>
          </cell>
        </row>
        <row r="3781">
          <cell r="B3781">
            <v>42709</v>
          </cell>
          <cell r="C3781">
            <v>60.22</v>
          </cell>
        </row>
        <row r="3782">
          <cell r="B3782">
            <v>42710</v>
          </cell>
          <cell r="C3782">
            <v>59.95</v>
          </cell>
        </row>
        <row r="3783">
          <cell r="B3783">
            <v>42711</v>
          </cell>
          <cell r="C3783">
            <v>61.37</v>
          </cell>
        </row>
        <row r="3784">
          <cell r="B3784">
            <v>42712</v>
          </cell>
          <cell r="C3784">
            <v>61.01</v>
          </cell>
        </row>
        <row r="3785">
          <cell r="B3785">
            <v>42713</v>
          </cell>
          <cell r="C3785">
            <v>61.97</v>
          </cell>
        </row>
        <row r="3786">
          <cell r="B3786">
            <v>42716</v>
          </cell>
          <cell r="C3786">
            <v>62.17</v>
          </cell>
        </row>
        <row r="3787">
          <cell r="B3787">
            <v>42717</v>
          </cell>
          <cell r="C3787">
            <v>62.98</v>
          </cell>
        </row>
        <row r="3788">
          <cell r="B3788">
            <v>42718</v>
          </cell>
          <cell r="C3788">
            <v>62.68</v>
          </cell>
        </row>
        <row r="3789">
          <cell r="B3789">
            <v>42719</v>
          </cell>
          <cell r="C3789">
            <v>62.58</v>
          </cell>
        </row>
        <row r="3790">
          <cell r="B3790">
            <v>42720</v>
          </cell>
          <cell r="C3790">
            <v>62.3</v>
          </cell>
        </row>
        <row r="3791">
          <cell r="B3791">
            <v>42723</v>
          </cell>
          <cell r="C3791">
            <v>63.62</v>
          </cell>
        </row>
        <row r="3792">
          <cell r="B3792">
            <v>42724</v>
          </cell>
          <cell r="C3792">
            <v>63.54</v>
          </cell>
        </row>
        <row r="3793">
          <cell r="B3793">
            <v>42725</v>
          </cell>
          <cell r="C3793">
            <v>63.54</v>
          </cell>
        </row>
        <row r="3794">
          <cell r="B3794">
            <v>42726</v>
          </cell>
          <cell r="C3794">
            <v>63.55</v>
          </cell>
        </row>
        <row r="3795">
          <cell r="B3795">
            <v>42727</v>
          </cell>
          <cell r="C3795">
            <v>63.24</v>
          </cell>
        </row>
        <row r="3796">
          <cell r="B3796">
            <v>42731</v>
          </cell>
          <cell r="C3796">
            <v>63.28</v>
          </cell>
        </row>
        <row r="3797">
          <cell r="B3797">
            <v>42732</v>
          </cell>
          <cell r="C3797">
            <v>62.99</v>
          </cell>
        </row>
        <row r="3798">
          <cell r="B3798">
            <v>42733</v>
          </cell>
          <cell r="C3798">
            <v>62.9</v>
          </cell>
        </row>
        <row r="3799">
          <cell r="B3799">
            <v>42734</v>
          </cell>
          <cell r="C3799">
            <v>62.14</v>
          </cell>
        </row>
        <row r="3800">
          <cell r="B3800">
            <v>42738</v>
          </cell>
          <cell r="C3800">
            <v>62.58</v>
          </cell>
        </row>
        <row r="3801">
          <cell r="B3801">
            <v>42739</v>
          </cell>
          <cell r="C3801">
            <v>62.3</v>
          </cell>
        </row>
        <row r="3802">
          <cell r="B3802">
            <v>42740</v>
          </cell>
          <cell r="C3802">
            <v>62.3</v>
          </cell>
        </row>
        <row r="3803">
          <cell r="B3803">
            <v>42741</v>
          </cell>
          <cell r="C3803">
            <v>62.84</v>
          </cell>
        </row>
        <row r="3804">
          <cell r="B3804">
            <v>42744</v>
          </cell>
          <cell r="C3804">
            <v>62.64</v>
          </cell>
        </row>
        <row r="3805">
          <cell r="B3805">
            <v>42745</v>
          </cell>
          <cell r="C3805">
            <v>62.62</v>
          </cell>
        </row>
        <row r="3806">
          <cell r="B3806">
            <v>42746</v>
          </cell>
          <cell r="C3806">
            <v>63.19</v>
          </cell>
        </row>
        <row r="3807">
          <cell r="B3807">
            <v>42747</v>
          </cell>
          <cell r="C3807">
            <v>62.61</v>
          </cell>
        </row>
        <row r="3808">
          <cell r="B3808">
            <v>42748</v>
          </cell>
          <cell r="C3808">
            <v>62.7</v>
          </cell>
        </row>
        <row r="3809">
          <cell r="B3809">
            <v>42752</v>
          </cell>
          <cell r="C3809">
            <v>62.53</v>
          </cell>
        </row>
        <row r="3810">
          <cell r="B3810">
            <v>42753</v>
          </cell>
          <cell r="C3810">
            <v>62.5</v>
          </cell>
        </row>
        <row r="3811">
          <cell r="B3811">
            <v>42754</v>
          </cell>
          <cell r="C3811">
            <v>62.3</v>
          </cell>
        </row>
        <row r="3812">
          <cell r="B3812">
            <v>42755</v>
          </cell>
          <cell r="C3812">
            <v>62.74</v>
          </cell>
        </row>
        <row r="3813">
          <cell r="B3813">
            <v>42758</v>
          </cell>
          <cell r="C3813">
            <v>62.96</v>
          </cell>
        </row>
        <row r="3814">
          <cell r="B3814">
            <v>42759</v>
          </cell>
          <cell r="C3814">
            <v>63.52</v>
          </cell>
        </row>
        <row r="3815">
          <cell r="B3815">
            <v>42760</v>
          </cell>
          <cell r="C3815">
            <v>63.68</v>
          </cell>
        </row>
        <row r="3816">
          <cell r="B3816">
            <v>42761</v>
          </cell>
          <cell r="C3816">
            <v>64.27</v>
          </cell>
        </row>
        <row r="3817">
          <cell r="B3817">
            <v>42762</v>
          </cell>
          <cell r="C3817">
            <v>65.78</v>
          </cell>
        </row>
        <row r="3818">
          <cell r="B3818">
            <v>42765</v>
          </cell>
          <cell r="C3818">
            <v>65.13</v>
          </cell>
        </row>
        <row r="3819">
          <cell r="B3819">
            <v>42766</v>
          </cell>
          <cell r="C3819">
            <v>64.650000000000006</v>
          </cell>
        </row>
        <row r="3820">
          <cell r="B3820">
            <v>42767</v>
          </cell>
          <cell r="C3820">
            <v>63.58</v>
          </cell>
        </row>
        <row r="3821">
          <cell r="B3821">
            <v>42768</v>
          </cell>
          <cell r="C3821">
            <v>63.17</v>
          </cell>
        </row>
        <row r="3822">
          <cell r="B3822">
            <v>42769</v>
          </cell>
          <cell r="C3822">
            <v>63.68</v>
          </cell>
        </row>
        <row r="3823">
          <cell r="B3823">
            <v>42772</v>
          </cell>
          <cell r="C3823">
            <v>63.64</v>
          </cell>
        </row>
        <row r="3824">
          <cell r="B3824">
            <v>42773</v>
          </cell>
          <cell r="C3824">
            <v>63.43</v>
          </cell>
        </row>
        <row r="3825">
          <cell r="B3825">
            <v>42774</v>
          </cell>
          <cell r="C3825">
            <v>63.34</v>
          </cell>
        </row>
        <row r="3826">
          <cell r="B3826">
            <v>42775</v>
          </cell>
          <cell r="C3826">
            <v>64.06</v>
          </cell>
        </row>
        <row r="3827">
          <cell r="B3827">
            <v>42776</v>
          </cell>
          <cell r="C3827">
            <v>64</v>
          </cell>
        </row>
        <row r="3828">
          <cell r="B3828">
            <v>42779</v>
          </cell>
          <cell r="C3828">
            <v>64.72</v>
          </cell>
        </row>
        <row r="3829">
          <cell r="B3829">
            <v>42780</v>
          </cell>
          <cell r="C3829">
            <v>64.569999999999993</v>
          </cell>
        </row>
        <row r="3830">
          <cell r="B3830">
            <v>42781</v>
          </cell>
          <cell r="C3830">
            <v>64.53</v>
          </cell>
        </row>
        <row r="3831">
          <cell r="B3831">
            <v>42782</v>
          </cell>
          <cell r="C3831">
            <v>64.52</v>
          </cell>
        </row>
        <row r="3832">
          <cell r="B3832">
            <v>42783</v>
          </cell>
          <cell r="C3832">
            <v>64.62</v>
          </cell>
        </row>
        <row r="3833">
          <cell r="B3833">
            <v>42787</v>
          </cell>
          <cell r="C3833">
            <v>64.489999999999995</v>
          </cell>
        </row>
        <row r="3834">
          <cell r="B3834">
            <v>42788</v>
          </cell>
          <cell r="C3834">
            <v>64.36</v>
          </cell>
        </row>
        <row r="3835">
          <cell r="B3835">
            <v>42789</v>
          </cell>
          <cell r="C3835">
            <v>64.62</v>
          </cell>
        </row>
        <row r="3836">
          <cell r="B3836">
            <v>42790</v>
          </cell>
          <cell r="C3836">
            <v>64.62</v>
          </cell>
        </row>
        <row r="3837">
          <cell r="B3837">
            <v>42793</v>
          </cell>
          <cell r="C3837">
            <v>64.23</v>
          </cell>
        </row>
        <row r="3838">
          <cell r="B3838">
            <v>42794</v>
          </cell>
          <cell r="C3838">
            <v>63.98</v>
          </cell>
        </row>
        <row r="3839">
          <cell r="B3839">
            <v>42795</v>
          </cell>
          <cell r="C3839">
            <v>64.94</v>
          </cell>
        </row>
        <row r="3840">
          <cell r="B3840">
            <v>42796</v>
          </cell>
          <cell r="C3840">
            <v>64.010000000000005</v>
          </cell>
        </row>
        <row r="3841">
          <cell r="B3841">
            <v>42797</v>
          </cell>
          <cell r="C3841">
            <v>64.25</v>
          </cell>
        </row>
        <row r="3842">
          <cell r="B3842">
            <v>42800</v>
          </cell>
          <cell r="C3842">
            <v>64.27</v>
          </cell>
        </row>
        <row r="3843">
          <cell r="B3843">
            <v>42801</v>
          </cell>
          <cell r="C3843">
            <v>64.400000000000006</v>
          </cell>
        </row>
        <row r="3844">
          <cell r="B3844">
            <v>42802</v>
          </cell>
          <cell r="C3844">
            <v>64.989999999999995</v>
          </cell>
        </row>
        <row r="3845">
          <cell r="B3845">
            <v>42803</v>
          </cell>
          <cell r="C3845">
            <v>64.73</v>
          </cell>
        </row>
        <row r="3846">
          <cell r="B3846">
            <v>42804</v>
          </cell>
          <cell r="C3846">
            <v>64.930000000000007</v>
          </cell>
        </row>
        <row r="3847">
          <cell r="B3847">
            <v>42807</v>
          </cell>
          <cell r="C3847">
            <v>64.709999999999994</v>
          </cell>
        </row>
        <row r="3848">
          <cell r="B3848">
            <v>42808</v>
          </cell>
          <cell r="C3848">
            <v>64.41</v>
          </cell>
        </row>
        <row r="3849">
          <cell r="B3849">
            <v>42809</v>
          </cell>
          <cell r="C3849">
            <v>64.75</v>
          </cell>
        </row>
        <row r="3850">
          <cell r="B3850">
            <v>42810</v>
          </cell>
          <cell r="C3850">
            <v>64.64</v>
          </cell>
        </row>
        <row r="3851">
          <cell r="B3851">
            <v>42811</v>
          </cell>
          <cell r="C3851">
            <v>64.87</v>
          </cell>
        </row>
        <row r="3852">
          <cell r="B3852">
            <v>42814</v>
          </cell>
          <cell r="C3852">
            <v>64.930000000000007</v>
          </cell>
        </row>
        <row r="3853">
          <cell r="B3853">
            <v>42815</v>
          </cell>
          <cell r="C3853">
            <v>64.209999999999994</v>
          </cell>
        </row>
        <row r="3854">
          <cell r="B3854">
            <v>42816</v>
          </cell>
          <cell r="C3854">
            <v>65.03</v>
          </cell>
        </row>
        <row r="3855">
          <cell r="B3855">
            <v>42817</v>
          </cell>
          <cell r="C3855">
            <v>64.87</v>
          </cell>
        </row>
        <row r="3856">
          <cell r="B3856">
            <v>42818</v>
          </cell>
          <cell r="C3856">
            <v>64.98</v>
          </cell>
        </row>
        <row r="3857">
          <cell r="B3857">
            <v>42821</v>
          </cell>
          <cell r="C3857">
            <v>65.099999999999994</v>
          </cell>
        </row>
        <row r="3858">
          <cell r="B3858">
            <v>42822</v>
          </cell>
          <cell r="C3858">
            <v>65.290000000000006</v>
          </cell>
        </row>
        <row r="3859">
          <cell r="B3859">
            <v>42823</v>
          </cell>
          <cell r="C3859">
            <v>65.47</v>
          </cell>
        </row>
        <row r="3860">
          <cell r="B3860">
            <v>42824</v>
          </cell>
          <cell r="C3860">
            <v>65.709999999999994</v>
          </cell>
        </row>
        <row r="3861">
          <cell r="B3861">
            <v>42825</v>
          </cell>
          <cell r="C3861">
            <v>65.86</v>
          </cell>
        </row>
        <row r="3862">
          <cell r="B3862">
            <v>42828</v>
          </cell>
          <cell r="C3862">
            <v>65.55</v>
          </cell>
        </row>
        <row r="3863">
          <cell r="B3863">
            <v>42829</v>
          </cell>
          <cell r="C3863">
            <v>65.73</v>
          </cell>
        </row>
        <row r="3864">
          <cell r="B3864">
            <v>42830</v>
          </cell>
          <cell r="C3864">
            <v>65.56</v>
          </cell>
        </row>
        <row r="3865">
          <cell r="B3865">
            <v>42831</v>
          </cell>
          <cell r="C3865">
            <v>65.73</v>
          </cell>
        </row>
        <row r="3866">
          <cell r="B3866">
            <v>42832</v>
          </cell>
          <cell r="C3866">
            <v>65.680000000000007</v>
          </cell>
        </row>
        <row r="3867">
          <cell r="B3867">
            <v>42835</v>
          </cell>
          <cell r="C3867">
            <v>65.53</v>
          </cell>
        </row>
        <row r="3868">
          <cell r="B3868">
            <v>42836</v>
          </cell>
          <cell r="C3868">
            <v>65.48</v>
          </cell>
        </row>
        <row r="3869">
          <cell r="B3869">
            <v>42837</v>
          </cell>
          <cell r="C3869">
            <v>65.23</v>
          </cell>
        </row>
        <row r="3870">
          <cell r="B3870">
            <v>42838</v>
          </cell>
          <cell r="C3870">
            <v>64.95</v>
          </cell>
        </row>
        <row r="3871">
          <cell r="B3871">
            <v>42842</v>
          </cell>
          <cell r="C3871">
            <v>65.48</v>
          </cell>
        </row>
        <row r="3872">
          <cell r="B3872">
            <v>42843</v>
          </cell>
          <cell r="C3872">
            <v>65.39</v>
          </cell>
        </row>
        <row r="3873">
          <cell r="B3873">
            <v>42844</v>
          </cell>
          <cell r="C3873">
            <v>65.040000000000006</v>
          </cell>
        </row>
        <row r="3874">
          <cell r="B3874">
            <v>42845</v>
          </cell>
          <cell r="C3874">
            <v>65.5</v>
          </cell>
        </row>
        <row r="3875">
          <cell r="B3875">
            <v>42846</v>
          </cell>
          <cell r="C3875">
            <v>66.400000000000006</v>
          </cell>
        </row>
        <row r="3876">
          <cell r="B3876">
            <v>42849</v>
          </cell>
          <cell r="C3876">
            <v>67.53</v>
          </cell>
        </row>
        <row r="3877">
          <cell r="B3877">
            <v>42850</v>
          </cell>
          <cell r="C3877">
            <v>67.92</v>
          </cell>
        </row>
        <row r="3878">
          <cell r="B3878">
            <v>42851</v>
          </cell>
          <cell r="C3878">
            <v>67.83</v>
          </cell>
        </row>
        <row r="3879">
          <cell r="B3879">
            <v>42852</v>
          </cell>
          <cell r="C3879">
            <v>68.27</v>
          </cell>
        </row>
        <row r="3880">
          <cell r="B3880">
            <v>42853</v>
          </cell>
          <cell r="C3880">
            <v>68.459999999999994</v>
          </cell>
        </row>
        <row r="3881">
          <cell r="B3881">
            <v>42856</v>
          </cell>
          <cell r="C3881">
            <v>69.41</v>
          </cell>
        </row>
        <row r="3882">
          <cell r="B3882">
            <v>42857</v>
          </cell>
          <cell r="C3882">
            <v>69.3</v>
          </cell>
        </row>
        <row r="3883">
          <cell r="B3883">
            <v>42858</v>
          </cell>
          <cell r="C3883">
            <v>69.08</v>
          </cell>
        </row>
        <row r="3884">
          <cell r="B3884">
            <v>42859</v>
          </cell>
          <cell r="C3884">
            <v>68.81</v>
          </cell>
        </row>
        <row r="3885">
          <cell r="B3885">
            <v>42860</v>
          </cell>
          <cell r="C3885">
            <v>69</v>
          </cell>
        </row>
        <row r="3886">
          <cell r="B3886">
            <v>42863</v>
          </cell>
          <cell r="C3886">
            <v>68.94</v>
          </cell>
        </row>
        <row r="3887">
          <cell r="B3887">
            <v>42864</v>
          </cell>
          <cell r="C3887">
            <v>69.040000000000006</v>
          </cell>
        </row>
        <row r="3888">
          <cell r="B3888">
            <v>42865</v>
          </cell>
          <cell r="C3888">
            <v>69.31</v>
          </cell>
        </row>
        <row r="3889">
          <cell r="B3889">
            <v>42866</v>
          </cell>
          <cell r="C3889">
            <v>68.459999999999994</v>
          </cell>
        </row>
        <row r="3890">
          <cell r="B3890">
            <v>42867</v>
          </cell>
          <cell r="C3890">
            <v>68.38</v>
          </cell>
        </row>
        <row r="3891">
          <cell r="B3891">
            <v>42870</v>
          </cell>
          <cell r="C3891">
            <v>68.430000000000007</v>
          </cell>
        </row>
        <row r="3892">
          <cell r="B3892">
            <v>42871</v>
          </cell>
          <cell r="C3892">
            <v>69.41</v>
          </cell>
        </row>
        <row r="3893">
          <cell r="B3893">
            <v>42872</v>
          </cell>
          <cell r="C3893">
            <v>67.48</v>
          </cell>
        </row>
        <row r="3894">
          <cell r="B3894">
            <v>42873</v>
          </cell>
          <cell r="C3894">
            <v>67.709999999999994</v>
          </cell>
        </row>
        <row r="3895">
          <cell r="B3895">
            <v>42874</v>
          </cell>
          <cell r="C3895">
            <v>67.69</v>
          </cell>
        </row>
        <row r="3896">
          <cell r="B3896">
            <v>42877</v>
          </cell>
          <cell r="C3896">
            <v>68.45</v>
          </cell>
        </row>
        <row r="3897">
          <cell r="B3897">
            <v>42878</v>
          </cell>
          <cell r="C3897">
            <v>68.680000000000007</v>
          </cell>
        </row>
        <row r="3898">
          <cell r="B3898">
            <v>42879</v>
          </cell>
          <cell r="C3898">
            <v>68.77</v>
          </cell>
        </row>
        <row r="3899">
          <cell r="B3899">
            <v>42880</v>
          </cell>
          <cell r="C3899">
            <v>69.62</v>
          </cell>
        </row>
        <row r="3900">
          <cell r="B3900">
            <v>42881</v>
          </cell>
          <cell r="C3900">
            <v>69.959999999999994</v>
          </cell>
        </row>
        <row r="3901">
          <cell r="B3901">
            <v>42885</v>
          </cell>
          <cell r="C3901">
            <v>70.41</v>
          </cell>
        </row>
        <row r="3902">
          <cell r="B3902">
            <v>42886</v>
          </cell>
          <cell r="C3902">
            <v>69.84</v>
          </cell>
        </row>
        <row r="3903">
          <cell r="B3903">
            <v>42887</v>
          </cell>
          <cell r="C3903">
            <v>70.099999999999994</v>
          </cell>
        </row>
        <row r="3904">
          <cell r="B3904">
            <v>42888</v>
          </cell>
          <cell r="C3904">
            <v>71.760000000000005</v>
          </cell>
        </row>
        <row r="3905">
          <cell r="B3905">
            <v>42891</v>
          </cell>
          <cell r="C3905">
            <v>72.28</v>
          </cell>
        </row>
        <row r="3906">
          <cell r="B3906">
            <v>42892</v>
          </cell>
          <cell r="C3906">
            <v>72.52</v>
          </cell>
        </row>
        <row r="3907">
          <cell r="B3907">
            <v>42893</v>
          </cell>
          <cell r="C3907">
            <v>72.39</v>
          </cell>
        </row>
        <row r="3908">
          <cell r="B3908">
            <v>42894</v>
          </cell>
          <cell r="C3908">
            <v>71.95</v>
          </cell>
        </row>
        <row r="3909">
          <cell r="B3909">
            <v>42895</v>
          </cell>
          <cell r="C3909">
            <v>70.319999999999993</v>
          </cell>
        </row>
        <row r="3910">
          <cell r="B3910">
            <v>42898</v>
          </cell>
          <cell r="C3910">
            <v>69.78</v>
          </cell>
        </row>
        <row r="3911">
          <cell r="B3911">
            <v>42899</v>
          </cell>
          <cell r="C3911">
            <v>70.650000000000006</v>
          </cell>
        </row>
        <row r="3912">
          <cell r="B3912">
            <v>42900</v>
          </cell>
          <cell r="C3912">
            <v>70.27</v>
          </cell>
        </row>
        <row r="3913">
          <cell r="B3913">
            <v>42901</v>
          </cell>
          <cell r="C3913">
            <v>69.900000000000006</v>
          </cell>
        </row>
        <row r="3914">
          <cell r="B3914">
            <v>42902</v>
          </cell>
          <cell r="C3914">
            <v>70</v>
          </cell>
        </row>
        <row r="3915">
          <cell r="B3915">
            <v>42905</v>
          </cell>
          <cell r="C3915">
            <v>70.87</v>
          </cell>
        </row>
        <row r="3916">
          <cell r="B3916">
            <v>42906</v>
          </cell>
          <cell r="C3916">
            <v>69.91</v>
          </cell>
        </row>
        <row r="3917">
          <cell r="B3917">
            <v>42907</v>
          </cell>
          <cell r="C3917">
            <v>70.27</v>
          </cell>
        </row>
        <row r="3918">
          <cell r="B3918">
            <v>42908</v>
          </cell>
          <cell r="C3918">
            <v>70.260000000000005</v>
          </cell>
        </row>
        <row r="3919">
          <cell r="B3919">
            <v>42909</v>
          </cell>
          <cell r="C3919">
            <v>71.209999999999994</v>
          </cell>
        </row>
        <row r="3920">
          <cell r="B3920">
            <v>42912</v>
          </cell>
          <cell r="C3920">
            <v>70.53</v>
          </cell>
        </row>
        <row r="3921">
          <cell r="B3921">
            <v>42913</v>
          </cell>
          <cell r="C3921">
            <v>69.209999999999994</v>
          </cell>
        </row>
        <row r="3922">
          <cell r="B3922">
            <v>42914</v>
          </cell>
          <cell r="C3922">
            <v>69.8</v>
          </cell>
        </row>
        <row r="3923">
          <cell r="B3923">
            <v>42915</v>
          </cell>
          <cell r="C3923">
            <v>68.489999999999995</v>
          </cell>
        </row>
        <row r="3924">
          <cell r="B3924">
            <v>42916</v>
          </cell>
          <cell r="C3924">
            <v>68.930000000000007</v>
          </cell>
        </row>
        <row r="3925">
          <cell r="B3925">
            <v>42919</v>
          </cell>
          <cell r="C3925">
            <v>68.17</v>
          </cell>
        </row>
        <row r="3926">
          <cell r="B3926">
            <v>42921</v>
          </cell>
          <cell r="C3926">
            <v>69.08</v>
          </cell>
        </row>
        <row r="3927">
          <cell r="B3927">
            <v>42922</v>
          </cell>
          <cell r="C3927">
            <v>68.569999999999993</v>
          </cell>
        </row>
        <row r="3928">
          <cell r="B3928">
            <v>42923</v>
          </cell>
          <cell r="C3928">
            <v>69.459999999999994</v>
          </cell>
        </row>
        <row r="3929">
          <cell r="B3929">
            <v>42926</v>
          </cell>
          <cell r="C3929">
            <v>69.98</v>
          </cell>
        </row>
        <row r="3930">
          <cell r="B3930">
            <v>42927</v>
          </cell>
          <cell r="C3930">
            <v>69.989999999999995</v>
          </cell>
        </row>
        <row r="3931">
          <cell r="B3931">
            <v>42928</v>
          </cell>
          <cell r="C3931">
            <v>71.150000000000006</v>
          </cell>
        </row>
        <row r="3932">
          <cell r="B3932">
            <v>42929</v>
          </cell>
          <cell r="C3932">
            <v>71.77</v>
          </cell>
        </row>
        <row r="3933">
          <cell r="B3933">
            <v>42930</v>
          </cell>
          <cell r="C3933">
            <v>72.78</v>
          </cell>
        </row>
        <row r="3934">
          <cell r="B3934">
            <v>42933</v>
          </cell>
          <cell r="C3934">
            <v>73.349999999999994</v>
          </cell>
        </row>
        <row r="3935">
          <cell r="B3935">
            <v>42934</v>
          </cell>
          <cell r="C3935">
            <v>73.3</v>
          </cell>
        </row>
        <row r="3936">
          <cell r="B3936">
            <v>42935</v>
          </cell>
          <cell r="C3936">
            <v>73.86</v>
          </cell>
        </row>
        <row r="3937">
          <cell r="B3937">
            <v>42936</v>
          </cell>
          <cell r="C3937">
            <v>74.22</v>
          </cell>
        </row>
        <row r="3938">
          <cell r="B3938">
            <v>42937</v>
          </cell>
          <cell r="C3938">
            <v>73.790000000000006</v>
          </cell>
        </row>
        <row r="3939">
          <cell r="B3939">
            <v>42940</v>
          </cell>
          <cell r="C3939">
            <v>73.599999999999994</v>
          </cell>
        </row>
        <row r="3940">
          <cell r="B3940">
            <v>42941</v>
          </cell>
          <cell r="C3940">
            <v>74.19</v>
          </cell>
        </row>
        <row r="3941">
          <cell r="B3941">
            <v>42942</v>
          </cell>
          <cell r="C3941">
            <v>74.05</v>
          </cell>
        </row>
        <row r="3942">
          <cell r="B3942">
            <v>42943</v>
          </cell>
          <cell r="C3942">
            <v>73.16</v>
          </cell>
        </row>
        <row r="3943">
          <cell r="B3943">
            <v>42944</v>
          </cell>
          <cell r="C3943">
            <v>73.040000000000006</v>
          </cell>
        </row>
        <row r="3944">
          <cell r="B3944">
            <v>42947</v>
          </cell>
          <cell r="C3944">
            <v>72.7</v>
          </cell>
        </row>
        <row r="3945">
          <cell r="B3945">
            <v>42948</v>
          </cell>
          <cell r="C3945">
            <v>72.58</v>
          </cell>
        </row>
        <row r="3946">
          <cell r="B3946">
            <v>42949</v>
          </cell>
          <cell r="C3946">
            <v>72.260000000000005</v>
          </cell>
        </row>
        <row r="3947">
          <cell r="B3947">
            <v>42950</v>
          </cell>
          <cell r="C3947">
            <v>72.150000000000006</v>
          </cell>
        </row>
        <row r="3948">
          <cell r="B3948">
            <v>42951</v>
          </cell>
          <cell r="C3948">
            <v>72.680000000000007</v>
          </cell>
        </row>
        <row r="3949">
          <cell r="B3949">
            <v>42954</v>
          </cell>
          <cell r="C3949">
            <v>72.400000000000006</v>
          </cell>
        </row>
        <row r="3950">
          <cell r="B3950">
            <v>42955</v>
          </cell>
          <cell r="C3950">
            <v>72.790000000000006</v>
          </cell>
        </row>
        <row r="3951">
          <cell r="B3951">
            <v>42956</v>
          </cell>
          <cell r="C3951">
            <v>72.47</v>
          </cell>
        </row>
        <row r="3952">
          <cell r="B3952">
            <v>42957</v>
          </cell>
          <cell r="C3952">
            <v>71.41</v>
          </cell>
        </row>
        <row r="3953">
          <cell r="B3953">
            <v>42958</v>
          </cell>
          <cell r="C3953">
            <v>72.5</v>
          </cell>
        </row>
        <row r="3954">
          <cell r="B3954">
            <v>42961</v>
          </cell>
          <cell r="C3954">
            <v>73.59</v>
          </cell>
        </row>
        <row r="3955">
          <cell r="B3955">
            <v>42962</v>
          </cell>
          <cell r="C3955">
            <v>73.22</v>
          </cell>
        </row>
        <row r="3956">
          <cell r="B3956">
            <v>42963</v>
          </cell>
          <cell r="C3956">
            <v>73.650000000000006</v>
          </cell>
        </row>
        <row r="3957">
          <cell r="B3957">
            <v>42964</v>
          </cell>
          <cell r="C3957">
            <v>72.400000000000006</v>
          </cell>
        </row>
        <row r="3958">
          <cell r="B3958">
            <v>42965</v>
          </cell>
          <cell r="C3958">
            <v>72.489999999999995</v>
          </cell>
        </row>
        <row r="3959">
          <cell r="B3959">
            <v>42968</v>
          </cell>
          <cell r="C3959">
            <v>72.150000000000006</v>
          </cell>
        </row>
        <row r="3960">
          <cell r="B3960">
            <v>42969</v>
          </cell>
          <cell r="C3960">
            <v>73.16</v>
          </cell>
        </row>
        <row r="3961">
          <cell r="B3961">
            <v>42970</v>
          </cell>
          <cell r="C3961">
            <v>72.72</v>
          </cell>
        </row>
        <row r="3962">
          <cell r="B3962">
            <v>42971</v>
          </cell>
          <cell r="C3962">
            <v>72.69</v>
          </cell>
        </row>
        <row r="3963">
          <cell r="B3963">
            <v>42972</v>
          </cell>
          <cell r="C3963">
            <v>72.819999999999993</v>
          </cell>
        </row>
        <row r="3964">
          <cell r="B3964">
            <v>42975</v>
          </cell>
          <cell r="C3964">
            <v>72.83</v>
          </cell>
        </row>
        <row r="3965">
          <cell r="B3965">
            <v>42976</v>
          </cell>
          <cell r="C3965">
            <v>73.05</v>
          </cell>
        </row>
        <row r="3966">
          <cell r="B3966">
            <v>42977</v>
          </cell>
          <cell r="C3966">
            <v>74.010000000000005</v>
          </cell>
        </row>
        <row r="3967">
          <cell r="B3967">
            <v>42978</v>
          </cell>
          <cell r="C3967">
            <v>74.77</v>
          </cell>
        </row>
        <row r="3968">
          <cell r="B3968">
            <v>42979</v>
          </cell>
          <cell r="C3968">
            <v>73.94</v>
          </cell>
        </row>
        <row r="3969">
          <cell r="B3969">
            <v>42983</v>
          </cell>
          <cell r="C3969">
            <v>73.61</v>
          </cell>
        </row>
        <row r="3970">
          <cell r="B3970">
            <v>42984</v>
          </cell>
          <cell r="C3970">
            <v>73.400000000000006</v>
          </cell>
        </row>
        <row r="3971">
          <cell r="B3971">
            <v>42985</v>
          </cell>
          <cell r="C3971">
            <v>74.34</v>
          </cell>
        </row>
        <row r="3972">
          <cell r="B3972">
            <v>42986</v>
          </cell>
          <cell r="C3972">
            <v>73.98</v>
          </cell>
        </row>
        <row r="3973">
          <cell r="B3973">
            <v>42989</v>
          </cell>
          <cell r="C3973">
            <v>74.760000000000005</v>
          </cell>
        </row>
        <row r="3974">
          <cell r="B3974">
            <v>42990</v>
          </cell>
          <cell r="C3974">
            <v>74.680000000000007</v>
          </cell>
        </row>
        <row r="3975">
          <cell r="B3975">
            <v>42991</v>
          </cell>
          <cell r="C3975">
            <v>75.209999999999994</v>
          </cell>
        </row>
        <row r="3976">
          <cell r="B3976">
            <v>42992</v>
          </cell>
          <cell r="C3976">
            <v>74.77</v>
          </cell>
        </row>
        <row r="3977">
          <cell r="B3977">
            <v>42993</v>
          </cell>
          <cell r="C3977">
            <v>75.31</v>
          </cell>
        </row>
        <row r="3978">
          <cell r="B3978">
            <v>42996</v>
          </cell>
          <cell r="C3978">
            <v>75.16</v>
          </cell>
        </row>
        <row r="3979">
          <cell r="B3979">
            <v>42997</v>
          </cell>
          <cell r="C3979">
            <v>75.44</v>
          </cell>
        </row>
        <row r="3980">
          <cell r="B3980">
            <v>42998</v>
          </cell>
          <cell r="C3980">
            <v>74.94</v>
          </cell>
        </row>
        <row r="3981">
          <cell r="B3981">
            <v>42999</v>
          </cell>
          <cell r="C3981">
            <v>74.209999999999994</v>
          </cell>
        </row>
        <row r="3982">
          <cell r="B3982">
            <v>43000</v>
          </cell>
          <cell r="C3982">
            <v>74.41</v>
          </cell>
        </row>
        <row r="3983">
          <cell r="B3983">
            <v>43003</v>
          </cell>
          <cell r="C3983">
            <v>73.260000000000005</v>
          </cell>
        </row>
        <row r="3984">
          <cell r="B3984">
            <v>43004</v>
          </cell>
          <cell r="C3984">
            <v>73.260000000000005</v>
          </cell>
        </row>
        <row r="3985">
          <cell r="B3985">
            <v>43005</v>
          </cell>
          <cell r="C3985">
            <v>73.849999999999994</v>
          </cell>
        </row>
        <row r="3986">
          <cell r="B3986">
            <v>43006</v>
          </cell>
          <cell r="C3986">
            <v>73.87</v>
          </cell>
        </row>
        <row r="3987">
          <cell r="B3987">
            <v>43007</v>
          </cell>
          <cell r="C3987">
            <v>74.489999999999995</v>
          </cell>
        </row>
        <row r="3988">
          <cell r="B3988">
            <v>43010</v>
          </cell>
          <cell r="C3988">
            <v>74.61</v>
          </cell>
        </row>
        <row r="3989">
          <cell r="B3989">
            <v>43011</v>
          </cell>
          <cell r="C3989">
            <v>74.260000000000005</v>
          </cell>
        </row>
        <row r="3990">
          <cell r="B3990">
            <v>43012</v>
          </cell>
          <cell r="C3990">
            <v>74.69</v>
          </cell>
        </row>
        <row r="3991">
          <cell r="B3991">
            <v>43013</v>
          </cell>
          <cell r="C3991">
            <v>75.97</v>
          </cell>
        </row>
        <row r="3992">
          <cell r="B3992">
            <v>43014</v>
          </cell>
          <cell r="C3992">
            <v>76</v>
          </cell>
        </row>
        <row r="3993">
          <cell r="B3993">
            <v>43017</v>
          </cell>
          <cell r="C3993">
            <v>76.290000000000006</v>
          </cell>
        </row>
        <row r="3994">
          <cell r="B3994">
            <v>43018</v>
          </cell>
          <cell r="C3994">
            <v>76.290000000000006</v>
          </cell>
        </row>
        <row r="3995">
          <cell r="B3995">
            <v>43019</v>
          </cell>
          <cell r="C3995">
            <v>76.42</v>
          </cell>
        </row>
        <row r="3996">
          <cell r="B3996">
            <v>43020</v>
          </cell>
          <cell r="C3996">
            <v>77.12</v>
          </cell>
        </row>
        <row r="3997">
          <cell r="B3997">
            <v>43021</v>
          </cell>
          <cell r="C3997">
            <v>77.489999999999995</v>
          </cell>
        </row>
        <row r="3998">
          <cell r="B3998">
            <v>43024</v>
          </cell>
          <cell r="C3998">
            <v>77.650000000000006</v>
          </cell>
        </row>
        <row r="3999">
          <cell r="B3999">
            <v>43025</v>
          </cell>
          <cell r="C3999">
            <v>77.59</v>
          </cell>
        </row>
        <row r="4000">
          <cell r="B4000">
            <v>43026</v>
          </cell>
          <cell r="C4000">
            <v>77.61</v>
          </cell>
        </row>
        <row r="4001">
          <cell r="B4001">
            <v>43027</v>
          </cell>
          <cell r="C4001">
            <v>77.91</v>
          </cell>
        </row>
        <row r="4002">
          <cell r="B4002">
            <v>43028</v>
          </cell>
          <cell r="C4002">
            <v>78.81</v>
          </cell>
        </row>
        <row r="4003">
          <cell r="B4003">
            <v>43031</v>
          </cell>
          <cell r="C4003">
            <v>78.83</v>
          </cell>
        </row>
        <row r="4004">
          <cell r="B4004">
            <v>43032</v>
          </cell>
          <cell r="C4004">
            <v>78.86</v>
          </cell>
        </row>
        <row r="4005">
          <cell r="B4005">
            <v>43033</v>
          </cell>
          <cell r="C4005">
            <v>78.63</v>
          </cell>
        </row>
        <row r="4006">
          <cell r="B4006">
            <v>43034</v>
          </cell>
          <cell r="C4006">
            <v>78.760000000000005</v>
          </cell>
        </row>
        <row r="4007">
          <cell r="B4007">
            <v>43035</v>
          </cell>
          <cell r="C4007">
            <v>83.81</v>
          </cell>
        </row>
        <row r="4008">
          <cell r="B4008">
            <v>43038</v>
          </cell>
          <cell r="C4008">
            <v>83.89</v>
          </cell>
        </row>
        <row r="4009">
          <cell r="B4009">
            <v>43039</v>
          </cell>
          <cell r="C4009">
            <v>83.18</v>
          </cell>
        </row>
        <row r="4010">
          <cell r="B4010">
            <v>43040</v>
          </cell>
          <cell r="C4010">
            <v>83.18</v>
          </cell>
        </row>
        <row r="4011">
          <cell r="B4011">
            <v>43041</v>
          </cell>
          <cell r="C4011">
            <v>84.05</v>
          </cell>
        </row>
        <row r="4012">
          <cell r="B4012">
            <v>43042</v>
          </cell>
          <cell r="C4012">
            <v>84.14</v>
          </cell>
        </row>
        <row r="4013">
          <cell r="B4013">
            <v>43045</v>
          </cell>
          <cell r="C4013">
            <v>84.47</v>
          </cell>
        </row>
        <row r="4014">
          <cell r="B4014">
            <v>43046</v>
          </cell>
          <cell r="C4014">
            <v>84.27</v>
          </cell>
        </row>
        <row r="4015">
          <cell r="B4015">
            <v>43047</v>
          </cell>
          <cell r="C4015">
            <v>84.56</v>
          </cell>
        </row>
        <row r="4016">
          <cell r="B4016">
            <v>43048</v>
          </cell>
          <cell r="C4016">
            <v>84.09</v>
          </cell>
        </row>
        <row r="4017">
          <cell r="B4017">
            <v>43049</v>
          </cell>
          <cell r="C4017">
            <v>83.87</v>
          </cell>
        </row>
        <row r="4018">
          <cell r="B4018">
            <v>43052</v>
          </cell>
          <cell r="C4018">
            <v>83.93</v>
          </cell>
        </row>
        <row r="4019">
          <cell r="B4019">
            <v>43053</v>
          </cell>
          <cell r="C4019">
            <v>84.05</v>
          </cell>
        </row>
        <row r="4020">
          <cell r="B4020">
            <v>43054</v>
          </cell>
          <cell r="C4020">
            <v>82.98</v>
          </cell>
        </row>
        <row r="4021">
          <cell r="B4021">
            <v>43055</v>
          </cell>
          <cell r="C4021">
            <v>83.2</v>
          </cell>
        </row>
        <row r="4022">
          <cell r="B4022">
            <v>43056</v>
          </cell>
          <cell r="C4022">
            <v>82.4</v>
          </cell>
        </row>
        <row r="4023">
          <cell r="B4023">
            <v>43059</v>
          </cell>
          <cell r="C4023">
            <v>82.53</v>
          </cell>
        </row>
        <row r="4024">
          <cell r="B4024">
            <v>43060</v>
          </cell>
          <cell r="C4024">
            <v>83.72</v>
          </cell>
        </row>
        <row r="4025">
          <cell r="B4025">
            <v>43061</v>
          </cell>
          <cell r="C4025">
            <v>83.11</v>
          </cell>
        </row>
        <row r="4026">
          <cell r="B4026">
            <v>43063</v>
          </cell>
          <cell r="C4026">
            <v>83.26</v>
          </cell>
        </row>
        <row r="4027">
          <cell r="B4027">
            <v>43066</v>
          </cell>
          <cell r="C4027">
            <v>83.87</v>
          </cell>
        </row>
        <row r="4028">
          <cell r="B4028">
            <v>43067</v>
          </cell>
          <cell r="C4028">
            <v>84.88</v>
          </cell>
        </row>
        <row r="4029">
          <cell r="B4029">
            <v>43068</v>
          </cell>
          <cell r="C4029">
            <v>83.34</v>
          </cell>
        </row>
        <row r="4030">
          <cell r="B4030">
            <v>43069</v>
          </cell>
          <cell r="C4030">
            <v>84.17</v>
          </cell>
        </row>
        <row r="4031">
          <cell r="B4031">
            <v>43070</v>
          </cell>
          <cell r="C4031">
            <v>84.26</v>
          </cell>
        </row>
        <row r="4032">
          <cell r="B4032">
            <v>43073</v>
          </cell>
          <cell r="C4032">
            <v>81.08</v>
          </cell>
        </row>
        <row r="4033">
          <cell r="B4033">
            <v>43074</v>
          </cell>
          <cell r="C4033">
            <v>81.59</v>
          </cell>
        </row>
        <row r="4034">
          <cell r="B4034">
            <v>43075</v>
          </cell>
          <cell r="C4034">
            <v>82.78</v>
          </cell>
        </row>
        <row r="4035">
          <cell r="B4035">
            <v>43076</v>
          </cell>
          <cell r="C4035">
            <v>82.49</v>
          </cell>
        </row>
        <row r="4036">
          <cell r="B4036">
            <v>43077</v>
          </cell>
          <cell r="C4036">
            <v>84.16</v>
          </cell>
        </row>
        <row r="4037">
          <cell r="B4037">
            <v>43080</v>
          </cell>
          <cell r="C4037">
            <v>85.23</v>
          </cell>
        </row>
        <row r="4038">
          <cell r="B4038">
            <v>43081</v>
          </cell>
          <cell r="C4038">
            <v>85.58</v>
          </cell>
        </row>
        <row r="4039">
          <cell r="B4039">
            <v>43082</v>
          </cell>
          <cell r="C4039">
            <v>85.35</v>
          </cell>
        </row>
        <row r="4040">
          <cell r="B4040">
            <v>43083</v>
          </cell>
          <cell r="C4040">
            <v>84.69</v>
          </cell>
        </row>
        <row r="4041">
          <cell r="B4041">
            <v>43084</v>
          </cell>
          <cell r="C4041">
            <v>86.85</v>
          </cell>
        </row>
        <row r="4042">
          <cell r="B4042">
            <v>43087</v>
          </cell>
          <cell r="C4042">
            <v>86.38</v>
          </cell>
        </row>
        <row r="4043">
          <cell r="B4043">
            <v>43088</v>
          </cell>
          <cell r="C4043">
            <v>85.83</v>
          </cell>
        </row>
        <row r="4044">
          <cell r="B4044">
            <v>43089</v>
          </cell>
          <cell r="C4044">
            <v>85.52</v>
          </cell>
        </row>
        <row r="4045">
          <cell r="B4045">
            <v>43090</v>
          </cell>
          <cell r="C4045">
            <v>85.5</v>
          </cell>
        </row>
        <row r="4046">
          <cell r="B4046">
            <v>43091</v>
          </cell>
          <cell r="C4046">
            <v>85.51</v>
          </cell>
        </row>
        <row r="4047">
          <cell r="B4047">
            <v>43095</v>
          </cell>
          <cell r="C4047">
            <v>85.4</v>
          </cell>
        </row>
        <row r="4048">
          <cell r="B4048">
            <v>43096</v>
          </cell>
          <cell r="C4048">
            <v>85.71</v>
          </cell>
        </row>
        <row r="4049">
          <cell r="B4049">
            <v>43097</v>
          </cell>
          <cell r="C4049">
            <v>85.72</v>
          </cell>
        </row>
        <row r="4050">
          <cell r="B4050">
            <v>43098</v>
          </cell>
          <cell r="C4050">
            <v>85.54</v>
          </cell>
        </row>
        <row r="4051">
          <cell r="B4051">
            <v>43102</v>
          </cell>
          <cell r="C4051">
            <v>85.95</v>
          </cell>
        </row>
        <row r="4052">
          <cell r="B4052">
            <v>43103</v>
          </cell>
          <cell r="C4052">
            <v>86.35</v>
          </cell>
        </row>
        <row r="4053">
          <cell r="B4053">
            <v>43104</v>
          </cell>
          <cell r="C4053">
            <v>87.11</v>
          </cell>
        </row>
        <row r="4054">
          <cell r="B4054">
            <v>43105</v>
          </cell>
          <cell r="C4054">
            <v>88.19</v>
          </cell>
        </row>
        <row r="4055">
          <cell r="B4055">
            <v>43108</v>
          </cell>
          <cell r="C4055">
            <v>88.28</v>
          </cell>
        </row>
        <row r="4056">
          <cell r="B4056">
            <v>43109</v>
          </cell>
          <cell r="C4056">
            <v>88.22</v>
          </cell>
        </row>
        <row r="4057">
          <cell r="B4057">
            <v>43110</v>
          </cell>
          <cell r="C4057">
            <v>87.82</v>
          </cell>
        </row>
        <row r="4058">
          <cell r="B4058">
            <v>43111</v>
          </cell>
          <cell r="C4058">
            <v>88.08</v>
          </cell>
        </row>
        <row r="4059">
          <cell r="B4059">
            <v>43112</v>
          </cell>
          <cell r="C4059">
            <v>89.6</v>
          </cell>
        </row>
        <row r="4060">
          <cell r="B4060">
            <v>43116</v>
          </cell>
          <cell r="C4060">
            <v>88.35</v>
          </cell>
        </row>
        <row r="4061">
          <cell r="B4061">
            <v>43117</v>
          </cell>
          <cell r="C4061">
            <v>90.14</v>
          </cell>
        </row>
        <row r="4062">
          <cell r="B4062">
            <v>43118</v>
          </cell>
          <cell r="C4062">
            <v>90.1</v>
          </cell>
        </row>
        <row r="4063">
          <cell r="B4063">
            <v>43119</v>
          </cell>
          <cell r="C4063">
            <v>90</v>
          </cell>
        </row>
        <row r="4064">
          <cell r="B4064">
            <v>43122</v>
          </cell>
          <cell r="C4064">
            <v>91.61</v>
          </cell>
        </row>
        <row r="4065">
          <cell r="B4065">
            <v>43123</v>
          </cell>
          <cell r="C4065">
            <v>91.9</v>
          </cell>
        </row>
        <row r="4066">
          <cell r="B4066">
            <v>43124</v>
          </cell>
          <cell r="C4066">
            <v>91.82</v>
          </cell>
        </row>
        <row r="4067">
          <cell r="B4067">
            <v>43125</v>
          </cell>
          <cell r="C4067">
            <v>92.33</v>
          </cell>
        </row>
        <row r="4068">
          <cell r="B4068">
            <v>43126</v>
          </cell>
          <cell r="C4068">
            <v>94.06</v>
          </cell>
        </row>
        <row r="4069">
          <cell r="B4069">
            <v>43129</v>
          </cell>
          <cell r="C4069">
            <v>93.92</v>
          </cell>
        </row>
        <row r="4070">
          <cell r="B4070">
            <v>43130</v>
          </cell>
          <cell r="C4070">
            <v>92.74</v>
          </cell>
        </row>
        <row r="4071">
          <cell r="B4071">
            <v>43131</v>
          </cell>
          <cell r="C4071">
            <v>95.01</v>
          </cell>
        </row>
        <row r="4072">
          <cell r="B4072">
            <v>43132</v>
          </cell>
          <cell r="C4072">
            <v>94.26</v>
          </cell>
        </row>
        <row r="4073">
          <cell r="B4073">
            <v>43133</v>
          </cell>
          <cell r="C4073">
            <v>91.78</v>
          </cell>
        </row>
        <row r="4074">
          <cell r="B4074">
            <v>43136</v>
          </cell>
          <cell r="C4074">
            <v>88</v>
          </cell>
        </row>
        <row r="4075">
          <cell r="B4075">
            <v>43137</v>
          </cell>
          <cell r="C4075">
            <v>91.33</v>
          </cell>
        </row>
        <row r="4076">
          <cell r="B4076">
            <v>43138</v>
          </cell>
          <cell r="C4076">
            <v>89.61</v>
          </cell>
        </row>
        <row r="4077">
          <cell r="B4077">
            <v>43139</v>
          </cell>
          <cell r="C4077">
            <v>85.01</v>
          </cell>
        </row>
        <row r="4078">
          <cell r="B4078">
            <v>43140</v>
          </cell>
          <cell r="C4078">
            <v>88.18</v>
          </cell>
        </row>
        <row r="4079">
          <cell r="B4079">
            <v>43143</v>
          </cell>
          <cell r="C4079">
            <v>89.13</v>
          </cell>
        </row>
        <row r="4080">
          <cell r="B4080">
            <v>43144</v>
          </cell>
          <cell r="C4080">
            <v>89.83</v>
          </cell>
        </row>
        <row r="4081">
          <cell r="B4081">
            <v>43145</v>
          </cell>
          <cell r="C4081">
            <v>90.81</v>
          </cell>
        </row>
        <row r="4082">
          <cell r="B4082">
            <v>43146</v>
          </cell>
          <cell r="C4082">
            <v>92.66</v>
          </cell>
        </row>
        <row r="4083">
          <cell r="B4083">
            <v>43147</v>
          </cell>
          <cell r="C4083">
            <v>92</v>
          </cell>
        </row>
        <row r="4084">
          <cell r="B4084">
            <v>43151</v>
          </cell>
          <cell r="C4084">
            <v>92.72</v>
          </cell>
        </row>
        <row r="4085">
          <cell r="B4085">
            <v>43152</v>
          </cell>
          <cell r="C4085">
            <v>91.49</v>
          </cell>
        </row>
        <row r="4086">
          <cell r="B4086">
            <v>43153</v>
          </cell>
          <cell r="C4086">
            <v>91.73</v>
          </cell>
        </row>
        <row r="4087">
          <cell r="B4087">
            <v>43154</v>
          </cell>
          <cell r="C4087">
            <v>94.06</v>
          </cell>
        </row>
        <row r="4088">
          <cell r="B4088">
            <v>43157</v>
          </cell>
          <cell r="C4088">
            <v>95.42</v>
          </cell>
        </row>
        <row r="4089">
          <cell r="B4089">
            <v>43158</v>
          </cell>
          <cell r="C4089">
            <v>94.2</v>
          </cell>
        </row>
        <row r="4090">
          <cell r="B4090">
            <v>43159</v>
          </cell>
          <cell r="C4090">
            <v>93.77</v>
          </cell>
        </row>
        <row r="4091">
          <cell r="B4091">
            <v>43160</v>
          </cell>
          <cell r="C4091">
            <v>92.85</v>
          </cell>
        </row>
        <row r="4092">
          <cell r="B4092">
            <v>43161</v>
          </cell>
          <cell r="C4092">
            <v>93.05</v>
          </cell>
        </row>
        <row r="4093">
          <cell r="B4093">
            <v>43164</v>
          </cell>
          <cell r="C4093">
            <v>93.64</v>
          </cell>
        </row>
        <row r="4094">
          <cell r="B4094">
            <v>43165</v>
          </cell>
          <cell r="C4094">
            <v>93.32</v>
          </cell>
        </row>
        <row r="4095">
          <cell r="B4095">
            <v>43166</v>
          </cell>
          <cell r="C4095">
            <v>93.86</v>
          </cell>
        </row>
        <row r="4096">
          <cell r="B4096">
            <v>43167</v>
          </cell>
          <cell r="C4096">
            <v>94.43</v>
          </cell>
        </row>
        <row r="4097">
          <cell r="B4097">
            <v>43168</v>
          </cell>
          <cell r="C4097">
            <v>96.54</v>
          </cell>
        </row>
        <row r="4098">
          <cell r="B4098">
            <v>43171</v>
          </cell>
          <cell r="C4098">
            <v>96.77</v>
          </cell>
        </row>
        <row r="4099">
          <cell r="B4099">
            <v>43172</v>
          </cell>
          <cell r="C4099">
            <v>94.41</v>
          </cell>
        </row>
        <row r="4100">
          <cell r="B4100">
            <v>43173</v>
          </cell>
          <cell r="C4100">
            <v>93.85</v>
          </cell>
        </row>
        <row r="4101">
          <cell r="B4101">
            <v>43174</v>
          </cell>
          <cell r="C4101">
            <v>94.18</v>
          </cell>
        </row>
        <row r="4102">
          <cell r="B4102">
            <v>43175</v>
          </cell>
          <cell r="C4102">
            <v>94.6</v>
          </cell>
        </row>
        <row r="4103">
          <cell r="B4103">
            <v>43178</v>
          </cell>
          <cell r="C4103">
            <v>92.89</v>
          </cell>
        </row>
        <row r="4104">
          <cell r="B4104">
            <v>43179</v>
          </cell>
          <cell r="C4104">
            <v>93.13</v>
          </cell>
        </row>
        <row r="4105">
          <cell r="B4105">
            <v>43180</v>
          </cell>
          <cell r="C4105">
            <v>92.48</v>
          </cell>
        </row>
        <row r="4106">
          <cell r="B4106">
            <v>43181</v>
          </cell>
          <cell r="C4106">
            <v>89.79</v>
          </cell>
        </row>
        <row r="4107">
          <cell r="B4107">
            <v>43182</v>
          </cell>
          <cell r="C4107">
            <v>87.18</v>
          </cell>
        </row>
        <row r="4108">
          <cell r="B4108">
            <v>43185</v>
          </cell>
          <cell r="C4108">
            <v>93.78</v>
          </cell>
        </row>
        <row r="4109">
          <cell r="B4109">
            <v>43186</v>
          </cell>
          <cell r="C4109">
            <v>89.47</v>
          </cell>
        </row>
        <row r="4110">
          <cell r="B4110">
            <v>43187</v>
          </cell>
          <cell r="C4110">
            <v>89.39</v>
          </cell>
        </row>
        <row r="4111">
          <cell r="B4111">
            <v>43188</v>
          </cell>
          <cell r="C4111">
            <v>91.27</v>
          </cell>
        </row>
        <row r="4112">
          <cell r="B4112">
            <v>43192</v>
          </cell>
          <cell r="C4112">
            <v>88.52</v>
          </cell>
        </row>
        <row r="4113">
          <cell r="B4113">
            <v>43193</v>
          </cell>
          <cell r="C4113">
            <v>89.71</v>
          </cell>
        </row>
        <row r="4114">
          <cell r="B4114">
            <v>43194</v>
          </cell>
          <cell r="C4114">
            <v>92.33</v>
          </cell>
        </row>
        <row r="4115">
          <cell r="B4115">
            <v>43195</v>
          </cell>
          <cell r="C4115">
            <v>92.38</v>
          </cell>
        </row>
        <row r="4116">
          <cell r="B4116">
            <v>43196</v>
          </cell>
          <cell r="C4116">
            <v>90.23</v>
          </cell>
        </row>
        <row r="4117">
          <cell r="B4117">
            <v>43199</v>
          </cell>
          <cell r="C4117">
            <v>90.77</v>
          </cell>
        </row>
        <row r="4118">
          <cell r="B4118">
            <v>43200</v>
          </cell>
          <cell r="C4118">
            <v>92.88</v>
          </cell>
        </row>
        <row r="4119">
          <cell r="B4119">
            <v>43201</v>
          </cell>
          <cell r="C4119">
            <v>91.86</v>
          </cell>
        </row>
        <row r="4120">
          <cell r="B4120">
            <v>43202</v>
          </cell>
          <cell r="C4120">
            <v>93.58</v>
          </cell>
        </row>
        <row r="4121">
          <cell r="B4121">
            <v>43203</v>
          </cell>
          <cell r="C4121">
            <v>93.08</v>
          </cell>
        </row>
        <row r="4122">
          <cell r="B4122">
            <v>43206</v>
          </cell>
          <cell r="C4122">
            <v>94.17</v>
          </cell>
        </row>
        <row r="4123">
          <cell r="B4123">
            <v>43207</v>
          </cell>
          <cell r="C4123">
            <v>96.07</v>
          </cell>
        </row>
        <row r="4124">
          <cell r="B4124">
            <v>43208</v>
          </cell>
          <cell r="C4124">
            <v>96.44</v>
          </cell>
        </row>
        <row r="4125">
          <cell r="B4125">
            <v>43209</v>
          </cell>
          <cell r="C4125">
            <v>96.11</v>
          </cell>
        </row>
        <row r="4126">
          <cell r="B4126">
            <v>43210</v>
          </cell>
          <cell r="C4126">
            <v>95</v>
          </cell>
        </row>
        <row r="4127">
          <cell r="B4127">
            <v>43213</v>
          </cell>
          <cell r="C4127">
            <v>95.35</v>
          </cell>
        </row>
        <row r="4128">
          <cell r="B4128">
            <v>43214</v>
          </cell>
          <cell r="C4128">
            <v>93.12</v>
          </cell>
        </row>
        <row r="4129">
          <cell r="B4129">
            <v>43215</v>
          </cell>
          <cell r="C4129">
            <v>92.31</v>
          </cell>
        </row>
        <row r="4130">
          <cell r="B4130">
            <v>43216</v>
          </cell>
          <cell r="C4130">
            <v>94.26</v>
          </cell>
        </row>
        <row r="4131">
          <cell r="B4131">
            <v>43217</v>
          </cell>
          <cell r="C4131">
            <v>95.82</v>
          </cell>
        </row>
        <row r="4132">
          <cell r="B4132">
            <v>43220</v>
          </cell>
          <cell r="C4132">
            <v>93.52</v>
          </cell>
        </row>
        <row r="4133">
          <cell r="B4133">
            <v>43221</v>
          </cell>
          <cell r="C4133">
            <v>95</v>
          </cell>
        </row>
        <row r="4134">
          <cell r="B4134">
            <v>43222</v>
          </cell>
          <cell r="C4134">
            <v>93.51</v>
          </cell>
        </row>
        <row r="4135">
          <cell r="B4135">
            <v>43223</v>
          </cell>
          <cell r="C4135">
            <v>94.07</v>
          </cell>
        </row>
        <row r="4136">
          <cell r="B4136">
            <v>43224</v>
          </cell>
          <cell r="C4136">
            <v>95.16</v>
          </cell>
        </row>
        <row r="4137">
          <cell r="B4137">
            <v>43227</v>
          </cell>
          <cell r="C4137">
            <v>96.22</v>
          </cell>
        </row>
        <row r="4138">
          <cell r="B4138">
            <v>43228</v>
          </cell>
          <cell r="C4138">
            <v>95.81</v>
          </cell>
        </row>
        <row r="4139">
          <cell r="B4139">
            <v>43229</v>
          </cell>
          <cell r="C4139">
            <v>96.94</v>
          </cell>
        </row>
        <row r="4140">
          <cell r="B4140">
            <v>43230</v>
          </cell>
          <cell r="C4140">
            <v>97.91</v>
          </cell>
        </row>
        <row r="4141">
          <cell r="B4141">
            <v>43231</v>
          </cell>
          <cell r="C4141">
            <v>97.7</v>
          </cell>
        </row>
        <row r="4142">
          <cell r="B4142">
            <v>43234</v>
          </cell>
          <cell r="C4142">
            <v>98.03</v>
          </cell>
        </row>
        <row r="4143">
          <cell r="B4143">
            <v>43235</v>
          </cell>
          <cell r="C4143">
            <v>97.32</v>
          </cell>
        </row>
        <row r="4144">
          <cell r="B4144">
            <v>43236</v>
          </cell>
          <cell r="C4144">
            <v>97.15</v>
          </cell>
        </row>
        <row r="4145">
          <cell r="B4145">
            <v>43237</v>
          </cell>
          <cell r="C4145">
            <v>96.18</v>
          </cell>
        </row>
        <row r="4146">
          <cell r="B4146">
            <v>43238</v>
          </cell>
          <cell r="C4146">
            <v>96.36</v>
          </cell>
        </row>
        <row r="4147">
          <cell r="B4147">
            <v>43241</v>
          </cell>
          <cell r="C4147">
            <v>97.6</v>
          </cell>
        </row>
        <row r="4148">
          <cell r="B4148">
            <v>43242</v>
          </cell>
          <cell r="C4148">
            <v>97.5</v>
          </cell>
        </row>
        <row r="4149">
          <cell r="B4149">
            <v>43243</v>
          </cell>
          <cell r="C4149">
            <v>98.66</v>
          </cell>
        </row>
        <row r="4150">
          <cell r="B4150">
            <v>43244</v>
          </cell>
          <cell r="C4150">
            <v>98.31</v>
          </cell>
        </row>
        <row r="4151">
          <cell r="B4151">
            <v>43245</v>
          </cell>
          <cell r="C4151">
            <v>98.36</v>
          </cell>
        </row>
        <row r="4152">
          <cell r="B4152">
            <v>43249</v>
          </cell>
          <cell r="C4152">
            <v>98.01</v>
          </cell>
        </row>
        <row r="4153">
          <cell r="B4153">
            <v>43250</v>
          </cell>
          <cell r="C4153">
            <v>98.95</v>
          </cell>
        </row>
        <row r="4154">
          <cell r="B4154">
            <v>43251</v>
          </cell>
          <cell r="C4154">
            <v>98.84</v>
          </cell>
        </row>
        <row r="4155">
          <cell r="B4155">
            <v>43252</v>
          </cell>
          <cell r="C4155">
            <v>100.79</v>
          </cell>
        </row>
        <row r="4156">
          <cell r="B4156">
            <v>43255</v>
          </cell>
          <cell r="C4156">
            <v>101.67</v>
          </cell>
        </row>
        <row r="4157">
          <cell r="B4157">
            <v>43256</v>
          </cell>
          <cell r="C4157">
            <v>102.19</v>
          </cell>
        </row>
        <row r="4158">
          <cell r="B4158">
            <v>43257</v>
          </cell>
          <cell r="C4158">
            <v>102.49</v>
          </cell>
        </row>
        <row r="4159">
          <cell r="B4159">
            <v>43258</v>
          </cell>
          <cell r="C4159">
            <v>100.88</v>
          </cell>
        </row>
        <row r="4160">
          <cell r="B4160">
            <v>43259</v>
          </cell>
          <cell r="C4160">
            <v>101.63</v>
          </cell>
        </row>
        <row r="4161">
          <cell r="B4161">
            <v>43262</v>
          </cell>
          <cell r="C4161">
            <v>101.05</v>
          </cell>
        </row>
        <row r="4162">
          <cell r="B4162">
            <v>43263</v>
          </cell>
          <cell r="C4162">
            <v>101.31</v>
          </cell>
        </row>
        <row r="4163">
          <cell r="B4163">
            <v>43264</v>
          </cell>
          <cell r="C4163">
            <v>100.85</v>
          </cell>
        </row>
        <row r="4164">
          <cell r="B4164">
            <v>43265</v>
          </cell>
          <cell r="C4164">
            <v>101.42</v>
          </cell>
        </row>
        <row r="4165">
          <cell r="B4165">
            <v>43266</v>
          </cell>
          <cell r="C4165">
            <v>100.13</v>
          </cell>
        </row>
        <row r="4166">
          <cell r="B4166">
            <v>43269</v>
          </cell>
          <cell r="C4166">
            <v>100.86</v>
          </cell>
        </row>
        <row r="4167">
          <cell r="B4167">
            <v>43270</v>
          </cell>
          <cell r="C4167">
            <v>100.86</v>
          </cell>
        </row>
        <row r="4168">
          <cell r="B4168">
            <v>43271</v>
          </cell>
          <cell r="C4168">
            <v>101.87</v>
          </cell>
        </row>
        <row r="4169">
          <cell r="B4169">
            <v>43272</v>
          </cell>
          <cell r="C4169">
            <v>101.14</v>
          </cell>
        </row>
        <row r="4170">
          <cell r="B4170">
            <v>43273</v>
          </cell>
          <cell r="C4170">
            <v>100.41</v>
          </cell>
        </row>
        <row r="4171">
          <cell r="B4171">
            <v>43276</v>
          </cell>
          <cell r="C4171">
            <v>98.39</v>
          </cell>
        </row>
        <row r="4172">
          <cell r="B4172">
            <v>43277</v>
          </cell>
          <cell r="C4172">
            <v>99.08</v>
          </cell>
        </row>
        <row r="4173">
          <cell r="B4173">
            <v>43278</v>
          </cell>
          <cell r="C4173">
            <v>97.54</v>
          </cell>
        </row>
        <row r="4174">
          <cell r="B4174">
            <v>43279</v>
          </cell>
          <cell r="C4174">
            <v>98.63</v>
          </cell>
        </row>
        <row r="4175">
          <cell r="B4175">
            <v>43280</v>
          </cell>
          <cell r="C4175">
            <v>98.61</v>
          </cell>
        </row>
        <row r="4176">
          <cell r="B4176">
            <v>43283</v>
          </cell>
          <cell r="C4176">
            <v>100.01</v>
          </cell>
        </row>
        <row r="4177">
          <cell r="B4177">
            <v>43284</v>
          </cell>
          <cell r="C4177">
            <v>99.05</v>
          </cell>
        </row>
        <row r="4178">
          <cell r="B4178">
            <v>43286</v>
          </cell>
          <cell r="C4178">
            <v>99.76</v>
          </cell>
        </row>
        <row r="4179">
          <cell r="B4179">
            <v>43287</v>
          </cell>
          <cell r="C4179">
            <v>101.16</v>
          </cell>
        </row>
        <row r="4180">
          <cell r="B4180">
            <v>43290</v>
          </cell>
          <cell r="C4180">
            <v>101.85</v>
          </cell>
        </row>
        <row r="4181">
          <cell r="B4181">
            <v>43291</v>
          </cell>
          <cell r="C4181">
            <v>102.12</v>
          </cell>
        </row>
        <row r="4182">
          <cell r="B4182">
            <v>43292</v>
          </cell>
          <cell r="C4182">
            <v>101.98</v>
          </cell>
        </row>
        <row r="4183">
          <cell r="B4183">
            <v>43293</v>
          </cell>
          <cell r="C4183">
            <v>104.19</v>
          </cell>
        </row>
        <row r="4184">
          <cell r="B4184">
            <v>43294</v>
          </cell>
          <cell r="C4184">
            <v>105.43</v>
          </cell>
        </row>
        <row r="4185">
          <cell r="B4185">
            <v>43297</v>
          </cell>
          <cell r="C4185">
            <v>104.91</v>
          </cell>
        </row>
        <row r="4186">
          <cell r="B4186">
            <v>43298</v>
          </cell>
          <cell r="C4186">
            <v>105.95</v>
          </cell>
        </row>
        <row r="4187">
          <cell r="B4187">
            <v>43299</v>
          </cell>
          <cell r="C4187">
            <v>105.12</v>
          </cell>
        </row>
        <row r="4188">
          <cell r="B4188">
            <v>43300</v>
          </cell>
          <cell r="C4188">
            <v>104.4</v>
          </cell>
        </row>
        <row r="4189">
          <cell r="B4189">
            <v>43301</v>
          </cell>
          <cell r="C4189">
            <v>106.27</v>
          </cell>
        </row>
        <row r="4190">
          <cell r="B4190">
            <v>43304</v>
          </cell>
          <cell r="C4190">
            <v>107.97</v>
          </cell>
        </row>
        <row r="4191">
          <cell r="B4191">
            <v>43305</v>
          </cell>
          <cell r="C4191">
            <v>107.66</v>
          </cell>
        </row>
        <row r="4192">
          <cell r="B4192">
            <v>43306</v>
          </cell>
          <cell r="C4192">
            <v>110.83</v>
          </cell>
        </row>
        <row r="4193">
          <cell r="B4193">
            <v>43307</v>
          </cell>
          <cell r="C4193">
            <v>109.62</v>
          </cell>
        </row>
        <row r="4194">
          <cell r="B4194">
            <v>43308</v>
          </cell>
          <cell r="C4194">
            <v>107.68</v>
          </cell>
        </row>
        <row r="4195">
          <cell r="B4195">
            <v>43311</v>
          </cell>
          <cell r="C4195">
            <v>105.37</v>
          </cell>
        </row>
        <row r="4196">
          <cell r="B4196">
            <v>43312</v>
          </cell>
          <cell r="C4196">
            <v>106.08</v>
          </cell>
        </row>
        <row r="4197">
          <cell r="B4197">
            <v>43313</v>
          </cell>
          <cell r="C4197">
            <v>106.28</v>
          </cell>
        </row>
        <row r="4198">
          <cell r="B4198">
            <v>43314</v>
          </cell>
          <cell r="C4198">
            <v>107.57</v>
          </cell>
        </row>
        <row r="4199">
          <cell r="B4199">
            <v>43315</v>
          </cell>
          <cell r="C4199">
            <v>108.04</v>
          </cell>
        </row>
        <row r="4200">
          <cell r="B4200">
            <v>43318</v>
          </cell>
          <cell r="C4200">
            <v>108.13</v>
          </cell>
        </row>
        <row r="4201">
          <cell r="B4201">
            <v>43319</v>
          </cell>
          <cell r="C4201">
            <v>108.88</v>
          </cell>
        </row>
        <row r="4202">
          <cell r="B4202">
            <v>43320</v>
          </cell>
          <cell r="C4202">
            <v>109.49</v>
          </cell>
        </row>
        <row r="4203">
          <cell r="B4203">
            <v>43321</v>
          </cell>
          <cell r="C4203">
            <v>109.67</v>
          </cell>
        </row>
        <row r="4204">
          <cell r="B4204">
            <v>43322</v>
          </cell>
          <cell r="C4204">
            <v>109</v>
          </cell>
        </row>
        <row r="4205">
          <cell r="B4205">
            <v>43325</v>
          </cell>
          <cell r="C4205">
            <v>108.21</v>
          </cell>
        </row>
        <row r="4206">
          <cell r="B4206">
            <v>43326</v>
          </cell>
          <cell r="C4206">
            <v>109.56</v>
          </cell>
        </row>
        <row r="4207">
          <cell r="B4207">
            <v>43327</v>
          </cell>
          <cell r="C4207">
            <v>107.66</v>
          </cell>
        </row>
        <row r="4208">
          <cell r="B4208">
            <v>43328</v>
          </cell>
          <cell r="C4208">
            <v>107.64</v>
          </cell>
        </row>
        <row r="4209">
          <cell r="B4209">
            <v>43329</v>
          </cell>
          <cell r="C4209">
            <v>107.58</v>
          </cell>
        </row>
        <row r="4210">
          <cell r="B4210">
            <v>43332</v>
          </cell>
          <cell r="C4210">
            <v>106.87</v>
          </cell>
        </row>
        <row r="4211">
          <cell r="B4211">
            <v>43333</v>
          </cell>
          <cell r="C4211">
            <v>105.98</v>
          </cell>
        </row>
        <row r="4212">
          <cell r="B4212">
            <v>43334</v>
          </cell>
          <cell r="C4212">
            <v>107.06</v>
          </cell>
        </row>
        <row r="4213">
          <cell r="B4213">
            <v>43335</v>
          </cell>
          <cell r="C4213">
            <v>107.56</v>
          </cell>
        </row>
        <row r="4214">
          <cell r="B4214">
            <v>43336</v>
          </cell>
          <cell r="C4214">
            <v>108.4</v>
          </cell>
        </row>
        <row r="4215">
          <cell r="B4215">
            <v>43339</v>
          </cell>
          <cell r="C4215">
            <v>109.6</v>
          </cell>
        </row>
        <row r="4216">
          <cell r="B4216">
            <v>43340</v>
          </cell>
          <cell r="C4216">
            <v>110.26</v>
          </cell>
        </row>
        <row r="4217">
          <cell r="B4217">
            <v>43341</v>
          </cell>
          <cell r="C4217">
            <v>112.02</v>
          </cell>
        </row>
        <row r="4218">
          <cell r="B4218">
            <v>43342</v>
          </cell>
          <cell r="C4218">
            <v>111.95</v>
          </cell>
        </row>
        <row r="4219">
          <cell r="B4219">
            <v>43343</v>
          </cell>
          <cell r="C4219">
            <v>112.33</v>
          </cell>
        </row>
        <row r="4220">
          <cell r="B4220">
            <v>43347</v>
          </cell>
          <cell r="C4220">
            <v>111.71</v>
          </cell>
        </row>
        <row r="4221">
          <cell r="B4221">
            <v>43348</v>
          </cell>
          <cell r="C4221">
            <v>108.49</v>
          </cell>
        </row>
        <row r="4222">
          <cell r="B4222">
            <v>43349</v>
          </cell>
          <cell r="C4222">
            <v>108.74</v>
          </cell>
        </row>
        <row r="4223">
          <cell r="B4223">
            <v>43350</v>
          </cell>
          <cell r="C4223">
            <v>108.21</v>
          </cell>
        </row>
        <row r="4224">
          <cell r="B4224">
            <v>43353</v>
          </cell>
          <cell r="C4224">
            <v>109.38</v>
          </cell>
        </row>
        <row r="4225">
          <cell r="B4225">
            <v>43354</v>
          </cell>
          <cell r="C4225">
            <v>111.24</v>
          </cell>
        </row>
        <row r="4226">
          <cell r="B4226">
            <v>43355</v>
          </cell>
          <cell r="C4226">
            <v>111.71</v>
          </cell>
        </row>
        <row r="4227">
          <cell r="B4227">
            <v>43356</v>
          </cell>
          <cell r="C4227">
            <v>112.91</v>
          </cell>
        </row>
        <row r="4228">
          <cell r="B4228">
            <v>43357</v>
          </cell>
          <cell r="C4228">
            <v>113.37</v>
          </cell>
        </row>
        <row r="4229">
          <cell r="B4229">
            <v>43360</v>
          </cell>
          <cell r="C4229">
            <v>112.14</v>
          </cell>
        </row>
        <row r="4230">
          <cell r="B4230">
            <v>43361</v>
          </cell>
          <cell r="C4230">
            <v>113.21</v>
          </cell>
        </row>
        <row r="4231">
          <cell r="B4231">
            <v>43362</v>
          </cell>
          <cell r="C4231">
            <v>111.7</v>
          </cell>
        </row>
        <row r="4232">
          <cell r="B4232">
            <v>43363</v>
          </cell>
          <cell r="C4232">
            <v>113.57</v>
          </cell>
        </row>
        <row r="4233">
          <cell r="B4233">
            <v>43364</v>
          </cell>
          <cell r="C4233">
            <v>114.26</v>
          </cell>
        </row>
        <row r="4234">
          <cell r="B4234">
            <v>43367</v>
          </cell>
          <cell r="C4234">
            <v>114.67</v>
          </cell>
        </row>
        <row r="4235">
          <cell r="B4235">
            <v>43368</v>
          </cell>
          <cell r="C4235">
            <v>114.45</v>
          </cell>
        </row>
        <row r="4236">
          <cell r="B4236">
            <v>43369</v>
          </cell>
          <cell r="C4236">
            <v>113.98</v>
          </cell>
        </row>
        <row r="4237">
          <cell r="B4237">
            <v>43370</v>
          </cell>
          <cell r="C4237">
            <v>114.41</v>
          </cell>
        </row>
        <row r="4238">
          <cell r="B4238">
            <v>43371</v>
          </cell>
          <cell r="C4238">
            <v>114.37</v>
          </cell>
        </row>
        <row r="4239">
          <cell r="B4239">
            <v>43374</v>
          </cell>
          <cell r="C4239">
            <v>115.61</v>
          </cell>
        </row>
        <row r="4240">
          <cell r="B4240">
            <v>43375</v>
          </cell>
          <cell r="C4240">
            <v>115.15</v>
          </cell>
        </row>
        <row r="4241">
          <cell r="B4241">
            <v>43376</v>
          </cell>
          <cell r="C4241">
            <v>115.17</v>
          </cell>
        </row>
        <row r="4242">
          <cell r="B4242">
            <v>43377</v>
          </cell>
          <cell r="C4242">
            <v>112.79</v>
          </cell>
        </row>
        <row r="4243">
          <cell r="B4243">
            <v>43378</v>
          </cell>
          <cell r="C4243">
            <v>112.13</v>
          </cell>
        </row>
        <row r="4244">
          <cell r="B4244">
            <v>43381</v>
          </cell>
          <cell r="C4244">
            <v>110.85</v>
          </cell>
        </row>
        <row r="4245">
          <cell r="B4245">
            <v>43382</v>
          </cell>
          <cell r="C4245">
            <v>112.26</v>
          </cell>
        </row>
        <row r="4246">
          <cell r="B4246">
            <v>43383</v>
          </cell>
          <cell r="C4246">
            <v>106.16</v>
          </cell>
        </row>
        <row r="4247">
          <cell r="B4247">
            <v>43384</v>
          </cell>
          <cell r="C4247">
            <v>105.91</v>
          </cell>
        </row>
        <row r="4248">
          <cell r="B4248">
            <v>43385</v>
          </cell>
          <cell r="C4248">
            <v>109.57</v>
          </cell>
        </row>
        <row r="4249">
          <cell r="B4249">
            <v>43388</v>
          </cell>
          <cell r="C4249">
            <v>107.6</v>
          </cell>
        </row>
        <row r="4250">
          <cell r="B4250">
            <v>43389</v>
          </cell>
          <cell r="C4250">
            <v>111</v>
          </cell>
        </row>
        <row r="4251">
          <cell r="B4251">
            <v>43390</v>
          </cell>
          <cell r="C4251">
            <v>110.71</v>
          </cell>
        </row>
        <row r="4252">
          <cell r="B4252">
            <v>43391</v>
          </cell>
          <cell r="C4252">
            <v>108.5</v>
          </cell>
        </row>
        <row r="4253">
          <cell r="B4253">
            <v>43392</v>
          </cell>
          <cell r="C4253">
            <v>108.66</v>
          </cell>
        </row>
        <row r="4254">
          <cell r="B4254">
            <v>43395</v>
          </cell>
          <cell r="C4254">
            <v>109.63</v>
          </cell>
        </row>
        <row r="4255">
          <cell r="B4255">
            <v>43396</v>
          </cell>
          <cell r="C4255">
            <v>108.1</v>
          </cell>
        </row>
        <row r="4256">
          <cell r="B4256">
            <v>43397</v>
          </cell>
          <cell r="C4256">
            <v>102.32</v>
          </cell>
        </row>
        <row r="4257">
          <cell r="B4257">
            <v>43398</v>
          </cell>
          <cell r="C4257">
            <v>108.3</v>
          </cell>
        </row>
        <row r="4258">
          <cell r="B4258">
            <v>43399</v>
          </cell>
          <cell r="C4258">
            <v>106.96</v>
          </cell>
        </row>
        <row r="4259">
          <cell r="B4259">
            <v>43402</v>
          </cell>
          <cell r="C4259">
            <v>103.85</v>
          </cell>
        </row>
        <row r="4260">
          <cell r="B4260">
            <v>43403</v>
          </cell>
          <cell r="C4260">
            <v>103.73</v>
          </cell>
        </row>
        <row r="4261">
          <cell r="B4261">
            <v>43404</v>
          </cell>
          <cell r="C4261">
            <v>106.81</v>
          </cell>
        </row>
        <row r="4262">
          <cell r="B4262">
            <v>43405</v>
          </cell>
          <cell r="C4262">
            <v>105.92</v>
          </cell>
        </row>
        <row r="4263">
          <cell r="B4263">
            <v>43406</v>
          </cell>
          <cell r="C4263">
            <v>106.16</v>
          </cell>
        </row>
        <row r="4264">
          <cell r="B4264">
            <v>43409</v>
          </cell>
          <cell r="C4264">
            <v>107.51</v>
          </cell>
        </row>
        <row r="4265">
          <cell r="B4265">
            <v>43410</v>
          </cell>
          <cell r="C4265">
            <v>107.72</v>
          </cell>
        </row>
        <row r="4266">
          <cell r="B4266">
            <v>43411</v>
          </cell>
          <cell r="C4266">
            <v>111.96</v>
          </cell>
        </row>
        <row r="4267">
          <cell r="B4267">
            <v>43412</v>
          </cell>
          <cell r="C4267">
            <v>111.75</v>
          </cell>
        </row>
        <row r="4268">
          <cell r="B4268">
            <v>43413</v>
          </cell>
          <cell r="C4268">
            <v>109.57</v>
          </cell>
        </row>
        <row r="4269">
          <cell r="B4269">
            <v>43416</v>
          </cell>
          <cell r="C4269">
            <v>106.87</v>
          </cell>
        </row>
        <row r="4270">
          <cell r="B4270">
            <v>43417</v>
          </cell>
          <cell r="C4270">
            <v>106.94</v>
          </cell>
        </row>
        <row r="4271">
          <cell r="B4271">
            <v>43418</v>
          </cell>
          <cell r="C4271">
            <v>104.97</v>
          </cell>
        </row>
        <row r="4272">
          <cell r="B4272">
            <v>43419</v>
          </cell>
          <cell r="C4272">
            <v>107.28</v>
          </cell>
        </row>
        <row r="4273">
          <cell r="B4273">
            <v>43420</v>
          </cell>
          <cell r="C4273">
            <v>108.29</v>
          </cell>
        </row>
        <row r="4274">
          <cell r="B4274">
            <v>43423</v>
          </cell>
          <cell r="C4274">
            <v>104.62</v>
          </cell>
        </row>
        <row r="4275">
          <cell r="B4275">
            <v>43424</v>
          </cell>
          <cell r="C4275">
            <v>101.71</v>
          </cell>
        </row>
        <row r="4276">
          <cell r="B4276">
            <v>43425</v>
          </cell>
          <cell r="C4276">
            <v>103.11</v>
          </cell>
        </row>
        <row r="4277">
          <cell r="B4277">
            <v>43427</v>
          </cell>
          <cell r="C4277">
            <v>103.07</v>
          </cell>
        </row>
        <row r="4278">
          <cell r="B4278">
            <v>43430</v>
          </cell>
          <cell r="C4278">
            <v>106.47</v>
          </cell>
        </row>
        <row r="4279">
          <cell r="B4279">
            <v>43431</v>
          </cell>
          <cell r="C4279">
            <v>107.14</v>
          </cell>
        </row>
        <row r="4280">
          <cell r="B4280">
            <v>43432</v>
          </cell>
          <cell r="C4280">
            <v>111.12</v>
          </cell>
        </row>
        <row r="4281">
          <cell r="B4281">
            <v>43433</v>
          </cell>
          <cell r="C4281">
            <v>110.19</v>
          </cell>
        </row>
        <row r="4282">
          <cell r="B4282">
            <v>43434</v>
          </cell>
          <cell r="C4282">
            <v>110.89</v>
          </cell>
        </row>
        <row r="4283">
          <cell r="B4283">
            <v>43437</v>
          </cell>
          <cell r="C4283">
            <v>112.09</v>
          </cell>
        </row>
        <row r="4284">
          <cell r="B4284">
            <v>43438</v>
          </cell>
          <cell r="C4284">
            <v>108.52</v>
          </cell>
        </row>
        <row r="4285">
          <cell r="B4285">
            <v>43440</v>
          </cell>
          <cell r="C4285">
            <v>109.19</v>
          </cell>
        </row>
        <row r="4286">
          <cell r="B4286">
            <v>43441</v>
          </cell>
          <cell r="C4286">
            <v>104.82</v>
          </cell>
        </row>
        <row r="4287">
          <cell r="B4287">
            <v>43444</v>
          </cell>
          <cell r="C4287">
            <v>107.59</v>
          </cell>
        </row>
        <row r="4288">
          <cell r="B4288">
            <v>43445</v>
          </cell>
          <cell r="C4288">
            <v>108.59</v>
          </cell>
        </row>
        <row r="4289">
          <cell r="B4289">
            <v>43446</v>
          </cell>
          <cell r="C4289">
            <v>109.08</v>
          </cell>
        </row>
        <row r="4290">
          <cell r="B4290">
            <v>43447</v>
          </cell>
          <cell r="C4290">
            <v>109.45</v>
          </cell>
        </row>
        <row r="4291">
          <cell r="B4291">
            <v>43448</v>
          </cell>
          <cell r="C4291">
            <v>106.03</v>
          </cell>
        </row>
        <row r="4292">
          <cell r="B4292">
            <v>43451</v>
          </cell>
          <cell r="C4292">
            <v>102.89</v>
          </cell>
        </row>
        <row r="4293">
          <cell r="B4293">
            <v>43452</v>
          </cell>
          <cell r="C4293">
            <v>103.97</v>
          </cell>
        </row>
        <row r="4294">
          <cell r="B4294">
            <v>43453</v>
          </cell>
          <cell r="C4294">
            <v>103.69</v>
          </cell>
        </row>
        <row r="4295">
          <cell r="B4295">
            <v>43454</v>
          </cell>
          <cell r="C4295">
            <v>101.51</v>
          </cell>
        </row>
        <row r="4296">
          <cell r="B4296">
            <v>43455</v>
          </cell>
          <cell r="C4296">
            <v>98.23</v>
          </cell>
        </row>
        <row r="4297">
          <cell r="B4297">
            <v>43458</v>
          </cell>
          <cell r="C4297">
            <v>94.13</v>
          </cell>
        </row>
        <row r="4298">
          <cell r="B4298">
            <v>43460</v>
          </cell>
          <cell r="C4298">
            <v>100.56</v>
          </cell>
        </row>
        <row r="4299">
          <cell r="B4299">
            <v>43461</v>
          </cell>
          <cell r="C4299">
            <v>101.18</v>
          </cell>
        </row>
        <row r="4300">
          <cell r="B4300">
            <v>43462</v>
          </cell>
          <cell r="C4300">
            <v>100.39</v>
          </cell>
        </row>
        <row r="4301">
          <cell r="B4301">
            <v>43465</v>
          </cell>
          <cell r="C4301">
            <v>101.57</v>
          </cell>
        </row>
        <row r="4302">
          <cell r="B4302">
            <v>43467</v>
          </cell>
          <cell r="C4302">
            <v>101.12</v>
          </cell>
        </row>
        <row r="4303">
          <cell r="B4303">
            <v>43468</v>
          </cell>
          <cell r="C4303">
            <v>97.4</v>
          </cell>
        </row>
        <row r="4304">
          <cell r="B4304">
            <v>43469</v>
          </cell>
          <cell r="C4304">
            <v>101.93</v>
          </cell>
        </row>
        <row r="4305">
          <cell r="B4305">
            <v>43472</v>
          </cell>
          <cell r="C4305">
            <v>102.06</v>
          </cell>
        </row>
        <row r="4306">
          <cell r="B4306">
            <v>43473</v>
          </cell>
          <cell r="C4306">
            <v>102.8</v>
          </cell>
        </row>
        <row r="4307">
          <cell r="B4307">
            <v>43474</v>
          </cell>
          <cell r="C4307">
            <v>104.27</v>
          </cell>
        </row>
        <row r="4308">
          <cell r="B4308">
            <v>43475</v>
          </cell>
          <cell r="C4308">
            <v>103.6</v>
          </cell>
        </row>
        <row r="4309">
          <cell r="B4309">
            <v>43476</v>
          </cell>
          <cell r="C4309">
            <v>102.8</v>
          </cell>
        </row>
        <row r="4310">
          <cell r="B4310">
            <v>43479</v>
          </cell>
          <cell r="C4310">
            <v>102.05</v>
          </cell>
        </row>
        <row r="4311">
          <cell r="B4311">
            <v>43480</v>
          </cell>
          <cell r="C4311">
            <v>105.01</v>
          </cell>
        </row>
        <row r="4312">
          <cell r="B4312">
            <v>43481</v>
          </cell>
          <cell r="C4312">
            <v>105.38</v>
          </cell>
        </row>
        <row r="4313">
          <cell r="B4313">
            <v>43482</v>
          </cell>
          <cell r="C4313">
            <v>106.12</v>
          </cell>
        </row>
        <row r="4314">
          <cell r="B4314">
            <v>43483</v>
          </cell>
          <cell r="C4314">
            <v>107.71</v>
          </cell>
        </row>
        <row r="4315">
          <cell r="B4315">
            <v>43487</v>
          </cell>
          <cell r="C4315">
            <v>105.68</v>
          </cell>
        </row>
        <row r="4316">
          <cell r="B4316">
            <v>43488</v>
          </cell>
          <cell r="C4316">
            <v>106.71</v>
          </cell>
        </row>
        <row r="4317">
          <cell r="B4317">
            <v>43489</v>
          </cell>
          <cell r="C4317">
            <v>106.2</v>
          </cell>
        </row>
        <row r="4318">
          <cell r="B4318">
            <v>43490</v>
          </cell>
          <cell r="C4318">
            <v>107.17</v>
          </cell>
        </row>
        <row r="4319">
          <cell r="B4319">
            <v>43493</v>
          </cell>
          <cell r="C4319">
            <v>105.08</v>
          </cell>
        </row>
        <row r="4320">
          <cell r="B4320">
            <v>43494</v>
          </cell>
          <cell r="C4320">
            <v>102.94</v>
          </cell>
        </row>
        <row r="4321">
          <cell r="B4321">
            <v>43495</v>
          </cell>
          <cell r="C4321">
            <v>106.38</v>
          </cell>
        </row>
        <row r="4322">
          <cell r="B4322">
            <v>43496</v>
          </cell>
          <cell r="C4322">
            <v>104.43</v>
          </cell>
        </row>
        <row r="4323">
          <cell r="B4323">
            <v>43497</v>
          </cell>
          <cell r="C4323">
            <v>102.78</v>
          </cell>
        </row>
        <row r="4324">
          <cell r="B4324">
            <v>43500</v>
          </cell>
          <cell r="C4324">
            <v>105.74</v>
          </cell>
        </row>
        <row r="4325">
          <cell r="B4325">
            <v>43501</v>
          </cell>
          <cell r="C4325">
            <v>107.22</v>
          </cell>
        </row>
        <row r="4326">
          <cell r="B4326">
            <v>43502</v>
          </cell>
          <cell r="C4326">
            <v>106.03</v>
          </cell>
        </row>
        <row r="4327">
          <cell r="B4327">
            <v>43503</v>
          </cell>
          <cell r="C4327">
            <v>105.27</v>
          </cell>
        </row>
        <row r="4328">
          <cell r="B4328">
            <v>43504</v>
          </cell>
          <cell r="C4328">
            <v>105.67</v>
          </cell>
        </row>
        <row r="4329">
          <cell r="B4329">
            <v>43507</v>
          </cell>
          <cell r="C4329">
            <v>105.25</v>
          </cell>
        </row>
        <row r="4330">
          <cell r="B4330">
            <v>43508</v>
          </cell>
          <cell r="C4330">
            <v>106.89</v>
          </cell>
        </row>
        <row r="4331">
          <cell r="B4331">
            <v>43509</v>
          </cell>
          <cell r="C4331">
            <v>106.81</v>
          </cell>
        </row>
        <row r="4332">
          <cell r="B4332">
            <v>43510</v>
          </cell>
          <cell r="C4332">
            <v>106.9</v>
          </cell>
        </row>
        <row r="4333">
          <cell r="B4333">
            <v>43511</v>
          </cell>
          <cell r="C4333">
            <v>108.22</v>
          </cell>
        </row>
        <row r="4334">
          <cell r="B4334">
            <v>43515</v>
          </cell>
          <cell r="C4334">
            <v>108.17</v>
          </cell>
        </row>
        <row r="4335">
          <cell r="B4335">
            <v>43516</v>
          </cell>
          <cell r="C4335">
            <v>107.15</v>
          </cell>
        </row>
        <row r="4336">
          <cell r="B4336">
            <v>43517</v>
          </cell>
          <cell r="C4336">
            <v>109.41</v>
          </cell>
        </row>
        <row r="4337">
          <cell r="B4337">
            <v>43518</v>
          </cell>
          <cell r="C4337">
            <v>110.97</v>
          </cell>
        </row>
        <row r="4338">
          <cell r="B4338">
            <v>43521</v>
          </cell>
          <cell r="C4338">
            <v>111.59</v>
          </cell>
        </row>
        <row r="4339">
          <cell r="B4339">
            <v>43522</v>
          </cell>
          <cell r="C4339">
            <v>112.36</v>
          </cell>
        </row>
        <row r="4340">
          <cell r="B4340">
            <v>43523</v>
          </cell>
          <cell r="C4340">
            <v>112.17</v>
          </cell>
        </row>
        <row r="4341">
          <cell r="B4341">
            <v>43524</v>
          </cell>
          <cell r="C4341">
            <v>112.03</v>
          </cell>
        </row>
        <row r="4342">
          <cell r="B4342">
            <v>43525</v>
          </cell>
          <cell r="C4342">
            <v>112.53</v>
          </cell>
        </row>
        <row r="4343">
          <cell r="B4343">
            <v>43528</v>
          </cell>
          <cell r="C4343">
            <v>112.26</v>
          </cell>
        </row>
        <row r="4344">
          <cell r="B4344">
            <v>43529</v>
          </cell>
          <cell r="C4344">
            <v>111.7</v>
          </cell>
        </row>
        <row r="4345">
          <cell r="B4345">
            <v>43530</v>
          </cell>
          <cell r="C4345">
            <v>111.75</v>
          </cell>
        </row>
        <row r="4346">
          <cell r="B4346">
            <v>43531</v>
          </cell>
          <cell r="C4346">
            <v>110.39</v>
          </cell>
        </row>
        <row r="4347">
          <cell r="B4347">
            <v>43532</v>
          </cell>
          <cell r="C4347">
            <v>110.51</v>
          </cell>
        </row>
        <row r="4348">
          <cell r="B4348">
            <v>43535</v>
          </cell>
          <cell r="C4348">
            <v>112.83</v>
          </cell>
        </row>
        <row r="4349">
          <cell r="B4349">
            <v>43536</v>
          </cell>
          <cell r="C4349">
            <v>113.62</v>
          </cell>
        </row>
        <row r="4350">
          <cell r="B4350">
            <v>43537</v>
          </cell>
          <cell r="C4350">
            <v>114.5</v>
          </cell>
        </row>
        <row r="4351">
          <cell r="B4351">
            <v>43538</v>
          </cell>
          <cell r="C4351">
            <v>114.59</v>
          </cell>
        </row>
        <row r="4352">
          <cell r="B4352">
            <v>43539</v>
          </cell>
          <cell r="C4352">
            <v>115.91</v>
          </cell>
        </row>
        <row r="4353">
          <cell r="B4353">
            <v>43542</v>
          </cell>
          <cell r="C4353">
            <v>117.57</v>
          </cell>
        </row>
        <row r="4354">
          <cell r="B4354">
            <v>43543</v>
          </cell>
          <cell r="C4354">
            <v>117.65</v>
          </cell>
        </row>
        <row r="4355">
          <cell r="B4355">
            <v>43544</v>
          </cell>
          <cell r="C4355">
            <v>117.52</v>
          </cell>
        </row>
        <row r="4356">
          <cell r="B4356">
            <v>43545</v>
          </cell>
          <cell r="C4356">
            <v>120.22</v>
          </cell>
        </row>
        <row r="4357">
          <cell r="B4357">
            <v>43546</v>
          </cell>
          <cell r="C4357">
            <v>117.05</v>
          </cell>
        </row>
        <row r="4358">
          <cell r="B4358">
            <v>43549</v>
          </cell>
          <cell r="C4358">
            <v>117.66</v>
          </cell>
        </row>
        <row r="4359">
          <cell r="B4359">
            <v>43550</v>
          </cell>
          <cell r="C4359">
            <v>117.91</v>
          </cell>
        </row>
        <row r="4360">
          <cell r="B4360">
            <v>43551</v>
          </cell>
          <cell r="C4360">
            <v>116.77</v>
          </cell>
        </row>
        <row r="4361">
          <cell r="B4361">
            <v>43552</v>
          </cell>
          <cell r="C4361">
            <v>116.93</v>
          </cell>
        </row>
        <row r="4362">
          <cell r="B4362">
            <v>43553</v>
          </cell>
          <cell r="C4362">
            <v>117.94</v>
          </cell>
        </row>
        <row r="4363">
          <cell r="B4363">
            <v>43556</v>
          </cell>
          <cell r="C4363">
            <v>119.02</v>
          </cell>
        </row>
        <row r="4364">
          <cell r="B4364">
            <v>43557</v>
          </cell>
          <cell r="C4364">
            <v>119.19</v>
          </cell>
        </row>
        <row r="4365">
          <cell r="B4365">
            <v>43558</v>
          </cell>
          <cell r="C4365">
            <v>119.97</v>
          </cell>
        </row>
        <row r="4366">
          <cell r="B4366">
            <v>43559</v>
          </cell>
          <cell r="C4366">
            <v>119.36</v>
          </cell>
        </row>
        <row r="4367">
          <cell r="B4367">
            <v>43560</v>
          </cell>
          <cell r="C4367">
            <v>119.89</v>
          </cell>
        </row>
        <row r="4368">
          <cell r="B4368">
            <v>43563</v>
          </cell>
          <cell r="C4368">
            <v>119.93</v>
          </cell>
        </row>
        <row r="4369">
          <cell r="B4369">
            <v>43564</v>
          </cell>
          <cell r="C4369">
            <v>119.28</v>
          </cell>
        </row>
        <row r="4370">
          <cell r="B4370">
            <v>43565</v>
          </cell>
          <cell r="C4370">
            <v>120.19</v>
          </cell>
        </row>
        <row r="4371">
          <cell r="B4371">
            <v>43566</v>
          </cell>
          <cell r="C4371">
            <v>120.33</v>
          </cell>
        </row>
        <row r="4372">
          <cell r="B4372">
            <v>43567</v>
          </cell>
          <cell r="C4372">
            <v>120.95</v>
          </cell>
        </row>
        <row r="4373">
          <cell r="B4373">
            <v>43570</v>
          </cell>
          <cell r="C4373">
            <v>121.05</v>
          </cell>
        </row>
        <row r="4374">
          <cell r="B4374">
            <v>43571</v>
          </cell>
          <cell r="C4374">
            <v>120.77</v>
          </cell>
        </row>
        <row r="4375">
          <cell r="B4375">
            <v>43572</v>
          </cell>
          <cell r="C4375">
            <v>121.77</v>
          </cell>
        </row>
        <row r="4376">
          <cell r="B4376">
            <v>43573</v>
          </cell>
          <cell r="C4376">
            <v>123.37</v>
          </cell>
        </row>
        <row r="4377">
          <cell r="B4377">
            <v>43577</v>
          </cell>
          <cell r="C4377">
            <v>123.76</v>
          </cell>
        </row>
        <row r="4378">
          <cell r="B4378">
            <v>43578</v>
          </cell>
          <cell r="C4378">
            <v>125.44</v>
          </cell>
        </row>
        <row r="4379">
          <cell r="B4379">
            <v>43579</v>
          </cell>
          <cell r="C4379">
            <v>125.01</v>
          </cell>
        </row>
        <row r="4380">
          <cell r="B4380">
            <v>43580</v>
          </cell>
          <cell r="C4380">
            <v>129.15</v>
          </cell>
        </row>
        <row r="4381">
          <cell r="B4381">
            <v>43581</v>
          </cell>
          <cell r="C4381">
            <v>129.88999999999999</v>
          </cell>
        </row>
        <row r="4382">
          <cell r="B4382">
            <v>43584</v>
          </cell>
          <cell r="C4382">
            <v>129.77000000000001</v>
          </cell>
        </row>
        <row r="4383">
          <cell r="B4383">
            <v>43585</v>
          </cell>
          <cell r="C4383">
            <v>130.6</v>
          </cell>
        </row>
        <row r="4384">
          <cell r="B4384">
            <v>43586</v>
          </cell>
          <cell r="C4384">
            <v>127.88</v>
          </cell>
        </row>
        <row r="4385">
          <cell r="B4385">
            <v>43587</v>
          </cell>
          <cell r="C4385">
            <v>126.21</v>
          </cell>
        </row>
        <row r="4386">
          <cell r="B4386">
            <v>43588</v>
          </cell>
          <cell r="C4386">
            <v>128.9</v>
          </cell>
        </row>
        <row r="4387">
          <cell r="B4387">
            <v>43591</v>
          </cell>
          <cell r="C4387">
            <v>128.15</v>
          </cell>
        </row>
        <row r="4388">
          <cell r="B4388">
            <v>43592</v>
          </cell>
          <cell r="C4388">
            <v>125.52</v>
          </cell>
        </row>
        <row r="4389">
          <cell r="B4389">
            <v>43593</v>
          </cell>
          <cell r="C4389">
            <v>125.51</v>
          </cell>
        </row>
        <row r="4390">
          <cell r="B4390">
            <v>43594</v>
          </cell>
          <cell r="C4390">
            <v>125.5</v>
          </cell>
        </row>
        <row r="4391">
          <cell r="B4391">
            <v>43595</v>
          </cell>
          <cell r="C4391">
            <v>127.13</v>
          </cell>
        </row>
        <row r="4392">
          <cell r="B4392">
            <v>43598</v>
          </cell>
          <cell r="C4392">
            <v>123.35</v>
          </cell>
        </row>
        <row r="4393">
          <cell r="B4393">
            <v>43599</v>
          </cell>
          <cell r="C4393">
            <v>124.73</v>
          </cell>
        </row>
        <row r="4394">
          <cell r="B4394">
            <v>43600</v>
          </cell>
          <cell r="C4394">
            <v>126.02</v>
          </cell>
        </row>
        <row r="4395">
          <cell r="B4395">
            <v>43601</v>
          </cell>
          <cell r="C4395">
            <v>128.93</v>
          </cell>
        </row>
        <row r="4396">
          <cell r="B4396">
            <v>43602</v>
          </cell>
          <cell r="C4396">
            <v>128.07</v>
          </cell>
        </row>
        <row r="4397">
          <cell r="B4397">
            <v>43605</v>
          </cell>
          <cell r="C4397">
            <v>126.22</v>
          </cell>
        </row>
        <row r="4398">
          <cell r="B4398">
            <v>43606</v>
          </cell>
          <cell r="C4398">
            <v>126.9</v>
          </cell>
        </row>
        <row r="4399">
          <cell r="B4399">
            <v>43607</v>
          </cell>
          <cell r="C4399">
            <v>127.67</v>
          </cell>
        </row>
        <row r="4400">
          <cell r="B4400">
            <v>43608</v>
          </cell>
          <cell r="C4400">
            <v>126.18</v>
          </cell>
        </row>
        <row r="4401">
          <cell r="B4401">
            <v>43609</v>
          </cell>
          <cell r="C4401">
            <v>126.24</v>
          </cell>
        </row>
        <row r="4402">
          <cell r="B4402">
            <v>43613</v>
          </cell>
          <cell r="C4402">
            <v>126.16</v>
          </cell>
        </row>
        <row r="4403">
          <cell r="B4403">
            <v>43614</v>
          </cell>
          <cell r="C4403">
            <v>124.94</v>
          </cell>
        </row>
        <row r="4404">
          <cell r="B4404">
            <v>43615</v>
          </cell>
          <cell r="C4404">
            <v>125.73</v>
          </cell>
        </row>
        <row r="4405">
          <cell r="B4405">
            <v>43616</v>
          </cell>
          <cell r="C4405">
            <v>123.68</v>
          </cell>
        </row>
        <row r="4406">
          <cell r="B4406">
            <v>43619</v>
          </cell>
          <cell r="C4406">
            <v>119.84</v>
          </cell>
        </row>
        <row r="4407">
          <cell r="B4407">
            <v>43620</v>
          </cell>
          <cell r="C4407">
            <v>123.16</v>
          </cell>
        </row>
        <row r="4408">
          <cell r="B4408">
            <v>43621</v>
          </cell>
          <cell r="C4408">
            <v>125.83</v>
          </cell>
        </row>
        <row r="4409">
          <cell r="B4409">
            <v>43622</v>
          </cell>
          <cell r="C4409">
            <v>127.82</v>
          </cell>
        </row>
        <row r="4410">
          <cell r="B4410">
            <v>43623</v>
          </cell>
          <cell r="C4410">
            <v>131.4</v>
          </cell>
        </row>
        <row r="4411">
          <cell r="B4411">
            <v>43626</v>
          </cell>
          <cell r="C4411">
            <v>132.6</v>
          </cell>
        </row>
        <row r="4412">
          <cell r="B4412">
            <v>43627</v>
          </cell>
          <cell r="C4412">
            <v>132.1</v>
          </cell>
        </row>
        <row r="4413">
          <cell r="B4413">
            <v>43628</v>
          </cell>
          <cell r="C4413">
            <v>131.49</v>
          </cell>
        </row>
        <row r="4414">
          <cell r="B4414">
            <v>43629</v>
          </cell>
          <cell r="C4414">
            <v>132.32</v>
          </cell>
        </row>
        <row r="4415">
          <cell r="B4415">
            <v>43630</v>
          </cell>
          <cell r="C4415">
            <v>132.44999999999999</v>
          </cell>
        </row>
        <row r="4416">
          <cell r="B4416">
            <v>43633</v>
          </cell>
          <cell r="C4416">
            <v>132.85</v>
          </cell>
        </row>
        <row r="4417">
          <cell r="B4417">
            <v>43634</v>
          </cell>
          <cell r="C4417">
            <v>135.16</v>
          </cell>
        </row>
        <row r="4418">
          <cell r="B4418">
            <v>43635</v>
          </cell>
          <cell r="C4418">
            <v>135.69</v>
          </cell>
        </row>
        <row r="4419">
          <cell r="B4419">
            <v>43636</v>
          </cell>
          <cell r="C4419">
            <v>136.94999999999999</v>
          </cell>
        </row>
        <row r="4420">
          <cell r="B4420">
            <v>43637</v>
          </cell>
          <cell r="C4420">
            <v>136.97</v>
          </cell>
        </row>
        <row r="4421">
          <cell r="B4421">
            <v>43640</v>
          </cell>
          <cell r="C4421">
            <v>137.78</v>
          </cell>
        </row>
        <row r="4422">
          <cell r="B4422">
            <v>43641</v>
          </cell>
          <cell r="C4422">
            <v>133.43</v>
          </cell>
        </row>
        <row r="4423">
          <cell r="B4423">
            <v>43642</v>
          </cell>
          <cell r="C4423">
            <v>133.93</v>
          </cell>
        </row>
        <row r="4424">
          <cell r="B4424">
            <v>43643</v>
          </cell>
          <cell r="C4424">
            <v>134.15</v>
          </cell>
        </row>
        <row r="4425">
          <cell r="B4425">
            <v>43644</v>
          </cell>
          <cell r="C4425">
            <v>133.96</v>
          </cell>
        </row>
        <row r="4426">
          <cell r="B4426">
            <v>43647</v>
          </cell>
          <cell r="C4426">
            <v>135.68</v>
          </cell>
        </row>
        <row r="4427">
          <cell r="B4427">
            <v>43648</v>
          </cell>
          <cell r="C4427">
            <v>136.58000000000001</v>
          </cell>
        </row>
        <row r="4428">
          <cell r="B4428">
            <v>43649</v>
          </cell>
          <cell r="C4428">
            <v>137.46</v>
          </cell>
        </row>
        <row r="4429">
          <cell r="B4429">
            <v>43651</v>
          </cell>
          <cell r="C4429">
            <v>137.06</v>
          </cell>
        </row>
        <row r="4430">
          <cell r="B4430">
            <v>43654</v>
          </cell>
          <cell r="C4430">
            <v>136.96</v>
          </cell>
        </row>
        <row r="4431">
          <cell r="B4431">
            <v>43655</v>
          </cell>
          <cell r="C4431">
            <v>136.46</v>
          </cell>
        </row>
        <row r="4432">
          <cell r="B4432">
            <v>43656</v>
          </cell>
          <cell r="C4432">
            <v>137.85</v>
          </cell>
        </row>
        <row r="4433">
          <cell r="B4433">
            <v>43657</v>
          </cell>
          <cell r="C4433">
            <v>138.4</v>
          </cell>
        </row>
        <row r="4434">
          <cell r="B4434">
            <v>43658</v>
          </cell>
          <cell r="C4434">
            <v>138.9</v>
          </cell>
        </row>
        <row r="4435">
          <cell r="B4435">
            <v>43661</v>
          </cell>
          <cell r="C4435">
            <v>138.9</v>
          </cell>
        </row>
        <row r="4436">
          <cell r="B4436">
            <v>43662</v>
          </cell>
          <cell r="C4436">
            <v>137.08000000000001</v>
          </cell>
        </row>
        <row r="4437">
          <cell r="B4437">
            <v>43663</v>
          </cell>
          <cell r="C4437">
            <v>136.27000000000001</v>
          </cell>
        </row>
        <row r="4438">
          <cell r="B4438">
            <v>43664</v>
          </cell>
          <cell r="C4438">
            <v>136.41999999999999</v>
          </cell>
        </row>
        <row r="4439">
          <cell r="B4439">
            <v>43665</v>
          </cell>
          <cell r="C4439">
            <v>136.62</v>
          </cell>
        </row>
        <row r="4440">
          <cell r="B4440">
            <v>43668</v>
          </cell>
          <cell r="C4440">
            <v>138.43</v>
          </cell>
        </row>
        <row r="4441">
          <cell r="B4441">
            <v>43669</v>
          </cell>
          <cell r="C4441">
            <v>139.29</v>
          </cell>
        </row>
        <row r="4442">
          <cell r="B4442">
            <v>43670</v>
          </cell>
          <cell r="C4442">
            <v>140.72</v>
          </cell>
        </row>
        <row r="4443">
          <cell r="B4443">
            <v>43671</v>
          </cell>
          <cell r="C4443">
            <v>140.19</v>
          </cell>
        </row>
        <row r="4444">
          <cell r="B4444">
            <v>43672</v>
          </cell>
          <cell r="C4444">
            <v>141.34</v>
          </cell>
        </row>
        <row r="4445">
          <cell r="B4445">
            <v>43675</v>
          </cell>
          <cell r="C4445">
            <v>141.03</v>
          </cell>
        </row>
        <row r="4446">
          <cell r="B4446">
            <v>43676</v>
          </cell>
          <cell r="C4446">
            <v>140.35</v>
          </cell>
        </row>
        <row r="4447">
          <cell r="B4447">
            <v>43677</v>
          </cell>
          <cell r="C4447">
            <v>136.27000000000001</v>
          </cell>
        </row>
        <row r="4448">
          <cell r="B4448">
            <v>43678</v>
          </cell>
          <cell r="C4448">
            <v>138.06</v>
          </cell>
        </row>
        <row r="4449">
          <cell r="B4449">
            <v>43679</v>
          </cell>
          <cell r="C4449">
            <v>136.9</v>
          </cell>
        </row>
        <row r="4450">
          <cell r="B4450">
            <v>43682</v>
          </cell>
          <cell r="C4450">
            <v>132.21</v>
          </cell>
        </row>
        <row r="4451">
          <cell r="B4451">
            <v>43683</v>
          </cell>
          <cell r="C4451">
            <v>134.69</v>
          </cell>
        </row>
        <row r="4452">
          <cell r="B4452">
            <v>43684</v>
          </cell>
          <cell r="C4452">
            <v>135.28</v>
          </cell>
        </row>
        <row r="4453">
          <cell r="B4453">
            <v>43685</v>
          </cell>
          <cell r="C4453">
            <v>138.88999999999999</v>
          </cell>
        </row>
        <row r="4454">
          <cell r="B4454">
            <v>43686</v>
          </cell>
          <cell r="C4454">
            <v>137.71</v>
          </cell>
        </row>
        <row r="4455">
          <cell r="B4455">
            <v>43689</v>
          </cell>
          <cell r="C4455">
            <v>135.79</v>
          </cell>
        </row>
        <row r="4456">
          <cell r="B4456">
            <v>43690</v>
          </cell>
          <cell r="C4456">
            <v>138.6</v>
          </cell>
        </row>
        <row r="4457">
          <cell r="B4457">
            <v>43691</v>
          </cell>
          <cell r="C4457">
            <v>133.97999999999999</v>
          </cell>
        </row>
        <row r="4458">
          <cell r="B4458">
            <v>43692</v>
          </cell>
          <cell r="C4458">
            <v>133.68</v>
          </cell>
        </row>
        <row r="4459">
          <cell r="B4459">
            <v>43693</v>
          </cell>
          <cell r="C4459">
            <v>136.13</v>
          </cell>
        </row>
        <row r="4460">
          <cell r="B4460">
            <v>43696</v>
          </cell>
          <cell r="C4460">
            <v>138.41</v>
          </cell>
        </row>
        <row r="4461">
          <cell r="B4461">
            <v>43697</v>
          </cell>
          <cell r="C4461">
            <v>137.26</v>
          </cell>
        </row>
        <row r="4462">
          <cell r="B4462">
            <v>43698</v>
          </cell>
          <cell r="C4462">
            <v>138.79</v>
          </cell>
        </row>
        <row r="4463">
          <cell r="B4463">
            <v>43699</v>
          </cell>
          <cell r="C4463">
            <v>137.78</v>
          </cell>
        </row>
        <row r="4464">
          <cell r="B4464">
            <v>43700</v>
          </cell>
          <cell r="C4464">
            <v>133.38999999999999</v>
          </cell>
        </row>
        <row r="4465">
          <cell r="B4465">
            <v>43703</v>
          </cell>
          <cell r="C4465">
            <v>135.44999999999999</v>
          </cell>
        </row>
        <row r="4466">
          <cell r="B4466">
            <v>43704</v>
          </cell>
          <cell r="C4466">
            <v>135.74</v>
          </cell>
        </row>
        <row r="4467">
          <cell r="B4467">
            <v>43705</v>
          </cell>
          <cell r="C4467">
            <v>135.56</v>
          </cell>
        </row>
        <row r="4468">
          <cell r="B4468">
            <v>43706</v>
          </cell>
          <cell r="C4468">
            <v>138.12</v>
          </cell>
        </row>
        <row r="4469">
          <cell r="B4469">
            <v>43707</v>
          </cell>
          <cell r="C4469">
            <v>137.86000000000001</v>
          </cell>
        </row>
        <row r="4470">
          <cell r="B4470">
            <v>43711</v>
          </cell>
          <cell r="C4470">
            <v>136.04</v>
          </cell>
        </row>
        <row r="4471">
          <cell r="B4471">
            <v>43712</v>
          </cell>
          <cell r="C4471">
            <v>137.63</v>
          </cell>
        </row>
        <row r="4472">
          <cell r="B4472">
            <v>43713</v>
          </cell>
          <cell r="C4472">
            <v>140.05000000000001</v>
          </cell>
        </row>
        <row r="4473">
          <cell r="B4473">
            <v>43714</v>
          </cell>
          <cell r="C4473">
            <v>139.1</v>
          </cell>
        </row>
        <row r="4474">
          <cell r="B4474">
            <v>43717</v>
          </cell>
          <cell r="C4474">
            <v>137.52000000000001</v>
          </cell>
        </row>
        <row r="4475">
          <cell r="B4475">
            <v>43718</v>
          </cell>
          <cell r="C4475">
            <v>136.08000000000001</v>
          </cell>
        </row>
        <row r="4476">
          <cell r="B4476">
            <v>43719</v>
          </cell>
          <cell r="C4476">
            <v>136.12</v>
          </cell>
        </row>
        <row r="4477">
          <cell r="B4477">
            <v>43720</v>
          </cell>
          <cell r="C4477">
            <v>137.52000000000001</v>
          </cell>
        </row>
        <row r="4478">
          <cell r="B4478">
            <v>43721</v>
          </cell>
          <cell r="C4478">
            <v>137.32</v>
          </cell>
        </row>
        <row r="4479">
          <cell r="B4479">
            <v>43724</v>
          </cell>
          <cell r="C4479">
            <v>136.33000000000001</v>
          </cell>
        </row>
        <row r="4480">
          <cell r="B4480">
            <v>43725</v>
          </cell>
          <cell r="C4480">
            <v>137.38999999999999</v>
          </cell>
        </row>
        <row r="4481">
          <cell r="B4481">
            <v>43726</v>
          </cell>
          <cell r="C4481">
            <v>138.52000000000001</v>
          </cell>
        </row>
        <row r="4482">
          <cell r="B4482">
            <v>43727</v>
          </cell>
          <cell r="C4482">
            <v>141.07</v>
          </cell>
        </row>
        <row r="4483">
          <cell r="B4483">
            <v>43728</v>
          </cell>
          <cell r="C4483">
            <v>139.44</v>
          </cell>
        </row>
        <row r="4484">
          <cell r="B4484">
            <v>43731</v>
          </cell>
          <cell r="C4484">
            <v>139.13999999999999</v>
          </cell>
        </row>
        <row r="4485">
          <cell r="B4485">
            <v>43732</v>
          </cell>
          <cell r="C4485">
            <v>137.38</v>
          </cell>
        </row>
        <row r="4486">
          <cell r="B4486">
            <v>43733</v>
          </cell>
          <cell r="C4486">
            <v>139.36000000000001</v>
          </cell>
        </row>
        <row r="4487">
          <cell r="B4487">
            <v>43734</v>
          </cell>
          <cell r="C4487">
            <v>139.54</v>
          </cell>
        </row>
        <row r="4488">
          <cell r="B4488">
            <v>43735</v>
          </cell>
          <cell r="C4488">
            <v>137.72999999999999</v>
          </cell>
        </row>
        <row r="4489">
          <cell r="B4489">
            <v>43738</v>
          </cell>
          <cell r="C4489">
            <v>139.03</v>
          </cell>
        </row>
        <row r="4490">
          <cell r="B4490">
            <v>43739</v>
          </cell>
          <cell r="C4490">
            <v>137.07</v>
          </cell>
        </row>
        <row r="4491">
          <cell r="B4491">
            <v>43740</v>
          </cell>
          <cell r="C4491">
            <v>134.65</v>
          </cell>
        </row>
        <row r="4492">
          <cell r="B4492">
            <v>43741</v>
          </cell>
          <cell r="C4492">
            <v>136.28</v>
          </cell>
        </row>
        <row r="4493">
          <cell r="B4493">
            <v>43742</v>
          </cell>
          <cell r="C4493">
            <v>138.12</v>
          </cell>
        </row>
        <row r="4494">
          <cell r="B4494">
            <v>43745</v>
          </cell>
          <cell r="C4494">
            <v>137.12</v>
          </cell>
        </row>
        <row r="4495">
          <cell r="B4495">
            <v>43746</v>
          </cell>
          <cell r="C4495">
            <v>135.66999999999999</v>
          </cell>
        </row>
        <row r="4496">
          <cell r="B4496">
            <v>43747</v>
          </cell>
          <cell r="C4496">
            <v>138.24</v>
          </cell>
        </row>
        <row r="4497">
          <cell r="B4497">
            <v>43748</v>
          </cell>
          <cell r="C4497">
            <v>139.1</v>
          </cell>
        </row>
        <row r="4498">
          <cell r="B4498">
            <v>43749</v>
          </cell>
          <cell r="C4498">
            <v>139.68</v>
          </cell>
        </row>
        <row r="4499">
          <cell r="B4499">
            <v>43752</v>
          </cell>
          <cell r="C4499">
            <v>139.55000000000001</v>
          </cell>
        </row>
        <row r="4500">
          <cell r="B4500">
            <v>43753</v>
          </cell>
          <cell r="C4500">
            <v>141.57499999999999</v>
          </cell>
        </row>
        <row r="4501">
          <cell r="B4501">
            <v>43754</v>
          </cell>
          <cell r="C4501">
            <v>140.41</v>
          </cell>
        </row>
        <row r="4502">
          <cell r="B4502">
            <v>43755</v>
          </cell>
          <cell r="C4502">
            <v>139.69</v>
          </cell>
        </row>
        <row r="4503">
          <cell r="B4503">
            <v>43756</v>
          </cell>
          <cell r="C4503">
            <v>137.41</v>
          </cell>
        </row>
        <row r="4504">
          <cell r="B4504">
            <v>43759</v>
          </cell>
          <cell r="C4504">
            <v>138.43</v>
          </cell>
        </row>
        <row r="4505">
          <cell r="B4505">
            <v>43760</v>
          </cell>
          <cell r="C4505">
            <v>136.37</v>
          </cell>
        </row>
        <row r="4506">
          <cell r="B4506">
            <v>43761</v>
          </cell>
          <cell r="C4506">
            <v>137.24</v>
          </cell>
        </row>
        <row r="4507">
          <cell r="B4507">
            <v>43762</v>
          </cell>
          <cell r="C4507">
            <v>139.94</v>
          </cell>
        </row>
        <row r="4508">
          <cell r="B4508">
            <v>43763</v>
          </cell>
          <cell r="C4508">
            <v>140.72999999999999</v>
          </cell>
        </row>
        <row r="4509">
          <cell r="B4509">
            <v>43766</v>
          </cell>
          <cell r="C4509">
            <v>144.19</v>
          </cell>
        </row>
        <row r="4510">
          <cell r="B4510">
            <v>43767</v>
          </cell>
          <cell r="C4510">
            <v>142.83000000000001</v>
          </cell>
        </row>
        <row r="4511">
          <cell r="B4511">
            <v>43768</v>
          </cell>
          <cell r="C4511">
            <v>144.61000000000001</v>
          </cell>
        </row>
        <row r="4512">
          <cell r="B4512">
            <v>43769</v>
          </cell>
          <cell r="C4512">
            <v>143.37</v>
          </cell>
        </row>
        <row r="4513">
          <cell r="B4513">
            <v>43770</v>
          </cell>
          <cell r="C4513">
            <v>143.72</v>
          </cell>
        </row>
        <row r="4514">
          <cell r="B4514">
            <v>43773</v>
          </cell>
          <cell r="C4514">
            <v>144.55000000000001</v>
          </cell>
        </row>
        <row r="4515">
          <cell r="B4515">
            <v>43774</v>
          </cell>
          <cell r="C4515">
            <v>144.46</v>
          </cell>
        </row>
        <row r="4516">
          <cell r="B4516">
            <v>43775</v>
          </cell>
          <cell r="C4516">
            <v>144.06</v>
          </cell>
        </row>
        <row r="4517">
          <cell r="B4517">
            <v>43776</v>
          </cell>
          <cell r="C4517">
            <v>144.26</v>
          </cell>
        </row>
        <row r="4518">
          <cell r="B4518">
            <v>43777</v>
          </cell>
          <cell r="C4518">
            <v>145.96</v>
          </cell>
        </row>
        <row r="4519">
          <cell r="B4519">
            <v>43780</v>
          </cell>
          <cell r="C4519">
            <v>146.11000000000001</v>
          </cell>
        </row>
        <row r="4520">
          <cell r="B4520">
            <v>43781</v>
          </cell>
          <cell r="C4520">
            <v>147.07</v>
          </cell>
        </row>
        <row r="4521">
          <cell r="B4521">
            <v>43782</v>
          </cell>
          <cell r="C4521">
            <v>147.31</v>
          </cell>
        </row>
        <row r="4522">
          <cell r="B4522">
            <v>43783</v>
          </cell>
          <cell r="C4522">
            <v>148.06</v>
          </cell>
        </row>
        <row r="4523">
          <cell r="B4523">
            <v>43784</v>
          </cell>
          <cell r="C4523">
            <v>149.97</v>
          </cell>
        </row>
        <row r="4524">
          <cell r="B4524">
            <v>43787</v>
          </cell>
          <cell r="C4524">
            <v>150.34</v>
          </cell>
        </row>
        <row r="4525">
          <cell r="B4525">
            <v>43788</v>
          </cell>
          <cell r="C4525">
            <v>150.38999999999999</v>
          </cell>
        </row>
        <row r="4526">
          <cell r="B4526">
            <v>43789</v>
          </cell>
          <cell r="C4526">
            <v>149.62</v>
          </cell>
        </row>
        <row r="4527">
          <cell r="B4527">
            <v>43790</v>
          </cell>
          <cell r="C4527">
            <v>149.47999999999999</v>
          </cell>
        </row>
        <row r="4528">
          <cell r="B4528">
            <v>43791</v>
          </cell>
          <cell r="C4528">
            <v>149.59</v>
          </cell>
        </row>
        <row r="4529">
          <cell r="B4529">
            <v>43794</v>
          </cell>
          <cell r="C4529">
            <v>151.22999999999999</v>
          </cell>
        </row>
        <row r="4530">
          <cell r="B4530">
            <v>43795</v>
          </cell>
          <cell r="C4530">
            <v>152.03</v>
          </cell>
        </row>
        <row r="4531">
          <cell r="B4531">
            <v>43796</v>
          </cell>
          <cell r="C4531">
            <v>152.32</v>
          </cell>
        </row>
        <row r="4532">
          <cell r="B4532">
            <v>43798</v>
          </cell>
          <cell r="C4532">
            <v>151.38</v>
          </cell>
        </row>
        <row r="4533">
          <cell r="B4533">
            <v>43801</v>
          </cell>
          <cell r="C4533">
            <v>149.55000000000001</v>
          </cell>
        </row>
        <row r="4534">
          <cell r="B4534">
            <v>43802</v>
          </cell>
          <cell r="C4534">
            <v>149.31</v>
          </cell>
        </row>
        <row r="4535">
          <cell r="B4535">
            <v>43803</v>
          </cell>
          <cell r="C4535">
            <v>149.85</v>
          </cell>
        </row>
        <row r="4536">
          <cell r="B4536">
            <v>43804</v>
          </cell>
          <cell r="C4536">
            <v>149.93</v>
          </cell>
        </row>
        <row r="4537">
          <cell r="B4537">
            <v>43805</v>
          </cell>
          <cell r="C4537">
            <v>151.75</v>
          </cell>
        </row>
        <row r="4538">
          <cell r="B4538">
            <v>43808</v>
          </cell>
          <cell r="C4538">
            <v>151.36000000000001</v>
          </cell>
        </row>
        <row r="4539">
          <cell r="B4539">
            <v>43809</v>
          </cell>
          <cell r="C4539">
            <v>151.13</v>
          </cell>
        </row>
        <row r="4540">
          <cell r="B4540">
            <v>43810</v>
          </cell>
          <cell r="C4540">
            <v>151.69999999999999</v>
          </cell>
        </row>
        <row r="4541">
          <cell r="B4541">
            <v>43811</v>
          </cell>
          <cell r="C4541">
            <v>153.24</v>
          </cell>
        </row>
        <row r="4542">
          <cell r="B4542">
            <v>43812</v>
          </cell>
          <cell r="C4542">
            <v>154.53</v>
          </cell>
        </row>
        <row r="4543">
          <cell r="B4543">
            <v>43815</v>
          </cell>
          <cell r="C4543">
            <v>155.53</v>
          </cell>
        </row>
        <row r="4544">
          <cell r="B4544">
            <v>43816</v>
          </cell>
          <cell r="C4544">
            <v>154.69</v>
          </cell>
        </row>
        <row r="4545">
          <cell r="B4545">
            <v>43817</v>
          </cell>
          <cell r="C4545">
            <v>154.37</v>
          </cell>
        </row>
        <row r="4546">
          <cell r="B4546">
            <v>43818</v>
          </cell>
          <cell r="C4546">
            <v>155.71</v>
          </cell>
        </row>
        <row r="4547">
          <cell r="B4547">
            <v>43819</v>
          </cell>
          <cell r="C4547">
            <v>157.41</v>
          </cell>
        </row>
        <row r="4548">
          <cell r="B4548">
            <v>43822</v>
          </cell>
          <cell r="C4548">
            <v>157.41</v>
          </cell>
        </row>
        <row r="4549">
          <cell r="B4549">
            <v>43823</v>
          </cell>
          <cell r="C4549">
            <v>157.38</v>
          </cell>
        </row>
        <row r="4550">
          <cell r="B4550">
            <v>43825</v>
          </cell>
          <cell r="C4550">
            <v>158.66999999999999</v>
          </cell>
        </row>
        <row r="4551">
          <cell r="B4551">
            <v>43826</v>
          </cell>
          <cell r="C4551">
            <v>158.96</v>
          </cell>
        </row>
        <row r="4552">
          <cell r="B4552">
            <v>43829</v>
          </cell>
          <cell r="C4552">
            <v>157.59</v>
          </cell>
        </row>
        <row r="4553">
          <cell r="B4553">
            <v>43830</v>
          </cell>
          <cell r="C4553">
            <v>157.69999999999999</v>
          </cell>
        </row>
        <row r="4554">
          <cell r="B4554">
            <v>43832</v>
          </cell>
          <cell r="C4554">
            <v>160.62</v>
          </cell>
        </row>
        <row r="4555">
          <cell r="B4555">
            <v>43833</v>
          </cell>
          <cell r="C4555">
            <v>158.62</v>
          </cell>
        </row>
        <row r="4556">
          <cell r="B4556">
            <v>43836</v>
          </cell>
          <cell r="C4556">
            <v>159.03</v>
          </cell>
        </row>
        <row r="4557">
          <cell r="B4557">
            <v>43837</v>
          </cell>
          <cell r="C4557">
            <v>157.58000000000001</v>
          </cell>
        </row>
        <row r="4558">
          <cell r="B4558">
            <v>43838</v>
          </cell>
          <cell r="C4558">
            <v>160.09</v>
          </cell>
        </row>
        <row r="4559">
          <cell r="B4559">
            <v>43839</v>
          </cell>
          <cell r="C4559">
            <v>162.09</v>
          </cell>
        </row>
        <row r="4560">
          <cell r="B4560">
            <v>43840</v>
          </cell>
          <cell r="C4560">
            <v>161.34</v>
          </cell>
        </row>
        <row r="4561">
          <cell r="B4561">
            <v>43843</v>
          </cell>
          <cell r="C4561">
            <v>163.28</v>
          </cell>
        </row>
        <row r="4562">
          <cell r="B4562">
            <v>43844</v>
          </cell>
          <cell r="C4562">
            <v>162.13</v>
          </cell>
        </row>
        <row r="4563">
          <cell r="B4563">
            <v>43845</v>
          </cell>
          <cell r="C4563">
            <v>163.18</v>
          </cell>
        </row>
        <row r="4564">
          <cell r="B4564">
            <v>43846</v>
          </cell>
          <cell r="C4564">
            <v>166.17</v>
          </cell>
        </row>
        <row r="4565">
          <cell r="B4565">
            <v>43847</v>
          </cell>
          <cell r="C4565">
            <v>167.1</v>
          </cell>
        </row>
        <row r="4566">
          <cell r="B4566">
            <v>43851</v>
          </cell>
          <cell r="C4566">
            <v>166.5</v>
          </cell>
        </row>
        <row r="4567">
          <cell r="B4567">
            <v>43852</v>
          </cell>
          <cell r="C4567">
            <v>165.7</v>
          </cell>
        </row>
        <row r="4568">
          <cell r="B4568">
            <v>43853</v>
          </cell>
          <cell r="C4568">
            <v>166.72</v>
          </cell>
        </row>
        <row r="4569">
          <cell r="B4569">
            <v>43854</v>
          </cell>
          <cell r="C4569">
            <v>165.04</v>
          </cell>
        </row>
        <row r="4570">
          <cell r="B4570">
            <v>43857</v>
          </cell>
          <cell r="C4570">
            <v>162.28</v>
          </cell>
        </row>
        <row r="4571">
          <cell r="B4571">
            <v>43858</v>
          </cell>
          <cell r="C4571">
            <v>165.46</v>
          </cell>
        </row>
        <row r="4572">
          <cell r="B4572">
            <v>43859</v>
          </cell>
          <cell r="C4572">
            <v>168.04</v>
          </cell>
        </row>
        <row r="4573">
          <cell r="B4573">
            <v>43860</v>
          </cell>
          <cell r="C4573">
            <v>172.78</v>
          </cell>
        </row>
        <row r="4574">
          <cell r="B4574">
            <v>43861</v>
          </cell>
          <cell r="C4574">
            <v>170.23</v>
          </cell>
        </row>
        <row r="4575">
          <cell r="B4575">
            <v>43864</v>
          </cell>
          <cell r="C4575">
            <v>174.38</v>
          </cell>
        </row>
        <row r="4576">
          <cell r="B4576">
            <v>43865</v>
          </cell>
          <cell r="C4576">
            <v>180.12</v>
          </cell>
        </row>
        <row r="4577">
          <cell r="B4577">
            <v>43866</v>
          </cell>
          <cell r="C4577">
            <v>179.9</v>
          </cell>
        </row>
        <row r="4578">
          <cell r="B4578">
            <v>43867</v>
          </cell>
          <cell r="C4578">
            <v>183.63</v>
          </cell>
        </row>
        <row r="4579">
          <cell r="B4579">
            <v>43868</v>
          </cell>
          <cell r="C4579">
            <v>183.89</v>
          </cell>
        </row>
        <row r="4580">
          <cell r="B4580">
            <v>43871</v>
          </cell>
          <cell r="C4580">
            <v>188.7</v>
          </cell>
        </row>
        <row r="4581">
          <cell r="B4581">
            <v>43872</v>
          </cell>
          <cell r="C4581">
            <v>184.44</v>
          </cell>
        </row>
        <row r="4582">
          <cell r="B4582">
            <v>43873</v>
          </cell>
          <cell r="C4582">
            <v>184.71</v>
          </cell>
        </row>
        <row r="4583">
          <cell r="B4583">
            <v>43874</v>
          </cell>
          <cell r="C4583">
            <v>183.71</v>
          </cell>
        </row>
        <row r="4584">
          <cell r="B4584">
            <v>43875</v>
          </cell>
          <cell r="C4584">
            <v>185.35</v>
          </cell>
        </row>
        <row r="4585">
          <cell r="B4585">
            <v>43879</v>
          </cell>
          <cell r="C4585">
            <v>187.23</v>
          </cell>
        </row>
        <row r="4586">
          <cell r="B4586">
            <v>43880</v>
          </cell>
          <cell r="C4586">
            <v>187.28</v>
          </cell>
        </row>
        <row r="4587">
          <cell r="B4587">
            <v>43881</v>
          </cell>
          <cell r="C4587">
            <v>184.42</v>
          </cell>
        </row>
        <row r="4588">
          <cell r="B4588">
            <v>43882</v>
          </cell>
          <cell r="C4588">
            <v>178.59</v>
          </cell>
        </row>
        <row r="4589">
          <cell r="B4589">
            <v>43885</v>
          </cell>
          <cell r="C4589">
            <v>170.89</v>
          </cell>
        </row>
        <row r="4590">
          <cell r="B4590">
            <v>43886</v>
          </cell>
          <cell r="C4590">
            <v>168.07</v>
          </cell>
        </row>
        <row r="4591">
          <cell r="B4591">
            <v>43887</v>
          </cell>
          <cell r="C4591">
            <v>170.17</v>
          </cell>
        </row>
        <row r="4592">
          <cell r="B4592">
            <v>43888</v>
          </cell>
          <cell r="C4592">
            <v>158.18</v>
          </cell>
        </row>
        <row r="4593">
          <cell r="B4593">
            <v>43889</v>
          </cell>
          <cell r="C4593">
            <v>162.01</v>
          </cell>
        </row>
        <row r="4594">
          <cell r="B4594">
            <v>43892</v>
          </cell>
          <cell r="C4594">
            <v>172.79</v>
          </cell>
        </row>
        <row r="4595">
          <cell r="B4595">
            <v>43893</v>
          </cell>
          <cell r="C4595">
            <v>164.51</v>
          </cell>
        </row>
        <row r="4596">
          <cell r="B4596">
            <v>43894</v>
          </cell>
          <cell r="C4596">
            <v>170.55</v>
          </cell>
        </row>
        <row r="4597">
          <cell r="B4597">
            <v>43895</v>
          </cell>
          <cell r="C4597">
            <v>166.27</v>
          </cell>
        </row>
        <row r="4598">
          <cell r="B4598">
            <v>43896</v>
          </cell>
          <cell r="C4598">
            <v>161.57</v>
          </cell>
        </row>
        <row r="4599">
          <cell r="B4599">
            <v>43899</v>
          </cell>
          <cell r="C4599">
            <v>150.62</v>
          </cell>
        </row>
        <row r="4600">
          <cell r="B4600">
            <v>43900</v>
          </cell>
          <cell r="C4600">
            <v>160.91999999999999</v>
          </cell>
        </row>
        <row r="4601">
          <cell r="B4601">
            <v>43901</v>
          </cell>
          <cell r="C4601">
            <v>153.63</v>
          </cell>
        </row>
        <row r="4602">
          <cell r="B4602">
            <v>43902</v>
          </cell>
          <cell r="C4602">
            <v>139.06</v>
          </cell>
        </row>
        <row r="4603">
          <cell r="B4603">
            <v>43903</v>
          </cell>
          <cell r="C4603">
            <v>158.83000000000001</v>
          </cell>
        </row>
        <row r="4604">
          <cell r="B4604">
            <v>43906</v>
          </cell>
          <cell r="C4604">
            <v>135.41999999999999</v>
          </cell>
        </row>
        <row r="4605">
          <cell r="B4605">
            <v>43907</v>
          </cell>
          <cell r="C4605">
            <v>146.57</v>
          </cell>
        </row>
        <row r="4606">
          <cell r="B4606">
            <v>43908</v>
          </cell>
          <cell r="C4606">
            <v>140.4</v>
          </cell>
        </row>
        <row r="4607">
          <cell r="B4607">
            <v>43909</v>
          </cell>
          <cell r="C4607">
            <v>142.71</v>
          </cell>
        </row>
        <row r="4608">
          <cell r="B4608">
            <v>43910</v>
          </cell>
          <cell r="C4608">
            <v>137.35</v>
          </cell>
        </row>
        <row r="4609">
          <cell r="B4609">
            <v>43913</v>
          </cell>
          <cell r="C4609">
            <v>135.97999999999999</v>
          </cell>
        </row>
        <row r="4610">
          <cell r="B4610">
            <v>43914</v>
          </cell>
          <cell r="C4610">
            <v>148.34</v>
          </cell>
        </row>
        <row r="4611">
          <cell r="B4611">
            <v>43915</v>
          </cell>
          <cell r="C4611">
            <v>146.91999999999999</v>
          </cell>
        </row>
        <row r="4612">
          <cell r="B4612">
            <v>43916</v>
          </cell>
          <cell r="C4612">
            <v>156.11000000000001</v>
          </cell>
        </row>
        <row r="4613">
          <cell r="B4613">
            <v>43917</v>
          </cell>
          <cell r="C4613">
            <v>149.69999999999999</v>
          </cell>
        </row>
        <row r="4614">
          <cell r="B4614">
            <v>43920</v>
          </cell>
          <cell r="C4614">
            <v>160.22999999999999</v>
          </cell>
        </row>
        <row r="4615">
          <cell r="B4615">
            <v>43921</v>
          </cell>
          <cell r="C4615">
            <v>157.71</v>
          </cell>
        </row>
        <row r="4616">
          <cell r="B4616">
            <v>43922</v>
          </cell>
          <cell r="C4616">
            <v>152.11000000000001</v>
          </cell>
        </row>
        <row r="4617">
          <cell r="B4617">
            <v>43923</v>
          </cell>
          <cell r="C4617">
            <v>155.26</v>
          </cell>
        </row>
        <row r="4618">
          <cell r="B4618">
            <v>43924</v>
          </cell>
          <cell r="C4618">
            <v>153.83000000000001</v>
          </cell>
        </row>
        <row r="4619">
          <cell r="B4619">
            <v>43927</v>
          </cell>
          <cell r="C4619">
            <v>165.27</v>
          </cell>
        </row>
        <row r="4620">
          <cell r="B4620">
            <v>43928</v>
          </cell>
          <cell r="C4620">
            <v>163.49</v>
          </cell>
        </row>
        <row r="4621">
          <cell r="B4621">
            <v>43929</v>
          </cell>
          <cell r="C4621">
            <v>165.13</v>
          </cell>
        </row>
        <row r="4622">
          <cell r="B4622">
            <v>43930</v>
          </cell>
          <cell r="C4622">
            <v>165.14</v>
          </cell>
        </row>
        <row r="4623">
          <cell r="B4623">
            <v>43934</v>
          </cell>
          <cell r="C4623">
            <v>165.51</v>
          </cell>
        </row>
        <row r="4624">
          <cell r="B4624">
            <v>43935</v>
          </cell>
          <cell r="C4624">
            <v>173.7</v>
          </cell>
        </row>
        <row r="4625">
          <cell r="B4625">
            <v>43936</v>
          </cell>
          <cell r="C4625">
            <v>171.88</v>
          </cell>
        </row>
        <row r="4626">
          <cell r="B4626">
            <v>43937</v>
          </cell>
          <cell r="C4626">
            <v>177.04</v>
          </cell>
        </row>
        <row r="4627">
          <cell r="B4627">
            <v>43938</v>
          </cell>
          <cell r="C4627">
            <v>178.6</v>
          </cell>
        </row>
        <row r="4628">
          <cell r="B4628">
            <v>43941</v>
          </cell>
          <cell r="C4628">
            <v>175.06</v>
          </cell>
        </row>
        <row r="4629">
          <cell r="B4629">
            <v>43942</v>
          </cell>
          <cell r="C4629">
            <v>167.82</v>
          </cell>
        </row>
        <row r="4630">
          <cell r="B4630">
            <v>43943</v>
          </cell>
          <cell r="C4630">
            <v>173.52</v>
          </cell>
        </row>
        <row r="4631">
          <cell r="B4631">
            <v>43944</v>
          </cell>
          <cell r="C4631">
            <v>171.42</v>
          </cell>
        </row>
        <row r="4632">
          <cell r="B4632">
            <v>43945</v>
          </cell>
          <cell r="C4632">
            <v>174.55</v>
          </cell>
        </row>
        <row r="4633">
          <cell r="B4633">
            <v>43948</v>
          </cell>
          <cell r="C4633">
            <v>174.05</v>
          </cell>
        </row>
        <row r="4634">
          <cell r="B4634">
            <v>43949</v>
          </cell>
          <cell r="C4634">
            <v>169.81</v>
          </cell>
        </row>
        <row r="4635">
          <cell r="B4635">
            <v>43950</v>
          </cell>
          <cell r="C4635">
            <v>177.43</v>
          </cell>
        </row>
        <row r="4636">
          <cell r="B4636">
            <v>43951</v>
          </cell>
          <cell r="C4636">
            <v>179.21</v>
          </cell>
        </row>
        <row r="4637">
          <cell r="B4637">
            <v>43952</v>
          </cell>
          <cell r="C4637">
            <v>174.57</v>
          </cell>
        </row>
        <row r="4638">
          <cell r="B4638">
            <v>43955</v>
          </cell>
          <cell r="C4638">
            <v>178.84</v>
          </cell>
        </row>
        <row r="4639">
          <cell r="B4639">
            <v>43956</v>
          </cell>
          <cell r="C4639">
            <v>180.76</v>
          </cell>
        </row>
        <row r="4640">
          <cell r="B4640">
            <v>43957</v>
          </cell>
          <cell r="C4640">
            <v>182.54</v>
          </cell>
        </row>
        <row r="4641">
          <cell r="B4641">
            <v>43958</v>
          </cell>
          <cell r="C4641">
            <v>183.6</v>
          </cell>
        </row>
        <row r="4642">
          <cell r="B4642">
            <v>43959</v>
          </cell>
          <cell r="C4642">
            <v>184.68</v>
          </cell>
        </row>
        <row r="4643">
          <cell r="B4643">
            <v>43962</v>
          </cell>
          <cell r="C4643">
            <v>186.74</v>
          </cell>
        </row>
        <row r="4644">
          <cell r="B4644">
            <v>43963</v>
          </cell>
          <cell r="C4644">
            <v>182.51</v>
          </cell>
        </row>
        <row r="4645">
          <cell r="B4645">
            <v>43964</v>
          </cell>
          <cell r="C4645">
            <v>179.75</v>
          </cell>
        </row>
        <row r="4646">
          <cell r="B4646">
            <v>43965</v>
          </cell>
          <cell r="C4646">
            <v>180.53</v>
          </cell>
        </row>
        <row r="4647">
          <cell r="B4647">
            <v>43966</v>
          </cell>
          <cell r="C4647">
            <v>183.16</v>
          </cell>
        </row>
        <row r="4648">
          <cell r="B4648">
            <v>43969</v>
          </cell>
          <cell r="C4648">
            <v>184.91</v>
          </cell>
        </row>
        <row r="4649">
          <cell r="B4649">
            <v>43970</v>
          </cell>
          <cell r="C4649">
            <v>183.63</v>
          </cell>
        </row>
        <row r="4650">
          <cell r="B4650">
            <v>43971</v>
          </cell>
          <cell r="C4650">
            <v>185.66</v>
          </cell>
        </row>
        <row r="4651">
          <cell r="B4651">
            <v>43972</v>
          </cell>
          <cell r="C4651">
            <v>183.43</v>
          </cell>
        </row>
        <row r="4652">
          <cell r="B4652">
            <v>43973</v>
          </cell>
          <cell r="C4652">
            <v>183.51</v>
          </cell>
        </row>
        <row r="4653">
          <cell r="B4653">
            <v>43977</v>
          </cell>
          <cell r="C4653">
            <v>181.57</v>
          </cell>
        </row>
        <row r="4654">
          <cell r="B4654">
            <v>43978</v>
          </cell>
          <cell r="C4654">
            <v>181.81</v>
          </cell>
        </row>
        <row r="4655">
          <cell r="B4655">
            <v>43979</v>
          </cell>
          <cell r="C4655">
            <v>181.4</v>
          </cell>
        </row>
        <row r="4656">
          <cell r="B4656">
            <v>43980</v>
          </cell>
          <cell r="C4656">
            <v>183.25</v>
          </cell>
        </row>
        <row r="4657">
          <cell r="B4657">
            <v>43983</v>
          </cell>
          <cell r="C4657">
            <v>182.83</v>
          </cell>
        </row>
        <row r="4658">
          <cell r="B4658">
            <v>43984</v>
          </cell>
          <cell r="C4658">
            <v>184.91</v>
          </cell>
        </row>
        <row r="4659">
          <cell r="B4659">
            <v>43985</v>
          </cell>
          <cell r="C4659">
            <v>185.36</v>
          </cell>
        </row>
        <row r="4660">
          <cell r="B4660">
            <v>43986</v>
          </cell>
          <cell r="C4660">
            <v>182.92</v>
          </cell>
        </row>
        <row r="4661">
          <cell r="B4661">
            <v>43987</v>
          </cell>
          <cell r="C4661">
            <v>187.2</v>
          </cell>
        </row>
        <row r="4662">
          <cell r="B4662">
            <v>43990</v>
          </cell>
          <cell r="C4662">
            <v>188.36</v>
          </cell>
        </row>
        <row r="4663">
          <cell r="B4663">
            <v>43991</v>
          </cell>
          <cell r="C4663">
            <v>189.8</v>
          </cell>
        </row>
        <row r="4664">
          <cell r="B4664">
            <v>43992</v>
          </cell>
          <cell r="C4664">
            <v>196.84</v>
          </cell>
        </row>
        <row r="4665">
          <cell r="B4665">
            <v>43993</v>
          </cell>
          <cell r="C4665">
            <v>186.27</v>
          </cell>
        </row>
        <row r="4666">
          <cell r="B4666">
            <v>43994</v>
          </cell>
          <cell r="C4666">
            <v>187.74</v>
          </cell>
        </row>
        <row r="4667">
          <cell r="B4667">
            <v>43997</v>
          </cell>
          <cell r="C4667">
            <v>188.94</v>
          </cell>
        </row>
        <row r="4668">
          <cell r="B4668">
            <v>43998</v>
          </cell>
          <cell r="C4668">
            <v>193.57</v>
          </cell>
        </row>
        <row r="4669">
          <cell r="B4669">
            <v>43999</v>
          </cell>
          <cell r="C4669">
            <v>194.24</v>
          </cell>
        </row>
        <row r="4670">
          <cell r="B4670">
            <v>44000</v>
          </cell>
          <cell r="C4670">
            <v>196.32</v>
          </cell>
        </row>
        <row r="4671">
          <cell r="B4671">
            <v>44001</v>
          </cell>
          <cell r="C4671">
            <v>195.15</v>
          </cell>
        </row>
        <row r="4672">
          <cell r="B4672">
            <v>44004</v>
          </cell>
          <cell r="C4672">
            <v>200.57</v>
          </cell>
        </row>
        <row r="4673">
          <cell r="B4673">
            <v>44005</v>
          </cell>
          <cell r="C4673">
            <v>201.91</v>
          </cell>
        </row>
        <row r="4674">
          <cell r="B4674">
            <v>44006</v>
          </cell>
          <cell r="C4674">
            <v>197.84</v>
          </cell>
        </row>
        <row r="4675">
          <cell r="B4675">
            <v>44007</v>
          </cell>
          <cell r="C4675">
            <v>200.34</v>
          </cell>
        </row>
        <row r="4676">
          <cell r="B4676">
            <v>44008</v>
          </cell>
          <cell r="C4676">
            <v>196.33</v>
          </cell>
        </row>
        <row r="4677">
          <cell r="B4677">
            <v>44011</v>
          </cell>
          <cell r="C4677">
            <v>198.44</v>
          </cell>
        </row>
        <row r="4678">
          <cell r="B4678">
            <v>44012</v>
          </cell>
          <cell r="C4678">
            <v>203.51</v>
          </cell>
        </row>
        <row r="4679">
          <cell r="B4679">
            <v>44013</v>
          </cell>
          <cell r="C4679">
            <v>204.7</v>
          </cell>
        </row>
        <row r="4680">
          <cell r="B4680">
            <v>44014</v>
          </cell>
          <cell r="C4680">
            <v>206.26</v>
          </cell>
        </row>
        <row r="4681">
          <cell r="B4681">
            <v>44018</v>
          </cell>
          <cell r="C4681">
            <v>210.7</v>
          </cell>
        </row>
        <row r="4682">
          <cell r="B4682">
            <v>44019</v>
          </cell>
          <cell r="C4682">
            <v>208.25</v>
          </cell>
        </row>
        <row r="4683">
          <cell r="B4683">
            <v>44020</v>
          </cell>
          <cell r="C4683">
            <v>212.83</v>
          </cell>
        </row>
        <row r="4684">
          <cell r="B4684">
            <v>44021</v>
          </cell>
          <cell r="C4684">
            <v>214.32</v>
          </cell>
        </row>
        <row r="4685">
          <cell r="B4685">
            <v>44022</v>
          </cell>
          <cell r="C4685">
            <v>213.67</v>
          </cell>
        </row>
        <row r="4686">
          <cell r="B4686">
            <v>44025</v>
          </cell>
          <cell r="C4686">
            <v>207.07</v>
          </cell>
        </row>
        <row r="4687">
          <cell r="B4687">
            <v>44026</v>
          </cell>
          <cell r="C4687">
            <v>208.35</v>
          </cell>
        </row>
        <row r="4688">
          <cell r="B4688">
            <v>44027</v>
          </cell>
          <cell r="C4688">
            <v>208.04</v>
          </cell>
        </row>
        <row r="4689">
          <cell r="B4689">
            <v>44028</v>
          </cell>
          <cell r="C4689">
            <v>203.92</v>
          </cell>
        </row>
        <row r="4690">
          <cell r="B4690">
            <v>44029</v>
          </cell>
          <cell r="C4690">
            <v>202.88</v>
          </cell>
        </row>
        <row r="4691">
          <cell r="B4691">
            <v>44032</v>
          </cell>
          <cell r="C4691">
            <v>211.6</v>
          </cell>
        </row>
        <row r="4692">
          <cell r="B4692">
            <v>44033</v>
          </cell>
          <cell r="C4692">
            <v>208.75</v>
          </cell>
        </row>
        <row r="4693">
          <cell r="B4693">
            <v>44034</v>
          </cell>
          <cell r="C4693">
            <v>211.75</v>
          </cell>
        </row>
        <row r="4694">
          <cell r="B4694">
            <v>44035</v>
          </cell>
          <cell r="C4694">
            <v>202.54</v>
          </cell>
        </row>
        <row r="4695">
          <cell r="B4695">
            <v>44036</v>
          </cell>
          <cell r="C4695">
            <v>201.3</v>
          </cell>
        </row>
        <row r="4696">
          <cell r="B4696">
            <v>44039</v>
          </cell>
          <cell r="C4696">
            <v>203.85</v>
          </cell>
        </row>
        <row r="4697">
          <cell r="B4697">
            <v>44040</v>
          </cell>
          <cell r="C4697">
            <v>202.02</v>
          </cell>
        </row>
        <row r="4698">
          <cell r="B4698">
            <v>44041</v>
          </cell>
          <cell r="C4698">
            <v>204.06</v>
          </cell>
        </row>
        <row r="4699">
          <cell r="B4699">
            <v>44042</v>
          </cell>
          <cell r="C4699">
            <v>203.9</v>
          </cell>
        </row>
        <row r="4700">
          <cell r="B4700">
            <v>44043</v>
          </cell>
          <cell r="C4700">
            <v>205.01</v>
          </cell>
        </row>
        <row r="4701">
          <cell r="B4701">
            <v>44046</v>
          </cell>
          <cell r="C4701">
            <v>216.54</v>
          </cell>
        </row>
        <row r="4702">
          <cell r="B4702">
            <v>44047</v>
          </cell>
          <cell r="C4702">
            <v>213.29</v>
          </cell>
        </row>
        <row r="4703">
          <cell r="B4703">
            <v>44048</v>
          </cell>
          <cell r="C4703">
            <v>212.94</v>
          </cell>
        </row>
        <row r="4704">
          <cell r="B4704">
            <v>44049</v>
          </cell>
          <cell r="C4704">
            <v>216.35</v>
          </cell>
        </row>
        <row r="4705">
          <cell r="B4705">
            <v>44050</v>
          </cell>
          <cell r="C4705">
            <v>212.48</v>
          </cell>
        </row>
        <row r="4706">
          <cell r="B4706">
            <v>44053</v>
          </cell>
          <cell r="C4706">
            <v>208.25</v>
          </cell>
        </row>
        <row r="4707">
          <cell r="B4707">
            <v>44054</v>
          </cell>
          <cell r="C4707">
            <v>203.38</v>
          </cell>
        </row>
        <row r="4708">
          <cell r="B4708">
            <v>44055</v>
          </cell>
          <cell r="C4708">
            <v>209.19</v>
          </cell>
        </row>
        <row r="4709">
          <cell r="B4709">
            <v>44056</v>
          </cell>
          <cell r="C4709">
            <v>208.7</v>
          </cell>
        </row>
        <row r="4710">
          <cell r="B4710">
            <v>44057</v>
          </cell>
          <cell r="C4710">
            <v>208.9</v>
          </cell>
        </row>
        <row r="4711">
          <cell r="B4711">
            <v>44060</v>
          </cell>
          <cell r="C4711">
            <v>210.28</v>
          </cell>
        </row>
        <row r="4712">
          <cell r="B4712">
            <v>44061</v>
          </cell>
          <cell r="C4712">
            <v>211.49</v>
          </cell>
        </row>
        <row r="4713">
          <cell r="B4713">
            <v>44062</v>
          </cell>
          <cell r="C4713">
            <v>209.7</v>
          </cell>
        </row>
        <row r="4714">
          <cell r="B4714">
            <v>44063</v>
          </cell>
          <cell r="C4714">
            <v>214.58</v>
          </cell>
        </row>
        <row r="4715">
          <cell r="B4715">
            <v>44064</v>
          </cell>
          <cell r="C4715">
            <v>213.02</v>
          </cell>
        </row>
        <row r="4716">
          <cell r="B4716">
            <v>44067</v>
          </cell>
          <cell r="C4716">
            <v>213.69</v>
          </cell>
        </row>
        <row r="4717">
          <cell r="B4717">
            <v>44068</v>
          </cell>
          <cell r="C4717">
            <v>216.47</v>
          </cell>
        </row>
        <row r="4718">
          <cell r="B4718">
            <v>44069</v>
          </cell>
          <cell r="C4718">
            <v>221.15</v>
          </cell>
        </row>
        <row r="4719">
          <cell r="B4719">
            <v>44070</v>
          </cell>
          <cell r="C4719">
            <v>226.58</v>
          </cell>
        </row>
        <row r="4720">
          <cell r="B4720">
            <v>44071</v>
          </cell>
          <cell r="C4720">
            <v>228.91</v>
          </cell>
        </row>
        <row r="4721">
          <cell r="B4721">
            <v>44074</v>
          </cell>
          <cell r="C4721">
            <v>225.53</v>
          </cell>
        </row>
        <row r="4722">
          <cell r="B4722">
            <v>44075</v>
          </cell>
          <cell r="C4722">
            <v>227.27</v>
          </cell>
        </row>
        <row r="4723">
          <cell r="B4723">
            <v>44076</v>
          </cell>
          <cell r="C4723">
            <v>231.65</v>
          </cell>
        </row>
        <row r="4724">
          <cell r="B4724">
            <v>44077</v>
          </cell>
          <cell r="C4724">
            <v>217.3</v>
          </cell>
        </row>
        <row r="4725">
          <cell r="B4725">
            <v>44078</v>
          </cell>
          <cell r="C4725">
            <v>214.25</v>
          </cell>
        </row>
        <row r="4726">
          <cell r="B4726">
            <v>44082</v>
          </cell>
          <cell r="C4726">
            <v>202.66</v>
          </cell>
        </row>
        <row r="4727">
          <cell r="B4727">
            <v>44083</v>
          </cell>
          <cell r="C4727">
            <v>211.29</v>
          </cell>
        </row>
        <row r="4728">
          <cell r="B4728">
            <v>44084</v>
          </cell>
          <cell r="C4728">
            <v>205.37</v>
          </cell>
        </row>
        <row r="4729">
          <cell r="B4729">
            <v>44085</v>
          </cell>
          <cell r="C4729">
            <v>204.03</v>
          </cell>
        </row>
        <row r="4730">
          <cell r="B4730">
            <v>44088</v>
          </cell>
          <cell r="C4730">
            <v>205.41</v>
          </cell>
        </row>
        <row r="4731">
          <cell r="B4731">
            <v>44089</v>
          </cell>
          <cell r="C4731">
            <v>208.78</v>
          </cell>
        </row>
        <row r="4732">
          <cell r="B4732">
            <v>44090</v>
          </cell>
          <cell r="C4732">
            <v>205.05</v>
          </cell>
        </row>
        <row r="4733">
          <cell r="B4733">
            <v>44091</v>
          </cell>
          <cell r="C4733">
            <v>202.91</v>
          </cell>
        </row>
        <row r="4734">
          <cell r="B4734">
            <v>44092</v>
          </cell>
          <cell r="C4734">
            <v>200.39</v>
          </cell>
        </row>
        <row r="4735">
          <cell r="B4735">
            <v>44095</v>
          </cell>
          <cell r="C4735">
            <v>202.54</v>
          </cell>
        </row>
        <row r="4736">
          <cell r="B4736">
            <v>44096</v>
          </cell>
          <cell r="C4736">
            <v>207.42</v>
          </cell>
        </row>
        <row r="4737">
          <cell r="B4737">
            <v>44097</v>
          </cell>
          <cell r="C4737">
            <v>200.59</v>
          </cell>
        </row>
        <row r="4738">
          <cell r="B4738">
            <v>44098</v>
          </cell>
          <cell r="C4738">
            <v>203.19</v>
          </cell>
        </row>
        <row r="4739">
          <cell r="B4739">
            <v>44099</v>
          </cell>
          <cell r="C4739">
            <v>207.82</v>
          </cell>
        </row>
        <row r="4740">
          <cell r="B4740">
            <v>44102</v>
          </cell>
          <cell r="C4740">
            <v>209.44</v>
          </cell>
        </row>
        <row r="4741">
          <cell r="B4741">
            <v>44103</v>
          </cell>
          <cell r="C4741">
            <v>207.26</v>
          </cell>
        </row>
        <row r="4742">
          <cell r="B4742">
            <v>44104</v>
          </cell>
          <cell r="C4742">
            <v>210.33</v>
          </cell>
        </row>
        <row r="4743">
          <cell r="B4743">
            <v>44105</v>
          </cell>
          <cell r="C4743">
            <v>212.46</v>
          </cell>
        </row>
        <row r="4744">
          <cell r="B4744">
            <v>44106</v>
          </cell>
          <cell r="C4744">
            <v>206.19</v>
          </cell>
        </row>
        <row r="4745">
          <cell r="B4745">
            <v>44109</v>
          </cell>
          <cell r="C4745">
            <v>210.38</v>
          </cell>
        </row>
        <row r="4746">
          <cell r="B4746">
            <v>44110</v>
          </cell>
          <cell r="C4746">
            <v>205.91</v>
          </cell>
        </row>
        <row r="4747">
          <cell r="B4747">
            <v>44111</v>
          </cell>
          <cell r="C4747">
            <v>209.83</v>
          </cell>
        </row>
        <row r="4748">
          <cell r="B4748">
            <v>44112</v>
          </cell>
          <cell r="C4748">
            <v>210.58</v>
          </cell>
        </row>
        <row r="4749">
          <cell r="B4749">
            <v>44113</v>
          </cell>
          <cell r="C4749">
            <v>215.81</v>
          </cell>
        </row>
        <row r="4750">
          <cell r="B4750">
            <v>44116</v>
          </cell>
          <cell r="C4750">
            <v>221.4</v>
          </cell>
        </row>
        <row r="4751">
          <cell r="B4751">
            <v>44117</v>
          </cell>
          <cell r="C4751">
            <v>222.86</v>
          </cell>
        </row>
        <row r="4752">
          <cell r="B4752">
            <v>44118</v>
          </cell>
          <cell r="C4752">
            <v>220.86</v>
          </cell>
        </row>
        <row r="4753">
          <cell r="B4753">
            <v>44119</v>
          </cell>
          <cell r="C4753">
            <v>219.66</v>
          </cell>
        </row>
        <row r="4754">
          <cell r="B4754">
            <v>44120</v>
          </cell>
          <cell r="C4754">
            <v>219.66</v>
          </cell>
        </row>
        <row r="4755">
          <cell r="B4755">
            <v>44123</v>
          </cell>
          <cell r="C4755">
            <v>214.22</v>
          </cell>
        </row>
        <row r="4756">
          <cell r="B4756">
            <v>44124</v>
          </cell>
          <cell r="C4756">
            <v>214.65</v>
          </cell>
        </row>
        <row r="4757">
          <cell r="B4757">
            <v>44125</v>
          </cell>
          <cell r="C4757">
            <v>214.8</v>
          </cell>
        </row>
        <row r="4758">
          <cell r="B4758">
            <v>44126</v>
          </cell>
          <cell r="C4758">
            <v>214.89</v>
          </cell>
        </row>
        <row r="4759">
          <cell r="B4759">
            <v>44127</v>
          </cell>
          <cell r="C4759">
            <v>216.23</v>
          </cell>
        </row>
        <row r="4760">
          <cell r="B4760">
            <v>44130</v>
          </cell>
          <cell r="C4760">
            <v>210.08</v>
          </cell>
        </row>
        <row r="4761">
          <cell r="B4761">
            <v>44131</v>
          </cell>
          <cell r="C4761">
            <v>213.25</v>
          </cell>
        </row>
        <row r="4762">
          <cell r="B4762">
            <v>44132</v>
          </cell>
          <cell r="C4762">
            <v>202.68</v>
          </cell>
        </row>
        <row r="4763">
          <cell r="B4763">
            <v>44133</v>
          </cell>
          <cell r="C4763">
            <v>204.72</v>
          </cell>
        </row>
        <row r="4764">
          <cell r="B4764">
            <v>44134</v>
          </cell>
          <cell r="C4764">
            <v>202.47</v>
          </cell>
        </row>
        <row r="4765">
          <cell r="B4765">
            <v>44137</v>
          </cell>
          <cell r="C4765">
            <v>202.33</v>
          </cell>
        </row>
        <row r="4766">
          <cell r="B4766">
            <v>44138</v>
          </cell>
          <cell r="C4766">
            <v>206.43</v>
          </cell>
        </row>
        <row r="4767">
          <cell r="B4767">
            <v>44139</v>
          </cell>
          <cell r="C4767">
            <v>216.39</v>
          </cell>
        </row>
        <row r="4768">
          <cell r="B4768">
            <v>44140</v>
          </cell>
          <cell r="C4768">
            <v>223.29</v>
          </cell>
        </row>
        <row r="4769">
          <cell r="B4769">
            <v>44141</v>
          </cell>
          <cell r="C4769">
            <v>223.72</v>
          </cell>
        </row>
        <row r="4770">
          <cell r="B4770">
            <v>44144</v>
          </cell>
          <cell r="C4770">
            <v>218.39</v>
          </cell>
        </row>
        <row r="4771">
          <cell r="B4771">
            <v>44145</v>
          </cell>
          <cell r="C4771">
            <v>211.01</v>
          </cell>
        </row>
        <row r="4772">
          <cell r="B4772">
            <v>44146</v>
          </cell>
          <cell r="C4772">
            <v>216.55</v>
          </cell>
        </row>
        <row r="4773">
          <cell r="B4773">
            <v>44147</v>
          </cell>
          <cell r="C4773">
            <v>215.44</v>
          </cell>
        </row>
        <row r="4774">
          <cell r="B4774">
            <v>44148</v>
          </cell>
          <cell r="C4774">
            <v>216.51</v>
          </cell>
        </row>
        <row r="4775">
          <cell r="B4775">
            <v>44151</v>
          </cell>
          <cell r="C4775">
            <v>217.23</v>
          </cell>
        </row>
        <row r="4776">
          <cell r="B4776">
            <v>44152</v>
          </cell>
          <cell r="C4776">
            <v>214.46</v>
          </cell>
        </row>
        <row r="4777">
          <cell r="B4777">
            <v>44153</v>
          </cell>
          <cell r="C4777">
            <v>211.08</v>
          </cell>
        </row>
        <row r="4778">
          <cell r="B4778">
            <v>44154</v>
          </cell>
          <cell r="C4778">
            <v>212.42</v>
          </cell>
        </row>
        <row r="4779">
          <cell r="B4779">
            <v>44155</v>
          </cell>
          <cell r="C4779">
            <v>210.39</v>
          </cell>
        </row>
        <row r="4780">
          <cell r="B4780">
            <v>44158</v>
          </cell>
          <cell r="C4780">
            <v>210.11</v>
          </cell>
        </row>
        <row r="4781">
          <cell r="B4781">
            <v>44159</v>
          </cell>
          <cell r="C4781">
            <v>213.86</v>
          </cell>
        </row>
        <row r="4782">
          <cell r="B4782">
            <v>44160</v>
          </cell>
          <cell r="C4782">
            <v>213.87</v>
          </cell>
        </row>
        <row r="4783">
          <cell r="B4783">
            <v>44162</v>
          </cell>
          <cell r="C4783">
            <v>215.23</v>
          </cell>
        </row>
        <row r="4784">
          <cell r="B4784">
            <v>44165</v>
          </cell>
          <cell r="C4784">
            <v>214.07</v>
          </cell>
        </row>
        <row r="4785">
          <cell r="B4785">
            <v>44166</v>
          </cell>
          <cell r="C4785">
            <v>216.21</v>
          </cell>
        </row>
        <row r="4786">
          <cell r="B4786">
            <v>44167</v>
          </cell>
          <cell r="C4786">
            <v>215.37</v>
          </cell>
        </row>
        <row r="4787">
          <cell r="B4787">
            <v>44168</v>
          </cell>
          <cell r="C4787">
            <v>214.24</v>
          </cell>
        </row>
        <row r="4788">
          <cell r="B4788">
            <v>44169</v>
          </cell>
          <cell r="C4788">
            <v>214.36</v>
          </cell>
        </row>
        <row r="4789">
          <cell r="B4789">
            <v>44172</v>
          </cell>
          <cell r="C4789">
            <v>214.29</v>
          </cell>
        </row>
        <row r="4790">
          <cell r="B4790">
            <v>44173</v>
          </cell>
          <cell r="C4790">
            <v>216.01</v>
          </cell>
        </row>
        <row r="4791">
          <cell r="B4791">
            <v>44174</v>
          </cell>
          <cell r="C4791">
            <v>211.8</v>
          </cell>
        </row>
        <row r="4792">
          <cell r="B4792">
            <v>44175</v>
          </cell>
          <cell r="C4792">
            <v>210.52</v>
          </cell>
        </row>
        <row r="4793">
          <cell r="B4793">
            <v>44176</v>
          </cell>
          <cell r="C4793">
            <v>213.26</v>
          </cell>
        </row>
        <row r="4794">
          <cell r="B4794">
            <v>44179</v>
          </cell>
          <cell r="C4794">
            <v>214.2</v>
          </cell>
        </row>
        <row r="4795">
          <cell r="B4795">
            <v>44180</v>
          </cell>
          <cell r="C4795">
            <v>214.13</v>
          </cell>
        </row>
        <row r="4796">
          <cell r="B4796">
            <v>44181</v>
          </cell>
          <cell r="C4796">
            <v>219.28</v>
          </cell>
        </row>
        <row r="4797">
          <cell r="B4797">
            <v>44182</v>
          </cell>
          <cell r="C4797">
            <v>219.42</v>
          </cell>
        </row>
        <row r="4798">
          <cell r="B4798">
            <v>44183</v>
          </cell>
          <cell r="C4798">
            <v>218.59</v>
          </cell>
        </row>
        <row r="4799">
          <cell r="B4799">
            <v>44186</v>
          </cell>
          <cell r="C4799">
            <v>222.59</v>
          </cell>
        </row>
        <row r="4800">
          <cell r="B4800">
            <v>44187</v>
          </cell>
          <cell r="C4800">
            <v>223.94</v>
          </cell>
        </row>
        <row r="4801">
          <cell r="B4801">
            <v>44188</v>
          </cell>
          <cell r="C4801">
            <v>221.02</v>
          </cell>
        </row>
        <row r="4802">
          <cell r="B4802">
            <v>44189</v>
          </cell>
          <cell r="C4802">
            <v>222.75</v>
          </cell>
        </row>
        <row r="4803">
          <cell r="B4803">
            <v>44193</v>
          </cell>
          <cell r="C4803">
            <v>224.96</v>
          </cell>
        </row>
        <row r="4804">
          <cell r="B4804">
            <v>44194</v>
          </cell>
          <cell r="C4804">
            <v>224.15</v>
          </cell>
        </row>
        <row r="4805">
          <cell r="B4805">
            <v>44195</v>
          </cell>
          <cell r="C4805">
            <v>221.68</v>
          </cell>
        </row>
        <row r="4806">
          <cell r="B4806">
            <v>44196</v>
          </cell>
          <cell r="C4806">
            <v>222.42</v>
          </cell>
        </row>
        <row r="4807">
          <cell r="B4807">
            <v>44200</v>
          </cell>
          <cell r="C4807">
            <v>217.69</v>
          </cell>
        </row>
        <row r="4808">
          <cell r="B4808">
            <v>44201</v>
          </cell>
          <cell r="C4808">
            <v>217.9</v>
          </cell>
        </row>
        <row r="4809">
          <cell r="B4809">
            <v>44202</v>
          </cell>
          <cell r="C4809">
            <v>212.25</v>
          </cell>
        </row>
        <row r="4810">
          <cell r="B4810">
            <v>44203</v>
          </cell>
          <cell r="C4810">
            <v>218.29</v>
          </cell>
        </row>
        <row r="4811">
          <cell r="B4811">
            <v>44204</v>
          </cell>
          <cell r="C4811">
            <v>219.62</v>
          </cell>
        </row>
        <row r="4812">
          <cell r="B4812">
            <v>44207</v>
          </cell>
          <cell r="C4812">
            <v>217.49</v>
          </cell>
        </row>
        <row r="4813">
          <cell r="B4813">
            <v>44208</v>
          </cell>
          <cell r="C4813">
            <v>214.93</v>
          </cell>
        </row>
        <row r="4814">
          <cell r="B4814">
            <v>44209</v>
          </cell>
          <cell r="C4814">
            <v>216.34</v>
          </cell>
        </row>
        <row r="4815">
          <cell r="B4815">
            <v>44210</v>
          </cell>
          <cell r="C4815">
            <v>213.02</v>
          </cell>
        </row>
        <row r="4816">
          <cell r="B4816">
            <v>44211</v>
          </cell>
          <cell r="C4816">
            <v>212.65</v>
          </cell>
        </row>
        <row r="4817">
          <cell r="B4817">
            <v>44215</v>
          </cell>
          <cell r="C4817">
            <v>216.44</v>
          </cell>
        </row>
        <row r="4818">
          <cell r="B4818">
            <v>44216</v>
          </cell>
          <cell r="C4818">
            <v>224.34</v>
          </cell>
        </row>
        <row r="4819">
          <cell r="B4819">
            <v>44217</v>
          </cell>
          <cell r="C4819">
            <v>224.97</v>
          </cell>
        </row>
        <row r="4820">
          <cell r="B4820">
            <v>44218</v>
          </cell>
          <cell r="C4820">
            <v>225.95</v>
          </cell>
        </row>
        <row r="4821">
          <cell r="B4821">
            <v>44221</v>
          </cell>
          <cell r="C4821">
            <v>229.53</v>
          </cell>
        </row>
        <row r="4822">
          <cell r="B4822">
            <v>44222</v>
          </cell>
          <cell r="C4822">
            <v>232.33</v>
          </cell>
        </row>
        <row r="4823">
          <cell r="B4823">
            <v>44223</v>
          </cell>
          <cell r="C4823">
            <v>232.9</v>
          </cell>
        </row>
        <row r="4824">
          <cell r="B4824">
            <v>44224</v>
          </cell>
          <cell r="C4824">
            <v>238.93</v>
          </cell>
        </row>
        <row r="4825">
          <cell r="B4825">
            <v>44225</v>
          </cell>
          <cell r="C4825">
            <v>231.96</v>
          </cell>
        </row>
        <row r="4826">
          <cell r="B4826">
            <v>44228</v>
          </cell>
          <cell r="C4826">
            <v>239.65</v>
          </cell>
        </row>
        <row r="4827">
          <cell r="B4827">
            <v>44229</v>
          </cell>
          <cell r="C4827">
            <v>239.51</v>
          </cell>
        </row>
        <row r="4828">
          <cell r="B4828">
            <v>44230</v>
          </cell>
          <cell r="C4828">
            <v>243</v>
          </cell>
        </row>
        <row r="4829">
          <cell r="B4829">
            <v>44231</v>
          </cell>
          <cell r="C4829">
            <v>242.01</v>
          </cell>
        </row>
        <row r="4830">
          <cell r="B4830">
            <v>44232</v>
          </cell>
          <cell r="C4830">
            <v>242.2</v>
          </cell>
        </row>
        <row r="4831">
          <cell r="B4831">
            <v>44235</v>
          </cell>
          <cell r="C4831">
            <v>242.47</v>
          </cell>
        </row>
        <row r="4832">
          <cell r="B4832">
            <v>44236</v>
          </cell>
          <cell r="C4832">
            <v>243.77</v>
          </cell>
        </row>
        <row r="4833">
          <cell r="B4833">
            <v>44237</v>
          </cell>
          <cell r="C4833">
            <v>242.82</v>
          </cell>
        </row>
        <row r="4834">
          <cell r="B4834">
            <v>44238</v>
          </cell>
          <cell r="C4834">
            <v>244.49</v>
          </cell>
        </row>
        <row r="4835">
          <cell r="B4835">
            <v>44239</v>
          </cell>
          <cell r="C4835">
            <v>244.99</v>
          </cell>
        </row>
        <row r="4836">
          <cell r="B4836">
            <v>44243</v>
          </cell>
          <cell r="C4836">
            <v>243.7</v>
          </cell>
        </row>
        <row r="4837">
          <cell r="B4837">
            <v>44244</v>
          </cell>
          <cell r="C4837">
            <v>244.2</v>
          </cell>
        </row>
        <row r="4838">
          <cell r="B4838">
            <v>44245</v>
          </cell>
          <cell r="C4838">
            <v>243.79</v>
          </cell>
        </row>
        <row r="4839">
          <cell r="B4839">
            <v>44246</v>
          </cell>
          <cell r="C4839">
            <v>240.97</v>
          </cell>
        </row>
        <row r="4840">
          <cell r="B4840">
            <v>44249</v>
          </cell>
          <cell r="C4840">
            <v>234.51</v>
          </cell>
        </row>
        <row r="4841">
          <cell r="B4841">
            <v>44250</v>
          </cell>
          <cell r="C4841">
            <v>233.27</v>
          </cell>
        </row>
        <row r="4842">
          <cell r="B4842">
            <v>44251</v>
          </cell>
          <cell r="C4842">
            <v>234.55</v>
          </cell>
        </row>
        <row r="4843">
          <cell r="B4843">
            <v>44252</v>
          </cell>
          <cell r="C4843">
            <v>228.99</v>
          </cell>
        </row>
        <row r="4844">
          <cell r="B4844">
            <v>44253</v>
          </cell>
          <cell r="C4844">
            <v>232.38</v>
          </cell>
        </row>
        <row r="4845">
          <cell r="B4845">
            <v>44256</v>
          </cell>
          <cell r="C4845">
            <v>236.94</v>
          </cell>
        </row>
        <row r="4846">
          <cell r="B4846">
            <v>44257</v>
          </cell>
          <cell r="C4846">
            <v>233.87</v>
          </cell>
        </row>
        <row r="4847">
          <cell r="B4847">
            <v>44258</v>
          </cell>
          <cell r="C4847">
            <v>227.56</v>
          </cell>
        </row>
        <row r="4848">
          <cell r="B4848">
            <v>44259</v>
          </cell>
          <cell r="C4848">
            <v>226.73</v>
          </cell>
        </row>
        <row r="4849">
          <cell r="B4849">
            <v>44260</v>
          </cell>
          <cell r="C4849">
            <v>231.6</v>
          </cell>
        </row>
        <row r="4850">
          <cell r="B4850">
            <v>44263</v>
          </cell>
          <cell r="C4850">
            <v>227.39</v>
          </cell>
        </row>
        <row r="4851">
          <cell r="B4851">
            <v>44264</v>
          </cell>
          <cell r="C4851">
            <v>233.78</v>
          </cell>
        </row>
        <row r="4852">
          <cell r="B4852">
            <v>44265</v>
          </cell>
          <cell r="C4852">
            <v>232.42</v>
          </cell>
        </row>
        <row r="4853">
          <cell r="B4853">
            <v>44266</v>
          </cell>
          <cell r="C4853">
            <v>237.13</v>
          </cell>
        </row>
        <row r="4854">
          <cell r="B4854">
            <v>44267</v>
          </cell>
          <cell r="C4854">
            <v>235.75</v>
          </cell>
        </row>
        <row r="4855">
          <cell r="B4855">
            <v>44270</v>
          </cell>
          <cell r="C4855">
            <v>234.81</v>
          </cell>
        </row>
        <row r="4856">
          <cell r="B4856">
            <v>44271</v>
          </cell>
          <cell r="C4856">
            <v>237.71</v>
          </cell>
        </row>
        <row r="4857">
          <cell r="B4857">
            <v>44272</v>
          </cell>
          <cell r="C4857">
            <v>237.04</v>
          </cell>
        </row>
        <row r="4858">
          <cell r="B4858">
            <v>44273</v>
          </cell>
          <cell r="C4858">
            <v>230.72</v>
          </cell>
        </row>
        <row r="4859">
          <cell r="B4859">
            <v>44274</v>
          </cell>
          <cell r="C4859">
            <v>230.35</v>
          </cell>
        </row>
        <row r="4860">
          <cell r="B4860">
            <v>44277</v>
          </cell>
          <cell r="C4860">
            <v>235.99</v>
          </cell>
        </row>
        <row r="4861">
          <cell r="B4861">
            <v>44278</v>
          </cell>
          <cell r="C4861">
            <v>237.58</v>
          </cell>
        </row>
        <row r="4862">
          <cell r="B4862">
            <v>44279</v>
          </cell>
          <cell r="C4862">
            <v>235.46</v>
          </cell>
        </row>
        <row r="4863">
          <cell r="B4863">
            <v>44280</v>
          </cell>
          <cell r="C4863">
            <v>232.34</v>
          </cell>
        </row>
        <row r="4864">
          <cell r="B4864">
            <v>44281</v>
          </cell>
          <cell r="C4864">
            <v>236.48</v>
          </cell>
        </row>
        <row r="4865">
          <cell r="B4865">
            <v>44284</v>
          </cell>
          <cell r="C4865">
            <v>235.24</v>
          </cell>
        </row>
        <row r="4866">
          <cell r="B4866">
            <v>44285</v>
          </cell>
          <cell r="C4866">
            <v>231.85</v>
          </cell>
        </row>
        <row r="4867">
          <cell r="B4867">
            <v>44286</v>
          </cell>
          <cell r="C4867">
            <v>235.77</v>
          </cell>
        </row>
        <row r="4868">
          <cell r="B4868">
            <v>44287</v>
          </cell>
          <cell r="C4868">
            <v>242.35</v>
          </cell>
        </row>
        <row r="4869">
          <cell r="B4869">
            <v>44291</v>
          </cell>
          <cell r="C4869">
            <v>249.07</v>
          </cell>
        </row>
        <row r="4870">
          <cell r="B4870">
            <v>44292</v>
          </cell>
          <cell r="C4870">
            <v>247.86</v>
          </cell>
        </row>
        <row r="4871">
          <cell r="B4871">
            <v>44293</v>
          </cell>
          <cell r="C4871">
            <v>249.9</v>
          </cell>
        </row>
        <row r="4872">
          <cell r="B4872">
            <v>44294</v>
          </cell>
          <cell r="C4872">
            <v>253.25</v>
          </cell>
        </row>
        <row r="4873">
          <cell r="B4873">
            <v>44295</v>
          </cell>
          <cell r="C4873">
            <v>255.85</v>
          </cell>
        </row>
        <row r="4874">
          <cell r="B4874">
            <v>44298</v>
          </cell>
          <cell r="C4874">
            <v>255.91</v>
          </cell>
        </row>
        <row r="4875">
          <cell r="B4875">
            <v>44299</v>
          </cell>
          <cell r="C4875">
            <v>258.49</v>
          </cell>
        </row>
        <row r="4876">
          <cell r="B4876">
            <v>44300</v>
          </cell>
          <cell r="C4876">
            <v>255.59</v>
          </cell>
        </row>
        <row r="4877">
          <cell r="B4877">
            <v>44301</v>
          </cell>
          <cell r="C4877">
            <v>259.5</v>
          </cell>
        </row>
        <row r="4878">
          <cell r="B4878">
            <v>44302</v>
          </cell>
          <cell r="C4878">
            <v>260.74</v>
          </cell>
        </row>
        <row r="4879">
          <cell r="B4879">
            <v>44305</v>
          </cell>
          <cell r="C4879">
            <v>258.74</v>
          </cell>
        </row>
        <row r="4880">
          <cell r="B4880">
            <v>44306</v>
          </cell>
          <cell r="C4880">
            <v>258.26</v>
          </cell>
        </row>
        <row r="4881">
          <cell r="B4881">
            <v>44307</v>
          </cell>
          <cell r="C4881">
            <v>260.58</v>
          </cell>
        </row>
        <row r="4882">
          <cell r="B4882">
            <v>44308</v>
          </cell>
          <cell r="C4882">
            <v>257.17</v>
          </cell>
        </row>
        <row r="4883">
          <cell r="B4883">
            <v>44309</v>
          </cell>
          <cell r="C4883">
            <v>261.14999999999998</v>
          </cell>
        </row>
        <row r="4884">
          <cell r="B4884">
            <v>44312</v>
          </cell>
          <cell r="C4884">
            <v>261.55</v>
          </cell>
        </row>
        <row r="4885">
          <cell r="B4885">
            <v>44313</v>
          </cell>
          <cell r="C4885">
            <v>261.97000000000003</v>
          </cell>
        </row>
        <row r="4886">
          <cell r="B4886">
            <v>44314</v>
          </cell>
          <cell r="C4886">
            <v>254.56</v>
          </cell>
        </row>
        <row r="4887">
          <cell r="B4887">
            <v>44315</v>
          </cell>
          <cell r="C4887">
            <v>252.51</v>
          </cell>
        </row>
        <row r="4888">
          <cell r="B4888">
            <v>44316</v>
          </cell>
          <cell r="C4888">
            <v>252.18</v>
          </cell>
        </row>
        <row r="4889">
          <cell r="B4889">
            <v>44319</v>
          </cell>
          <cell r="C4889">
            <v>251.86</v>
          </cell>
        </row>
        <row r="4890">
          <cell r="B4890">
            <v>44320</v>
          </cell>
          <cell r="C4890">
            <v>247.79</v>
          </cell>
        </row>
        <row r="4891">
          <cell r="B4891">
            <v>44321</v>
          </cell>
          <cell r="C4891">
            <v>246.47</v>
          </cell>
        </row>
        <row r="4892">
          <cell r="B4892">
            <v>44322</v>
          </cell>
          <cell r="C4892">
            <v>249.73</v>
          </cell>
        </row>
        <row r="4893">
          <cell r="B4893">
            <v>44323</v>
          </cell>
          <cell r="C4893">
            <v>252.46</v>
          </cell>
        </row>
        <row r="4894">
          <cell r="B4894">
            <v>44326</v>
          </cell>
          <cell r="C4894">
            <v>247.18</v>
          </cell>
        </row>
        <row r="4895">
          <cell r="B4895">
            <v>44327</v>
          </cell>
          <cell r="C4895">
            <v>246.23</v>
          </cell>
        </row>
        <row r="4896">
          <cell r="B4896">
            <v>44328</v>
          </cell>
          <cell r="C4896">
            <v>239</v>
          </cell>
        </row>
        <row r="4897">
          <cell r="B4897">
            <v>44329</v>
          </cell>
          <cell r="C4897">
            <v>243.03</v>
          </cell>
        </row>
        <row r="4898">
          <cell r="B4898">
            <v>44330</v>
          </cell>
          <cell r="C4898">
            <v>248.15</v>
          </cell>
        </row>
        <row r="4899">
          <cell r="B4899">
            <v>44333</v>
          </cell>
          <cell r="C4899">
            <v>245.18</v>
          </cell>
        </row>
        <row r="4900">
          <cell r="B4900">
            <v>44334</v>
          </cell>
          <cell r="C4900">
            <v>243.08</v>
          </cell>
        </row>
        <row r="4901">
          <cell r="B4901">
            <v>44335</v>
          </cell>
          <cell r="C4901">
            <v>243.12</v>
          </cell>
        </row>
        <row r="4902">
          <cell r="B4902">
            <v>44336</v>
          </cell>
          <cell r="C4902">
            <v>246.48</v>
          </cell>
        </row>
        <row r="4903">
          <cell r="B4903">
            <v>44337</v>
          </cell>
          <cell r="C4903">
            <v>245.17</v>
          </cell>
        </row>
        <row r="4904">
          <cell r="B4904">
            <v>44340</v>
          </cell>
          <cell r="C4904">
            <v>250.78</v>
          </cell>
        </row>
        <row r="4905">
          <cell r="B4905">
            <v>44341</v>
          </cell>
          <cell r="C4905">
            <v>251.72</v>
          </cell>
        </row>
        <row r="4906">
          <cell r="B4906">
            <v>44342</v>
          </cell>
          <cell r="C4906">
            <v>251.49</v>
          </cell>
        </row>
        <row r="4907">
          <cell r="B4907">
            <v>44343</v>
          </cell>
          <cell r="C4907">
            <v>249.31</v>
          </cell>
        </row>
        <row r="4908">
          <cell r="B4908">
            <v>44344</v>
          </cell>
          <cell r="C4908">
            <v>249.68</v>
          </cell>
        </row>
        <row r="4909">
          <cell r="B4909">
            <v>44348</v>
          </cell>
          <cell r="C4909">
            <v>247.4</v>
          </cell>
        </row>
        <row r="4910">
          <cell r="B4910">
            <v>44349</v>
          </cell>
          <cell r="C4910">
            <v>247.3</v>
          </cell>
        </row>
        <row r="4911">
          <cell r="B4911">
            <v>44350</v>
          </cell>
          <cell r="C4911">
            <v>245.71</v>
          </cell>
        </row>
        <row r="4912">
          <cell r="B4912">
            <v>44351</v>
          </cell>
          <cell r="C4912">
            <v>250.79</v>
          </cell>
        </row>
        <row r="4913">
          <cell r="B4913">
            <v>44354</v>
          </cell>
          <cell r="C4913">
            <v>253.81</v>
          </cell>
        </row>
        <row r="4914">
          <cell r="B4914">
            <v>44355</v>
          </cell>
          <cell r="C4914">
            <v>252.57</v>
          </cell>
        </row>
        <row r="4915">
          <cell r="B4915">
            <v>44356</v>
          </cell>
          <cell r="C4915">
            <v>253.59</v>
          </cell>
        </row>
        <row r="4916">
          <cell r="B4916">
            <v>44357</v>
          </cell>
          <cell r="C4916">
            <v>257.24</v>
          </cell>
        </row>
        <row r="4917">
          <cell r="B4917">
            <v>44358</v>
          </cell>
          <cell r="C4917">
            <v>257.89</v>
          </cell>
        </row>
        <row r="4918">
          <cell r="B4918">
            <v>44361</v>
          </cell>
          <cell r="C4918">
            <v>259.89</v>
          </cell>
        </row>
        <row r="4919">
          <cell r="B4919">
            <v>44362</v>
          </cell>
          <cell r="C4919">
            <v>258.36</v>
          </cell>
        </row>
        <row r="4920">
          <cell r="B4920">
            <v>44363</v>
          </cell>
          <cell r="C4920">
            <v>257.38</v>
          </cell>
        </row>
        <row r="4921">
          <cell r="B4921">
            <v>44364</v>
          </cell>
          <cell r="C4921">
            <v>260.89999999999998</v>
          </cell>
        </row>
        <row r="4922">
          <cell r="B4922">
            <v>44365</v>
          </cell>
          <cell r="C4922">
            <v>259.43</v>
          </cell>
        </row>
        <row r="4923">
          <cell r="B4923">
            <v>44368</v>
          </cell>
          <cell r="C4923">
            <v>262.63</v>
          </cell>
        </row>
        <row r="4924">
          <cell r="B4924">
            <v>44369</v>
          </cell>
          <cell r="C4924">
            <v>265.51</v>
          </cell>
        </row>
        <row r="4925">
          <cell r="B4925">
            <v>44370</v>
          </cell>
          <cell r="C4925">
            <v>265.27499999999998</v>
          </cell>
        </row>
        <row r="4926">
          <cell r="B4926">
            <v>44371</v>
          </cell>
          <cell r="C4926">
            <v>266.69</v>
          </cell>
        </row>
        <row r="4927">
          <cell r="B4927">
            <v>44372</v>
          </cell>
          <cell r="C4927">
            <v>265.02</v>
          </cell>
        </row>
        <row r="4928">
          <cell r="B4928">
            <v>44375</v>
          </cell>
          <cell r="C4928">
            <v>268.72000000000003</v>
          </cell>
        </row>
        <row r="4929">
          <cell r="B4929">
            <v>44376</v>
          </cell>
          <cell r="C4929">
            <v>271.39999999999998</v>
          </cell>
        </row>
        <row r="4930">
          <cell r="B4930">
            <v>44377</v>
          </cell>
          <cell r="C4930">
            <v>270.89999999999998</v>
          </cell>
        </row>
        <row r="4931">
          <cell r="B4931">
            <v>44378</v>
          </cell>
          <cell r="C4931">
            <v>271.60000000000002</v>
          </cell>
        </row>
        <row r="4932">
          <cell r="B4932">
            <v>44379</v>
          </cell>
          <cell r="C4932">
            <v>277.64999999999998</v>
          </cell>
        </row>
        <row r="4933">
          <cell r="B4933">
            <v>44383</v>
          </cell>
          <cell r="C4933">
            <v>277.66000000000003</v>
          </cell>
        </row>
        <row r="4934">
          <cell r="B4934">
            <v>44384</v>
          </cell>
          <cell r="C4934">
            <v>279.93</v>
          </cell>
        </row>
        <row r="4935">
          <cell r="B4935">
            <v>44385</v>
          </cell>
          <cell r="C4935">
            <v>277.42</v>
          </cell>
        </row>
        <row r="4936">
          <cell r="B4936">
            <v>44386</v>
          </cell>
          <cell r="C4936">
            <v>277.94</v>
          </cell>
        </row>
        <row r="4937">
          <cell r="B4937">
            <v>44389</v>
          </cell>
          <cell r="C4937">
            <v>277.32</v>
          </cell>
        </row>
        <row r="4938">
          <cell r="B4938">
            <v>44390</v>
          </cell>
          <cell r="C4938">
            <v>280.98</v>
          </cell>
        </row>
        <row r="4939">
          <cell r="B4939">
            <v>44391</v>
          </cell>
          <cell r="C4939">
            <v>282.51</v>
          </cell>
        </row>
        <row r="4940">
          <cell r="B4940">
            <v>44392</v>
          </cell>
          <cell r="C4940">
            <v>281.02999999999997</v>
          </cell>
        </row>
        <row r="4941">
          <cell r="B4941">
            <v>44393</v>
          </cell>
          <cell r="C4941">
            <v>280.75</v>
          </cell>
        </row>
        <row r="4942">
          <cell r="B4942">
            <v>44396</v>
          </cell>
          <cell r="C4942">
            <v>277.01</v>
          </cell>
        </row>
        <row r="4943">
          <cell r="B4943">
            <v>44397</v>
          </cell>
          <cell r="C4943">
            <v>279.32</v>
          </cell>
        </row>
        <row r="4944">
          <cell r="B4944">
            <v>44398</v>
          </cell>
          <cell r="C4944">
            <v>281.39999999999998</v>
          </cell>
        </row>
        <row r="4945">
          <cell r="B4945">
            <v>44399</v>
          </cell>
          <cell r="C4945">
            <v>286.14</v>
          </cell>
        </row>
        <row r="4946">
          <cell r="B4946">
            <v>44400</v>
          </cell>
          <cell r="C4946">
            <v>289.67</v>
          </cell>
        </row>
        <row r="4947">
          <cell r="B4947">
            <v>44403</v>
          </cell>
          <cell r="C4947">
            <v>289.05</v>
          </cell>
        </row>
        <row r="4948">
          <cell r="B4948">
            <v>44404</v>
          </cell>
          <cell r="C4948">
            <v>286.54000000000002</v>
          </cell>
        </row>
        <row r="4949">
          <cell r="B4949">
            <v>44405</v>
          </cell>
          <cell r="C4949">
            <v>286.22000000000003</v>
          </cell>
        </row>
        <row r="4950">
          <cell r="B4950">
            <v>44406</v>
          </cell>
          <cell r="C4950">
            <v>286.5</v>
          </cell>
        </row>
        <row r="4951">
          <cell r="B4951">
            <v>44407</v>
          </cell>
          <cell r="C4951">
            <v>284.91000000000003</v>
          </cell>
        </row>
        <row r="4952">
          <cell r="B4952">
            <v>44410</v>
          </cell>
          <cell r="C4952">
            <v>284.82</v>
          </cell>
        </row>
        <row r="4953">
          <cell r="B4953">
            <v>44411</v>
          </cell>
          <cell r="C4953">
            <v>287.12</v>
          </cell>
        </row>
        <row r="4954">
          <cell r="B4954">
            <v>44412</v>
          </cell>
          <cell r="C4954">
            <v>286.51</v>
          </cell>
        </row>
        <row r="4955">
          <cell r="B4955">
            <v>44413</v>
          </cell>
          <cell r="C4955">
            <v>289.52</v>
          </cell>
        </row>
        <row r="4956">
          <cell r="B4956">
            <v>44414</v>
          </cell>
          <cell r="C4956">
            <v>289.45999999999998</v>
          </cell>
        </row>
        <row r="4957">
          <cell r="B4957">
            <v>44417</v>
          </cell>
          <cell r="C4957">
            <v>288.33</v>
          </cell>
        </row>
        <row r="4958">
          <cell r="B4958">
            <v>44418</v>
          </cell>
          <cell r="C4958">
            <v>286.44</v>
          </cell>
        </row>
        <row r="4959">
          <cell r="B4959">
            <v>44419</v>
          </cell>
          <cell r="C4959">
            <v>286.95</v>
          </cell>
        </row>
        <row r="4960">
          <cell r="B4960">
            <v>44420</v>
          </cell>
          <cell r="C4960">
            <v>289.81</v>
          </cell>
        </row>
        <row r="4961">
          <cell r="B4961">
            <v>44421</v>
          </cell>
          <cell r="C4961">
            <v>292.85000000000002</v>
          </cell>
        </row>
        <row r="4962">
          <cell r="B4962">
            <v>44424</v>
          </cell>
          <cell r="C4962">
            <v>294.60000000000002</v>
          </cell>
        </row>
        <row r="4963">
          <cell r="B4963">
            <v>44425</v>
          </cell>
          <cell r="C4963">
            <v>293.08</v>
          </cell>
        </row>
        <row r="4964">
          <cell r="B4964">
            <v>44426</v>
          </cell>
          <cell r="C4964">
            <v>290.73</v>
          </cell>
        </row>
        <row r="4965">
          <cell r="B4965">
            <v>44427</v>
          </cell>
          <cell r="C4965">
            <v>296.77</v>
          </cell>
        </row>
        <row r="4966">
          <cell r="B4966">
            <v>44428</v>
          </cell>
          <cell r="C4966">
            <v>304.36</v>
          </cell>
        </row>
        <row r="4967">
          <cell r="B4967">
            <v>44431</v>
          </cell>
          <cell r="C4967">
            <v>304.64999999999998</v>
          </cell>
        </row>
        <row r="4968">
          <cell r="B4968">
            <v>44432</v>
          </cell>
          <cell r="C4968">
            <v>302.62</v>
          </cell>
        </row>
        <row r="4969">
          <cell r="B4969">
            <v>44433</v>
          </cell>
          <cell r="C4969">
            <v>302.01</v>
          </cell>
        </row>
        <row r="4970">
          <cell r="B4970">
            <v>44434</v>
          </cell>
          <cell r="C4970">
            <v>299.08999999999997</v>
          </cell>
        </row>
        <row r="4971">
          <cell r="B4971">
            <v>44435</v>
          </cell>
          <cell r="C4971">
            <v>299.72000000000003</v>
          </cell>
        </row>
        <row r="4972">
          <cell r="B4972">
            <v>44438</v>
          </cell>
          <cell r="C4972">
            <v>303.58999999999997</v>
          </cell>
        </row>
        <row r="4973">
          <cell r="B4973">
            <v>44439</v>
          </cell>
          <cell r="C4973">
            <v>301.88</v>
          </cell>
        </row>
        <row r="4974">
          <cell r="B4974">
            <v>44440</v>
          </cell>
          <cell r="C4974">
            <v>301.83</v>
          </cell>
        </row>
        <row r="4975">
          <cell r="B4975">
            <v>44441</v>
          </cell>
          <cell r="C4975">
            <v>301.14999999999998</v>
          </cell>
        </row>
        <row r="4976">
          <cell r="B4976">
            <v>44442</v>
          </cell>
          <cell r="C4976">
            <v>301.14</v>
          </cell>
        </row>
        <row r="4977">
          <cell r="B4977">
            <v>44446</v>
          </cell>
          <cell r="C4977">
            <v>300.18</v>
          </cell>
        </row>
        <row r="4978">
          <cell r="B4978">
            <v>44447</v>
          </cell>
          <cell r="C4978">
            <v>300.20999999999998</v>
          </cell>
        </row>
        <row r="4979">
          <cell r="B4979">
            <v>44448</v>
          </cell>
          <cell r="C4979">
            <v>297.25</v>
          </cell>
        </row>
        <row r="4980">
          <cell r="B4980">
            <v>44449</v>
          </cell>
          <cell r="C4980">
            <v>295.70999999999998</v>
          </cell>
        </row>
        <row r="4981">
          <cell r="B4981">
            <v>44452</v>
          </cell>
          <cell r="C4981">
            <v>296.99</v>
          </cell>
        </row>
        <row r="4982">
          <cell r="B4982">
            <v>44453</v>
          </cell>
          <cell r="C4982">
            <v>299.79000000000002</v>
          </cell>
        </row>
        <row r="4983">
          <cell r="B4983">
            <v>44454</v>
          </cell>
          <cell r="C4983">
            <v>304.82</v>
          </cell>
        </row>
        <row r="4984">
          <cell r="B4984">
            <v>44455</v>
          </cell>
          <cell r="C4984">
            <v>305.22000000000003</v>
          </cell>
        </row>
        <row r="4985">
          <cell r="B4985">
            <v>44456</v>
          </cell>
          <cell r="C4985">
            <v>299.87</v>
          </cell>
        </row>
        <row r="4986">
          <cell r="B4986">
            <v>44459</v>
          </cell>
          <cell r="C4986">
            <v>294.3</v>
          </cell>
        </row>
        <row r="4987">
          <cell r="B4987">
            <v>44460</v>
          </cell>
          <cell r="C4987">
            <v>294.8</v>
          </cell>
        </row>
        <row r="4988">
          <cell r="B4988">
            <v>44461</v>
          </cell>
          <cell r="C4988">
            <v>298.58</v>
          </cell>
        </row>
        <row r="4989">
          <cell r="B4989">
            <v>44462</v>
          </cell>
          <cell r="C4989">
            <v>299.56</v>
          </cell>
        </row>
        <row r="4990">
          <cell r="B4990">
            <v>44463</v>
          </cell>
          <cell r="C4990">
            <v>299.35000000000002</v>
          </cell>
        </row>
        <row r="4991">
          <cell r="B4991">
            <v>44466</v>
          </cell>
          <cell r="C4991">
            <v>294.17</v>
          </cell>
        </row>
        <row r="4992">
          <cell r="B4992">
            <v>44467</v>
          </cell>
          <cell r="C4992">
            <v>283.52</v>
          </cell>
        </row>
        <row r="4993">
          <cell r="B4993">
            <v>44468</v>
          </cell>
          <cell r="C4993">
            <v>284</v>
          </cell>
        </row>
        <row r="4994">
          <cell r="B4994">
            <v>44469</v>
          </cell>
          <cell r="C4994">
            <v>281.92</v>
          </cell>
        </row>
        <row r="4995">
          <cell r="B4995">
            <v>44470</v>
          </cell>
          <cell r="C4995">
            <v>289.10000000000002</v>
          </cell>
        </row>
        <row r="4996">
          <cell r="B4996">
            <v>44473</v>
          </cell>
          <cell r="C4996">
            <v>283.11</v>
          </cell>
        </row>
        <row r="4997">
          <cell r="B4997">
            <v>44474</v>
          </cell>
          <cell r="C4997">
            <v>288.76</v>
          </cell>
        </row>
        <row r="4998">
          <cell r="B4998">
            <v>44475</v>
          </cell>
          <cell r="C4998">
            <v>293.11</v>
          </cell>
        </row>
        <row r="4999">
          <cell r="B4999">
            <v>44476</v>
          </cell>
          <cell r="C4999">
            <v>294.85000000000002</v>
          </cell>
        </row>
        <row r="5000">
          <cell r="B5000">
            <v>44477</v>
          </cell>
          <cell r="C5000">
            <v>294.85000000000002</v>
          </cell>
        </row>
        <row r="5001">
          <cell r="B5001">
            <v>44480</v>
          </cell>
          <cell r="C5001">
            <v>294.23</v>
          </cell>
        </row>
        <row r="5002">
          <cell r="B5002">
            <v>44481</v>
          </cell>
          <cell r="C5002">
            <v>292.88</v>
          </cell>
        </row>
        <row r="5003">
          <cell r="B5003">
            <v>44482</v>
          </cell>
          <cell r="C5003">
            <v>296.31</v>
          </cell>
        </row>
        <row r="5004">
          <cell r="B5004">
            <v>44483</v>
          </cell>
          <cell r="C5004">
            <v>302.75</v>
          </cell>
        </row>
        <row r="5005">
          <cell r="B5005">
            <v>44484</v>
          </cell>
          <cell r="C5005">
            <v>304.20999999999998</v>
          </cell>
        </row>
        <row r="5006">
          <cell r="B5006">
            <v>44487</v>
          </cell>
          <cell r="C5006">
            <v>307.29000000000002</v>
          </cell>
        </row>
        <row r="5007">
          <cell r="B5007">
            <v>44488</v>
          </cell>
          <cell r="C5007">
            <v>308.23</v>
          </cell>
        </row>
        <row r="5008">
          <cell r="B5008">
            <v>44489</v>
          </cell>
          <cell r="C5008">
            <v>307.41000000000003</v>
          </cell>
        </row>
        <row r="5009">
          <cell r="B5009">
            <v>44490</v>
          </cell>
          <cell r="C5009">
            <v>310.76</v>
          </cell>
        </row>
        <row r="5010">
          <cell r="B5010">
            <v>44491</v>
          </cell>
          <cell r="C5010">
            <v>309.16000000000003</v>
          </cell>
        </row>
        <row r="5011">
          <cell r="B5011">
            <v>44494</v>
          </cell>
          <cell r="C5011">
            <v>308.13</v>
          </cell>
        </row>
        <row r="5012">
          <cell r="B5012">
            <v>44495</v>
          </cell>
          <cell r="C5012">
            <v>310.11</v>
          </cell>
        </row>
        <row r="5013">
          <cell r="B5013">
            <v>44496</v>
          </cell>
          <cell r="C5013">
            <v>323.17</v>
          </cell>
        </row>
        <row r="5014">
          <cell r="B5014">
            <v>44497</v>
          </cell>
          <cell r="C5014">
            <v>324.35000000000002</v>
          </cell>
        </row>
        <row r="5015">
          <cell r="B5015">
            <v>44498</v>
          </cell>
          <cell r="C5015">
            <v>331.62</v>
          </cell>
        </row>
        <row r="5016">
          <cell r="B5016">
            <v>44501</v>
          </cell>
          <cell r="C5016">
            <v>329.37</v>
          </cell>
        </row>
        <row r="5017">
          <cell r="B5017">
            <v>44502</v>
          </cell>
          <cell r="C5017">
            <v>333.13</v>
          </cell>
        </row>
        <row r="5018">
          <cell r="B5018">
            <v>44503</v>
          </cell>
          <cell r="C5018">
            <v>334</v>
          </cell>
        </row>
        <row r="5019">
          <cell r="B5019">
            <v>44504</v>
          </cell>
          <cell r="C5019">
            <v>336.44</v>
          </cell>
        </row>
        <row r="5020">
          <cell r="B5020">
            <v>44505</v>
          </cell>
          <cell r="C5020">
            <v>336.06</v>
          </cell>
        </row>
        <row r="5021">
          <cell r="B5021">
            <v>44508</v>
          </cell>
          <cell r="C5021">
            <v>336.99</v>
          </cell>
        </row>
        <row r="5022">
          <cell r="B5022">
            <v>44509</v>
          </cell>
          <cell r="C5022">
            <v>335.95</v>
          </cell>
        </row>
        <row r="5023">
          <cell r="B5023">
            <v>44510</v>
          </cell>
          <cell r="C5023">
            <v>330.8</v>
          </cell>
        </row>
        <row r="5024">
          <cell r="B5024">
            <v>44511</v>
          </cell>
          <cell r="C5024">
            <v>332.43</v>
          </cell>
        </row>
        <row r="5025">
          <cell r="B5025">
            <v>44512</v>
          </cell>
          <cell r="C5025">
            <v>336.72</v>
          </cell>
        </row>
        <row r="5026">
          <cell r="B5026">
            <v>44515</v>
          </cell>
          <cell r="C5026">
            <v>336.07</v>
          </cell>
        </row>
        <row r="5027">
          <cell r="B5027">
            <v>44516</v>
          </cell>
          <cell r="C5027">
            <v>339.51</v>
          </cell>
        </row>
        <row r="5028">
          <cell r="B5028">
            <v>44517</v>
          </cell>
          <cell r="C5028">
            <v>339.12</v>
          </cell>
        </row>
        <row r="5029">
          <cell r="B5029">
            <v>44518</v>
          </cell>
          <cell r="C5029">
            <v>341.27</v>
          </cell>
        </row>
        <row r="5030">
          <cell r="B5030">
            <v>44519</v>
          </cell>
          <cell r="C5030">
            <v>343.11</v>
          </cell>
        </row>
        <row r="5031">
          <cell r="B5031">
            <v>44522</v>
          </cell>
          <cell r="C5031">
            <v>339.83</v>
          </cell>
        </row>
        <row r="5032">
          <cell r="B5032">
            <v>44523</v>
          </cell>
          <cell r="C5032">
            <v>337.68</v>
          </cell>
        </row>
        <row r="5033">
          <cell r="B5033">
            <v>44524</v>
          </cell>
          <cell r="C5033">
            <v>337.91</v>
          </cell>
        </row>
        <row r="5034">
          <cell r="B5034">
            <v>44526</v>
          </cell>
          <cell r="C5034">
            <v>329.68</v>
          </cell>
        </row>
        <row r="5035">
          <cell r="B5035">
            <v>44529</v>
          </cell>
          <cell r="C5035">
            <v>336.63</v>
          </cell>
        </row>
        <row r="5036">
          <cell r="B5036">
            <v>44530</v>
          </cell>
          <cell r="C5036">
            <v>330.59</v>
          </cell>
        </row>
        <row r="5037">
          <cell r="B5037">
            <v>44531</v>
          </cell>
          <cell r="C5037">
            <v>330.08</v>
          </cell>
        </row>
        <row r="5038">
          <cell r="B5038">
            <v>44532</v>
          </cell>
          <cell r="C5038">
            <v>329.49</v>
          </cell>
        </row>
        <row r="5039">
          <cell r="B5039">
            <v>44533</v>
          </cell>
          <cell r="C5039">
            <v>323.01</v>
          </cell>
        </row>
        <row r="5040">
          <cell r="B5040">
            <v>44536</v>
          </cell>
          <cell r="C5040">
            <v>326.19</v>
          </cell>
        </row>
        <row r="5041">
          <cell r="B5041">
            <v>44537</v>
          </cell>
          <cell r="C5041">
            <v>334.92</v>
          </cell>
        </row>
        <row r="5042">
          <cell r="B5042">
            <v>44538</v>
          </cell>
          <cell r="C5042">
            <v>334.97</v>
          </cell>
        </row>
        <row r="5043">
          <cell r="B5043">
            <v>44539</v>
          </cell>
          <cell r="C5043">
            <v>333.1</v>
          </cell>
        </row>
        <row r="5044">
          <cell r="B5044">
            <v>44540</v>
          </cell>
          <cell r="C5044">
            <v>342.54</v>
          </cell>
        </row>
        <row r="5045">
          <cell r="B5045">
            <v>44543</v>
          </cell>
          <cell r="C5045">
            <v>339.4</v>
          </cell>
        </row>
        <row r="5046">
          <cell r="B5046">
            <v>44544</v>
          </cell>
          <cell r="C5046">
            <v>328.34</v>
          </cell>
        </row>
        <row r="5047">
          <cell r="B5047">
            <v>44545</v>
          </cell>
          <cell r="C5047">
            <v>334.65</v>
          </cell>
        </row>
        <row r="5048">
          <cell r="B5048">
            <v>44546</v>
          </cell>
          <cell r="C5048">
            <v>324.89999999999998</v>
          </cell>
        </row>
        <row r="5049">
          <cell r="B5049">
            <v>44547</v>
          </cell>
          <cell r="C5049">
            <v>323.8</v>
          </cell>
        </row>
        <row r="5050">
          <cell r="B5050">
            <v>44550</v>
          </cell>
          <cell r="C5050">
            <v>319.91000000000003</v>
          </cell>
        </row>
        <row r="5051">
          <cell r="B5051">
            <v>44551</v>
          </cell>
          <cell r="C5051">
            <v>327.29000000000002</v>
          </cell>
        </row>
        <row r="5052">
          <cell r="B5052">
            <v>44552</v>
          </cell>
          <cell r="C5052">
            <v>333.2</v>
          </cell>
        </row>
        <row r="5053">
          <cell r="B5053">
            <v>44553</v>
          </cell>
          <cell r="C5053">
            <v>334.69</v>
          </cell>
        </row>
        <row r="5054">
          <cell r="B5054">
            <v>44557</v>
          </cell>
          <cell r="C5054">
            <v>342.45</v>
          </cell>
        </row>
        <row r="5055">
          <cell r="B5055">
            <v>44558</v>
          </cell>
          <cell r="C5055">
            <v>341.25</v>
          </cell>
        </row>
        <row r="5056">
          <cell r="B5056">
            <v>44559</v>
          </cell>
          <cell r="C5056">
            <v>341.95</v>
          </cell>
        </row>
        <row r="5057">
          <cell r="B5057">
            <v>44560</v>
          </cell>
          <cell r="C5057">
            <v>339.32</v>
          </cell>
        </row>
        <row r="5058">
          <cell r="B5058">
            <v>44561</v>
          </cell>
          <cell r="C5058">
            <v>336.32</v>
          </cell>
        </row>
        <row r="5059">
          <cell r="B5059">
            <v>44564</v>
          </cell>
          <cell r="C5059">
            <v>334.75</v>
          </cell>
        </row>
        <row r="5060">
          <cell r="B5060">
            <v>44565</v>
          </cell>
          <cell r="C5060">
            <v>329.01</v>
          </cell>
        </row>
        <row r="5061">
          <cell r="B5061">
            <v>44566</v>
          </cell>
          <cell r="C5061">
            <v>316.38</v>
          </cell>
        </row>
        <row r="5062">
          <cell r="B5062">
            <v>44567</v>
          </cell>
          <cell r="C5062">
            <v>313.88</v>
          </cell>
        </row>
        <row r="5063">
          <cell r="B5063">
            <v>44568</v>
          </cell>
          <cell r="C5063">
            <v>314.04000000000002</v>
          </cell>
        </row>
        <row r="5064">
          <cell r="B5064">
            <v>44571</v>
          </cell>
          <cell r="C5064">
            <v>314.27</v>
          </cell>
        </row>
        <row r="5065">
          <cell r="B5065">
            <v>44572</v>
          </cell>
          <cell r="C5065">
            <v>314.98</v>
          </cell>
        </row>
        <row r="5066">
          <cell r="B5066">
            <v>44573</v>
          </cell>
          <cell r="C5066">
            <v>318.27</v>
          </cell>
        </row>
        <row r="5067">
          <cell r="B5067">
            <v>44574</v>
          </cell>
          <cell r="C5067">
            <v>304.8</v>
          </cell>
        </row>
        <row r="5068">
          <cell r="B5068">
            <v>44575</v>
          </cell>
          <cell r="C5068">
            <v>310.2</v>
          </cell>
        </row>
        <row r="5069">
          <cell r="B5069">
            <v>44579</v>
          </cell>
          <cell r="C5069">
            <v>302.64999999999998</v>
          </cell>
        </row>
        <row r="5070">
          <cell r="B5070">
            <v>44580</v>
          </cell>
          <cell r="C5070">
            <v>303.33</v>
          </cell>
        </row>
        <row r="5071">
          <cell r="B5071">
            <v>44581</v>
          </cell>
          <cell r="C5071">
            <v>301.60000000000002</v>
          </cell>
        </row>
        <row r="5072">
          <cell r="B5072">
            <v>44582</v>
          </cell>
          <cell r="C5072">
            <v>296.02999999999997</v>
          </cell>
        </row>
        <row r="5073">
          <cell r="B5073">
            <v>44585</v>
          </cell>
          <cell r="C5073">
            <v>296.37</v>
          </cell>
        </row>
        <row r="5074">
          <cell r="B5074">
            <v>44586</v>
          </cell>
          <cell r="C5074">
            <v>288.49</v>
          </cell>
        </row>
        <row r="5075">
          <cell r="B5075">
            <v>44587</v>
          </cell>
          <cell r="C5075">
            <v>296.70999999999998</v>
          </cell>
        </row>
        <row r="5076">
          <cell r="B5076">
            <v>44588</v>
          </cell>
          <cell r="C5076">
            <v>299.83999999999997</v>
          </cell>
        </row>
        <row r="5077">
          <cell r="B5077">
            <v>44589</v>
          </cell>
          <cell r="C5077">
            <v>308.26</v>
          </cell>
        </row>
        <row r="5078">
          <cell r="B5078">
            <v>44592</v>
          </cell>
          <cell r="C5078">
            <v>310.98</v>
          </cell>
        </row>
        <row r="5079">
          <cell r="B5079">
            <v>44593</v>
          </cell>
          <cell r="C5079">
            <v>308.76</v>
          </cell>
        </row>
        <row r="5080">
          <cell r="B5080">
            <v>44594</v>
          </cell>
          <cell r="C5080">
            <v>313.45999999999998</v>
          </cell>
        </row>
        <row r="5081">
          <cell r="B5081">
            <v>44595</v>
          </cell>
          <cell r="C5081">
            <v>301.25</v>
          </cell>
        </row>
        <row r="5082">
          <cell r="B5082">
            <v>44596</v>
          </cell>
          <cell r="C5082">
            <v>305.94</v>
          </cell>
        </row>
        <row r="5083">
          <cell r="B5083">
            <v>44599</v>
          </cell>
          <cell r="C5083">
            <v>300.95</v>
          </cell>
        </row>
        <row r="5084">
          <cell r="B5084">
            <v>44600</v>
          </cell>
          <cell r="C5084">
            <v>304.56</v>
          </cell>
        </row>
        <row r="5085">
          <cell r="B5085">
            <v>44601</v>
          </cell>
          <cell r="C5085">
            <v>311.20999999999998</v>
          </cell>
        </row>
        <row r="5086">
          <cell r="B5086">
            <v>44602</v>
          </cell>
          <cell r="C5086">
            <v>302.38</v>
          </cell>
        </row>
        <row r="5087">
          <cell r="B5087">
            <v>44603</v>
          </cell>
          <cell r="C5087">
            <v>295.04000000000002</v>
          </cell>
        </row>
        <row r="5088">
          <cell r="B5088">
            <v>44606</v>
          </cell>
          <cell r="C5088">
            <v>295</v>
          </cell>
        </row>
        <row r="5089">
          <cell r="B5089">
            <v>44607</v>
          </cell>
          <cell r="C5089">
            <v>300.47000000000003</v>
          </cell>
        </row>
        <row r="5090">
          <cell r="B5090">
            <v>44608</v>
          </cell>
          <cell r="C5090">
            <v>299.5</v>
          </cell>
        </row>
        <row r="5091">
          <cell r="B5091">
            <v>44609</v>
          </cell>
          <cell r="C5091">
            <v>290.73</v>
          </cell>
        </row>
        <row r="5092">
          <cell r="B5092">
            <v>44610</v>
          </cell>
          <cell r="C5092">
            <v>287.93</v>
          </cell>
        </row>
        <row r="5093">
          <cell r="B5093">
            <v>44614</v>
          </cell>
          <cell r="C5093">
            <v>287.72000000000003</v>
          </cell>
        </row>
        <row r="5094">
          <cell r="B5094">
            <v>44615</v>
          </cell>
          <cell r="C5094">
            <v>280.27</v>
          </cell>
        </row>
        <row r="5095">
          <cell r="B5095">
            <v>44616</v>
          </cell>
          <cell r="C5095">
            <v>294.58999999999997</v>
          </cell>
        </row>
        <row r="5096">
          <cell r="B5096">
            <v>44617</v>
          </cell>
          <cell r="C5096">
            <v>297.31</v>
          </cell>
        </row>
        <row r="5097">
          <cell r="B5097">
            <v>44620</v>
          </cell>
          <cell r="C5097">
            <v>298.79000000000002</v>
          </cell>
        </row>
        <row r="5098">
          <cell r="B5098">
            <v>44621</v>
          </cell>
          <cell r="C5098">
            <v>294.95</v>
          </cell>
        </row>
        <row r="5099">
          <cell r="B5099">
            <v>44622</v>
          </cell>
          <cell r="C5099">
            <v>300.19</v>
          </cell>
        </row>
        <row r="5100">
          <cell r="B5100">
            <v>44623</v>
          </cell>
          <cell r="C5100">
            <v>295.92</v>
          </cell>
        </row>
        <row r="5101">
          <cell r="B5101">
            <v>44624</v>
          </cell>
          <cell r="C5101">
            <v>289.86</v>
          </cell>
        </row>
        <row r="5102">
          <cell r="B5102">
            <v>44627</v>
          </cell>
          <cell r="C5102">
            <v>278.91000000000003</v>
          </cell>
        </row>
        <row r="5103">
          <cell r="B5103">
            <v>44628</v>
          </cell>
          <cell r="C5103">
            <v>275.85000000000002</v>
          </cell>
        </row>
        <row r="5104">
          <cell r="B5104">
            <v>44629</v>
          </cell>
          <cell r="C5104">
            <v>288.5</v>
          </cell>
        </row>
        <row r="5105">
          <cell r="B5105">
            <v>44630</v>
          </cell>
          <cell r="C5105">
            <v>285.58999999999997</v>
          </cell>
        </row>
        <row r="5106">
          <cell r="B5106">
            <v>44631</v>
          </cell>
          <cell r="C5106">
            <v>280.07</v>
          </cell>
        </row>
        <row r="5107">
          <cell r="B5107">
            <v>44634</v>
          </cell>
          <cell r="C5107">
            <v>276.44</v>
          </cell>
        </row>
        <row r="5108">
          <cell r="B5108">
            <v>44635</v>
          </cell>
          <cell r="C5108">
            <v>287.14999999999998</v>
          </cell>
        </row>
        <row r="5109">
          <cell r="B5109">
            <v>44636</v>
          </cell>
          <cell r="C5109">
            <v>294.39</v>
          </cell>
        </row>
        <row r="5110">
          <cell r="B5110">
            <v>44637</v>
          </cell>
          <cell r="C5110">
            <v>295.22000000000003</v>
          </cell>
        </row>
        <row r="5111">
          <cell r="B5111">
            <v>44638</v>
          </cell>
          <cell r="C5111">
            <v>300.43</v>
          </cell>
        </row>
        <row r="5112">
          <cell r="B5112">
            <v>44641</v>
          </cell>
          <cell r="C5112">
            <v>299.16000000000003</v>
          </cell>
        </row>
        <row r="5113">
          <cell r="B5113">
            <v>44642</v>
          </cell>
          <cell r="C5113">
            <v>304.06</v>
          </cell>
        </row>
        <row r="5114">
          <cell r="B5114">
            <v>44643</v>
          </cell>
          <cell r="C5114">
            <v>299.49</v>
          </cell>
        </row>
        <row r="5115">
          <cell r="B5115">
            <v>44644</v>
          </cell>
          <cell r="C5115">
            <v>304.10000000000002</v>
          </cell>
        </row>
        <row r="5116">
          <cell r="B5116">
            <v>44645</v>
          </cell>
          <cell r="C5116">
            <v>303.68</v>
          </cell>
        </row>
        <row r="5117">
          <cell r="B5117">
            <v>44648</v>
          </cell>
          <cell r="C5117">
            <v>310.7</v>
          </cell>
        </row>
        <row r="5118">
          <cell r="B5118">
            <v>44649</v>
          </cell>
          <cell r="C5118">
            <v>315.41000000000003</v>
          </cell>
        </row>
        <row r="5119">
          <cell r="B5119">
            <v>44650</v>
          </cell>
          <cell r="C5119">
            <v>313.86</v>
          </cell>
        </row>
        <row r="5120">
          <cell r="B5120">
            <v>44651</v>
          </cell>
          <cell r="C5120">
            <v>308.31</v>
          </cell>
        </row>
        <row r="5121">
          <cell r="B5121">
            <v>44652</v>
          </cell>
          <cell r="C5121">
            <v>309.42</v>
          </cell>
        </row>
        <row r="5122">
          <cell r="B5122">
            <v>44655</v>
          </cell>
          <cell r="C5122">
            <v>314.97000000000003</v>
          </cell>
        </row>
        <row r="5123">
          <cell r="B5123">
            <v>44656</v>
          </cell>
          <cell r="C5123">
            <v>310.88</v>
          </cell>
        </row>
        <row r="5124">
          <cell r="B5124">
            <v>44657</v>
          </cell>
          <cell r="C5124">
            <v>299.5</v>
          </cell>
        </row>
        <row r="5125">
          <cell r="B5125">
            <v>44658</v>
          </cell>
          <cell r="C5125">
            <v>301.37</v>
          </cell>
        </row>
        <row r="5126">
          <cell r="B5126">
            <v>44659</v>
          </cell>
          <cell r="C5126">
            <v>296.97000000000003</v>
          </cell>
        </row>
        <row r="5127">
          <cell r="B5127">
            <v>44662</v>
          </cell>
          <cell r="C5127">
            <v>285.26</v>
          </cell>
        </row>
        <row r="5128">
          <cell r="B5128">
            <v>44663</v>
          </cell>
          <cell r="C5128">
            <v>282.06</v>
          </cell>
        </row>
        <row r="5129">
          <cell r="B5129">
            <v>44664</v>
          </cell>
          <cell r="C5129">
            <v>287.62</v>
          </cell>
        </row>
        <row r="5130">
          <cell r="B5130">
            <v>44665</v>
          </cell>
          <cell r="C5130">
            <v>279.83</v>
          </cell>
        </row>
        <row r="5131">
          <cell r="B5131">
            <v>44669</v>
          </cell>
          <cell r="C5131">
            <v>280.52</v>
          </cell>
        </row>
        <row r="5132">
          <cell r="B5132">
            <v>44670</v>
          </cell>
          <cell r="C5132">
            <v>285.3</v>
          </cell>
        </row>
        <row r="5133">
          <cell r="B5133">
            <v>44671</v>
          </cell>
          <cell r="C5133">
            <v>286.36</v>
          </cell>
        </row>
        <row r="5134">
          <cell r="B5134">
            <v>44672</v>
          </cell>
          <cell r="C5134">
            <v>280.81</v>
          </cell>
        </row>
        <row r="5135">
          <cell r="B5135">
            <v>44673</v>
          </cell>
          <cell r="C5135">
            <v>274.02999999999997</v>
          </cell>
        </row>
        <row r="5136">
          <cell r="B5136">
            <v>44676</v>
          </cell>
          <cell r="C5136">
            <v>280.72000000000003</v>
          </cell>
        </row>
        <row r="5137">
          <cell r="B5137">
            <v>44677</v>
          </cell>
          <cell r="C5137">
            <v>270.22000000000003</v>
          </cell>
        </row>
        <row r="5138">
          <cell r="B5138">
            <v>44678</v>
          </cell>
          <cell r="C5138">
            <v>283.22000000000003</v>
          </cell>
        </row>
        <row r="5139">
          <cell r="B5139">
            <v>44679</v>
          </cell>
          <cell r="C5139">
            <v>289.63</v>
          </cell>
        </row>
        <row r="5140">
          <cell r="B5140">
            <v>44680</v>
          </cell>
          <cell r="C5140">
            <v>277.52</v>
          </cell>
        </row>
        <row r="5141">
          <cell r="B5141">
            <v>44683</v>
          </cell>
          <cell r="C5141">
            <v>284.47000000000003</v>
          </cell>
        </row>
        <row r="5142">
          <cell r="B5142">
            <v>44684</v>
          </cell>
          <cell r="C5142">
            <v>281.77999999999997</v>
          </cell>
        </row>
        <row r="5143">
          <cell r="B5143">
            <v>44685</v>
          </cell>
          <cell r="C5143">
            <v>289.98</v>
          </cell>
        </row>
        <row r="5144">
          <cell r="B5144">
            <v>44686</v>
          </cell>
          <cell r="C5144">
            <v>277.35000000000002</v>
          </cell>
        </row>
        <row r="5145">
          <cell r="B5145">
            <v>44687</v>
          </cell>
          <cell r="C5145">
            <v>274.73</v>
          </cell>
        </row>
        <row r="5146">
          <cell r="B5146">
            <v>44690</v>
          </cell>
          <cell r="C5146">
            <v>264.58</v>
          </cell>
        </row>
        <row r="5147">
          <cell r="B5147">
            <v>44691</v>
          </cell>
          <cell r="C5147">
            <v>269.5</v>
          </cell>
        </row>
        <row r="5148">
          <cell r="B5148">
            <v>44692</v>
          </cell>
          <cell r="C5148">
            <v>260.55</v>
          </cell>
        </row>
        <row r="5149">
          <cell r="B5149">
            <v>44693</v>
          </cell>
          <cell r="C5149">
            <v>255.35</v>
          </cell>
        </row>
        <row r="5150">
          <cell r="B5150">
            <v>44694</v>
          </cell>
          <cell r="C5150">
            <v>261.12</v>
          </cell>
        </row>
        <row r="5151">
          <cell r="B5151">
            <v>44697</v>
          </cell>
          <cell r="C5151">
            <v>261.5</v>
          </cell>
        </row>
        <row r="5152">
          <cell r="B5152">
            <v>44698</v>
          </cell>
          <cell r="C5152">
            <v>266.82</v>
          </cell>
        </row>
        <row r="5153">
          <cell r="B5153">
            <v>44699</v>
          </cell>
          <cell r="C5153">
            <v>254.08</v>
          </cell>
        </row>
        <row r="5154">
          <cell r="B5154">
            <v>44700</v>
          </cell>
          <cell r="C5154">
            <v>253.14</v>
          </cell>
        </row>
        <row r="5155">
          <cell r="B5155">
            <v>44701</v>
          </cell>
          <cell r="C5155">
            <v>252.56</v>
          </cell>
        </row>
        <row r="5156">
          <cell r="B5156">
            <v>44704</v>
          </cell>
          <cell r="C5156">
            <v>260.64999999999998</v>
          </cell>
        </row>
        <row r="5157">
          <cell r="B5157">
            <v>44705</v>
          </cell>
          <cell r="C5157">
            <v>259.62</v>
          </cell>
        </row>
        <row r="5158">
          <cell r="B5158">
            <v>44706</v>
          </cell>
          <cell r="C5158">
            <v>262.52</v>
          </cell>
        </row>
        <row r="5159">
          <cell r="B5159">
            <v>44707</v>
          </cell>
          <cell r="C5159">
            <v>265.89999999999998</v>
          </cell>
        </row>
        <row r="5160">
          <cell r="B5160">
            <v>44708</v>
          </cell>
          <cell r="C5160">
            <v>273.24</v>
          </cell>
        </row>
        <row r="5161">
          <cell r="B5161">
            <v>44712</v>
          </cell>
          <cell r="C5161">
            <v>271.87</v>
          </cell>
        </row>
        <row r="5162">
          <cell r="B5162">
            <v>44713</v>
          </cell>
          <cell r="C5162">
            <v>272.42</v>
          </cell>
        </row>
        <row r="5163">
          <cell r="B5163">
            <v>44714</v>
          </cell>
          <cell r="C5163">
            <v>274.58</v>
          </cell>
        </row>
        <row r="5164">
          <cell r="B5164">
            <v>44715</v>
          </cell>
          <cell r="C5164">
            <v>270.02</v>
          </cell>
        </row>
        <row r="5165">
          <cell r="B5165">
            <v>44718</v>
          </cell>
          <cell r="C5165">
            <v>268.75</v>
          </cell>
        </row>
        <row r="5166">
          <cell r="B5166">
            <v>44719</v>
          </cell>
          <cell r="C5166">
            <v>272.5</v>
          </cell>
        </row>
        <row r="5167">
          <cell r="B5167">
            <v>44720</v>
          </cell>
          <cell r="C5167">
            <v>270.41000000000003</v>
          </cell>
        </row>
        <row r="5168">
          <cell r="B5168">
            <v>44721</v>
          </cell>
          <cell r="C5168">
            <v>264.79000000000002</v>
          </cell>
        </row>
        <row r="5169">
          <cell r="B5169">
            <v>44722</v>
          </cell>
          <cell r="C5169">
            <v>252.99</v>
          </cell>
        </row>
        <row r="5170">
          <cell r="B5170">
            <v>44725</v>
          </cell>
          <cell r="C5170">
            <v>242.26</v>
          </cell>
        </row>
        <row r="5171">
          <cell r="B5171">
            <v>44726</v>
          </cell>
          <cell r="C5171">
            <v>244.49</v>
          </cell>
        </row>
        <row r="5172">
          <cell r="B5172">
            <v>44727</v>
          </cell>
          <cell r="C5172">
            <v>251.76</v>
          </cell>
        </row>
        <row r="5173">
          <cell r="B5173">
            <v>44728</v>
          </cell>
          <cell r="C5173">
            <v>244.97</v>
          </cell>
        </row>
        <row r="5174">
          <cell r="B5174">
            <v>44729</v>
          </cell>
          <cell r="C5174">
            <v>247.65</v>
          </cell>
        </row>
        <row r="5175">
          <cell r="B5175">
            <v>44733</v>
          </cell>
          <cell r="C5175">
            <v>253.74</v>
          </cell>
        </row>
        <row r="5176">
          <cell r="B5176">
            <v>44734</v>
          </cell>
          <cell r="C5176">
            <v>253.13</v>
          </cell>
        </row>
        <row r="5177">
          <cell r="B5177">
            <v>44735</v>
          </cell>
          <cell r="C5177">
            <v>258.86</v>
          </cell>
        </row>
        <row r="5178">
          <cell r="B5178">
            <v>44736</v>
          </cell>
          <cell r="C5178">
            <v>267.7</v>
          </cell>
        </row>
        <row r="5179">
          <cell r="B5179">
            <v>44739</v>
          </cell>
          <cell r="C5179">
            <v>264.89</v>
          </cell>
        </row>
        <row r="5180">
          <cell r="B5180">
            <v>44740</v>
          </cell>
          <cell r="C5180">
            <v>256.48</v>
          </cell>
        </row>
        <row r="5181">
          <cell r="B5181">
            <v>44741</v>
          </cell>
          <cell r="C5181">
            <v>260.26</v>
          </cell>
        </row>
        <row r="5182">
          <cell r="B5182">
            <v>44742</v>
          </cell>
          <cell r="C5182">
            <v>256.83</v>
          </cell>
        </row>
        <row r="5183">
          <cell r="B5183">
            <v>44743</v>
          </cell>
          <cell r="C5183">
            <v>259.58</v>
          </cell>
        </row>
        <row r="5184">
          <cell r="B5184">
            <v>44747</v>
          </cell>
          <cell r="C5184">
            <v>262.85000000000002</v>
          </cell>
        </row>
        <row r="5185">
          <cell r="B5185">
            <v>44748</v>
          </cell>
          <cell r="C5185">
            <v>266.20999999999998</v>
          </cell>
        </row>
        <row r="5186">
          <cell r="B5186">
            <v>44749</v>
          </cell>
          <cell r="C5186">
            <v>268.39999999999998</v>
          </cell>
        </row>
        <row r="5187">
          <cell r="B5187">
            <v>44750</v>
          </cell>
          <cell r="C5187">
            <v>267.66000000000003</v>
          </cell>
        </row>
        <row r="5188">
          <cell r="B5188">
            <v>44753</v>
          </cell>
          <cell r="C5188">
            <v>264.51</v>
          </cell>
        </row>
        <row r="5189">
          <cell r="B5189">
            <v>44754</v>
          </cell>
          <cell r="C5189">
            <v>253.67</v>
          </cell>
        </row>
        <row r="5190">
          <cell r="B5190">
            <v>44755</v>
          </cell>
          <cell r="C5190">
            <v>252.72</v>
          </cell>
        </row>
        <row r="5191">
          <cell r="B5191">
            <v>44756</v>
          </cell>
          <cell r="C5191">
            <v>254.08</v>
          </cell>
        </row>
        <row r="5192">
          <cell r="B5192">
            <v>44757</v>
          </cell>
          <cell r="C5192">
            <v>256.72000000000003</v>
          </cell>
        </row>
        <row r="5193">
          <cell r="B5193">
            <v>44760</v>
          </cell>
          <cell r="C5193">
            <v>254.25</v>
          </cell>
        </row>
        <row r="5194">
          <cell r="B5194">
            <v>44761</v>
          </cell>
          <cell r="C5194">
            <v>259.52999999999997</v>
          </cell>
        </row>
        <row r="5195">
          <cell r="B5195">
            <v>44762</v>
          </cell>
          <cell r="C5195">
            <v>262.27</v>
          </cell>
        </row>
        <row r="5196">
          <cell r="B5196">
            <v>44763</v>
          </cell>
          <cell r="C5196">
            <v>264.83999999999997</v>
          </cell>
        </row>
        <row r="5197">
          <cell r="B5197">
            <v>44764</v>
          </cell>
          <cell r="C5197">
            <v>260.36</v>
          </cell>
        </row>
        <row r="5198">
          <cell r="B5198">
            <v>44767</v>
          </cell>
          <cell r="C5198">
            <v>258.83</v>
          </cell>
        </row>
        <row r="5199">
          <cell r="B5199">
            <v>44768</v>
          </cell>
          <cell r="C5199">
            <v>251.9</v>
          </cell>
        </row>
        <row r="5200">
          <cell r="B5200">
            <v>44769</v>
          </cell>
          <cell r="C5200">
            <v>268.74</v>
          </cell>
        </row>
        <row r="5201">
          <cell r="B5201">
            <v>44770</v>
          </cell>
          <cell r="C5201">
            <v>276.41000000000003</v>
          </cell>
        </row>
        <row r="5202">
          <cell r="B5202">
            <v>44771</v>
          </cell>
          <cell r="C5202">
            <v>280.74</v>
          </cell>
        </row>
        <row r="5203">
          <cell r="B5203">
            <v>44774</v>
          </cell>
          <cell r="C5203">
            <v>278.01</v>
          </cell>
        </row>
        <row r="5204">
          <cell r="B5204">
            <v>44775</v>
          </cell>
          <cell r="C5204">
            <v>274.82</v>
          </cell>
        </row>
        <row r="5205">
          <cell r="B5205">
            <v>44776</v>
          </cell>
          <cell r="C5205">
            <v>282.47000000000003</v>
          </cell>
        </row>
        <row r="5206">
          <cell r="B5206">
            <v>44777</v>
          </cell>
          <cell r="C5206">
            <v>283.64999999999998</v>
          </cell>
        </row>
        <row r="5207">
          <cell r="B5207">
            <v>44778</v>
          </cell>
          <cell r="C5207">
            <v>282.91000000000003</v>
          </cell>
        </row>
        <row r="5208">
          <cell r="B5208">
            <v>44781</v>
          </cell>
          <cell r="C5208">
            <v>280.32</v>
          </cell>
        </row>
        <row r="5209">
          <cell r="B5209">
            <v>44782</v>
          </cell>
          <cell r="C5209">
            <v>282.3</v>
          </cell>
        </row>
        <row r="5210">
          <cell r="B5210">
            <v>44783</v>
          </cell>
          <cell r="C5210">
            <v>289.16000000000003</v>
          </cell>
        </row>
        <row r="5211">
          <cell r="B5211">
            <v>44784</v>
          </cell>
          <cell r="C5211">
            <v>287.02</v>
          </cell>
        </row>
        <row r="5212">
          <cell r="B5212">
            <v>44785</v>
          </cell>
          <cell r="C5212">
            <v>291.91000000000003</v>
          </cell>
        </row>
        <row r="5213">
          <cell r="B5213">
            <v>44788</v>
          </cell>
          <cell r="C5213">
            <v>293.47000000000003</v>
          </cell>
        </row>
        <row r="5214">
          <cell r="B5214">
            <v>44789</v>
          </cell>
          <cell r="C5214">
            <v>292.70999999999998</v>
          </cell>
        </row>
        <row r="5215">
          <cell r="B5215">
            <v>44790</v>
          </cell>
          <cell r="C5215">
            <v>291.32</v>
          </cell>
        </row>
        <row r="5216">
          <cell r="B5216">
            <v>44791</v>
          </cell>
          <cell r="C5216">
            <v>290.17</v>
          </cell>
        </row>
        <row r="5217">
          <cell r="B5217">
            <v>44792</v>
          </cell>
          <cell r="C5217">
            <v>286.14999999999998</v>
          </cell>
        </row>
        <row r="5218">
          <cell r="B5218">
            <v>44795</v>
          </cell>
          <cell r="C5218">
            <v>277.75</v>
          </cell>
        </row>
        <row r="5219">
          <cell r="B5219">
            <v>44796</v>
          </cell>
          <cell r="C5219">
            <v>276.44</v>
          </cell>
        </row>
        <row r="5220">
          <cell r="B5220">
            <v>44797</v>
          </cell>
          <cell r="C5220">
            <v>275.79000000000002</v>
          </cell>
        </row>
        <row r="5221">
          <cell r="B5221">
            <v>44798</v>
          </cell>
          <cell r="C5221">
            <v>278.85000000000002</v>
          </cell>
        </row>
        <row r="5222">
          <cell r="B5222">
            <v>44799</v>
          </cell>
          <cell r="C5222">
            <v>268.08999999999997</v>
          </cell>
        </row>
        <row r="5223">
          <cell r="B5223">
            <v>44802</v>
          </cell>
          <cell r="C5223">
            <v>265.23</v>
          </cell>
        </row>
        <row r="5224">
          <cell r="B5224">
            <v>44803</v>
          </cell>
          <cell r="C5224">
            <v>262.97000000000003</v>
          </cell>
        </row>
        <row r="5225">
          <cell r="B5225">
            <v>44804</v>
          </cell>
          <cell r="C5225">
            <v>261.47000000000003</v>
          </cell>
        </row>
        <row r="5226">
          <cell r="B5226">
            <v>44805</v>
          </cell>
          <cell r="C5226">
            <v>260.39999999999998</v>
          </cell>
        </row>
        <row r="5227">
          <cell r="B5227">
            <v>44806</v>
          </cell>
          <cell r="C5227">
            <v>256.06</v>
          </cell>
        </row>
        <row r="5228">
          <cell r="B5228">
            <v>44810</v>
          </cell>
          <cell r="C5228">
            <v>253.25</v>
          </cell>
        </row>
        <row r="5229">
          <cell r="B5229">
            <v>44811</v>
          </cell>
          <cell r="C5229">
            <v>258.08999999999997</v>
          </cell>
        </row>
        <row r="5230">
          <cell r="B5230">
            <v>44812</v>
          </cell>
          <cell r="C5230">
            <v>258.52</v>
          </cell>
        </row>
        <row r="5231">
          <cell r="B5231">
            <v>44813</v>
          </cell>
          <cell r="C5231">
            <v>264.45999999999998</v>
          </cell>
        </row>
        <row r="5232">
          <cell r="B5232">
            <v>44816</v>
          </cell>
          <cell r="C5232">
            <v>266.64999999999998</v>
          </cell>
        </row>
        <row r="5233">
          <cell r="B5233">
            <v>44817</v>
          </cell>
          <cell r="C5233">
            <v>251.99</v>
          </cell>
        </row>
        <row r="5234">
          <cell r="B5234">
            <v>44818</v>
          </cell>
          <cell r="C5234">
            <v>252.22</v>
          </cell>
        </row>
        <row r="5235">
          <cell r="B5235">
            <v>44819</v>
          </cell>
          <cell r="C5235">
            <v>245.38</v>
          </cell>
        </row>
        <row r="5236">
          <cell r="B5236">
            <v>44820</v>
          </cell>
          <cell r="C5236">
            <v>244.74</v>
          </cell>
        </row>
        <row r="5237">
          <cell r="B5237">
            <v>44823</v>
          </cell>
          <cell r="C5237">
            <v>244.52</v>
          </cell>
        </row>
        <row r="5238">
          <cell r="B5238">
            <v>44824</v>
          </cell>
          <cell r="C5238">
            <v>242.45</v>
          </cell>
        </row>
        <row r="5239">
          <cell r="B5239">
            <v>44825</v>
          </cell>
          <cell r="C5239">
            <v>238.95</v>
          </cell>
        </row>
        <row r="5240">
          <cell r="B5240">
            <v>44826</v>
          </cell>
          <cell r="C5240">
            <v>240.98</v>
          </cell>
        </row>
        <row r="5241">
          <cell r="B5241">
            <v>44827</v>
          </cell>
          <cell r="C5241">
            <v>237.92</v>
          </cell>
        </row>
        <row r="5242">
          <cell r="B5242">
            <v>44830</v>
          </cell>
          <cell r="C5242">
            <v>237.45</v>
          </cell>
        </row>
        <row r="5243">
          <cell r="B5243">
            <v>44831</v>
          </cell>
          <cell r="C5243">
            <v>236.41</v>
          </cell>
        </row>
        <row r="5244">
          <cell r="B5244">
            <v>44832</v>
          </cell>
          <cell r="C5244">
            <v>241.07</v>
          </cell>
        </row>
        <row r="5245">
          <cell r="B5245">
            <v>44833</v>
          </cell>
          <cell r="C5245">
            <v>237.5</v>
          </cell>
        </row>
        <row r="5246">
          <cell r="B5246">
            <v>44834</v>
          </cell>
          <cell r="C5246">
            <v>232.9</v>
          </cell>
        </row>
        <row r="5247">
          <cell r="B5247">
            <v>44837</v>
          </cell>
          <cell r="C5247">
            <v>240.74</v>
          </cell>
        </row>
        <row r="5248">
          <cell r="B5248">
            <v>44838</v>
          </cell>
          <cell r="C5248">
            <v>248.88</v>
          </cell>
        </row>
        <row r="5249">
          <cell r="B5249">
            <v>44839</v>
          </cell>
          <cell r="C5249">
            <v>249.2</v>
          </cell>
        </row>
        <row r="5250">
          <cell r="B5250">
            <v>44840</v>
          </cell>
          <cell r="C5250">
            <v>246.79</v>
          </cell>
        </row>
        <row r="5251">
          <cell r="B5251">
            <v>44841</v>
          </cell>
          <cell r="C5251">
            <v>234.24</v>
          </cell>
        </row>
        <row r="5252">
          <cell r="B5252">
            <v>44844</v>
          </cell>
          <cell r="C5252">
            <v>229.25</v>
          </cell>
        </row>
        <row r="5253">
          <cell r="B5253">
            <v>44845</v>
          </cell>
          <cell r="C5253">
            <v>225.41</v>
          </cell>
        </row>
        <row r="5254">
          <cell r="B5254">
            <v>44846</v>
          </cell>
          <cell r="C5254">
            <v>225.75</v>
          </cell>
        </row>
        <row r="5255">
          <cell r="B5255">
            <v>44847</v>
          </cell>
          <cell r="C5255">
            <v>234.24</v>
          </cell>
        </row>
        <row r="5256">
          <cell r="B5256">
            <v>44848</v>
          </cell>
          <cell r="C5256">
            <v>228.56</v>
          </cell>
        </row>
        <row r="5257">
          <cell r="B5257">
            <v>44851</v>
          </cell>
          <cell r="C5257">
            <v>237.53</v>
          </cell>
        </row>
        <row r="5258">
          <cell r="B5258">
            <v>44852</v>
          </cell>
          <cell r="C5258">
            <v>238.5</v>
          </cell>
        </row>
        <row r="5259">
          <cell r="B5259">
            <v>44853</v>
          </cell>
          <cell r="C5259">
            <v>236.48</v>
          </cell>
        </row>
        <row r="5260">
          <cell r="B5260">
            <v>44854</v>
          </cell>
          <cell r="C5260">
            <v>236.15</v>
          </cell>
        </row>
        <row r="5261">
          <cell r="B5261">
            <v>44855</v>
          </cell>
          <cell r="C5261">
            <v>242.12</v>
          </cell>
        </row>
        <row r="5262">
          <cell r="B5262">
            <v>44858</v>
          </cell>
          <cell r="C5262">
            <v>247.25</v>
          </cell>
        </row>
        <row r="5263">
          <cell r="B5263">
            <v>44859</v>
          </cell>
          <cell r="C5263">
            <v>250.66</v>
          </cell>
        </row>
        <row r="5264">
          <cell r="B5264">
            <v>44860</v>
          </cell>
          <cell r="C5264">
            <v>231.32</v>
          </cell>
        </row>
        <row r="5265">
          <cell r="B5265">
            <v>44861</v>
          </cell>
          <cell r="C5265">
            <v>226.75</v>
          </cell>
        </row>
        <row r="5266">
          <cell r="B5266">
            <v>44862</v>
          </cell>
          <cell r="C5266">
            <v>235.87</v>
          </cell>
        </row>
        <row r="5267">
          <cell r="B5267">
            <v>44865</v>
          </cell>
          <cell r="C5267">
            <v>232.13</v>
          </cell>
        </row>
        <row r="5268">
          <cell r="B5268">
            <v>44866</v>
          </cell>
          <cell r="C5268">
            <v>228.17</v>
          </cell>
        </row>
        <row r="5269">
          <cell r="B5269">
            <v>44867</v>
          </cell>
          <cell r="C5269">
            <v>220.1</v>
          </cell>
        </row>
        <row r="5270">
          <cell r="B5270">
            <v>44868</v>
          </cell>
          <cell r="C5270">
            <v>214.25</v>
          </cell>
        </row>
        <row r="5271">
          <cell r="B5271">
            <v>44869</v>
          </cell>
          <cell r="C5271">
            <v>221.39</v>
          </cell>
        </row>
        <row r="5272">
          <cell r="B5272">
            <v>44872</v>
          </cell>
          <cell r="C5272">
            <v>227.87</v>
          </cell>
        </row>
        <row r="5273">
          <cell r="B5273">
            <v>44873</v>
          </cell>
          <cell r="C5273">
            <v>228.87</v>
          </cell>
        </row>
        <row r="5274">
          <cell r="B5274">
            <v>44874</v>
          </cell>
          <cell r="C5274">
            <v>224.51</v>
          </cell>
        </row>
        <row r="5275">
          <cell r="B5275">
            <v>44875</v>
          </cell>
          <cell r="C5275">
            <v>242.98</v>
          </cell>
        </row>
        <row r="5276">
          <cell r="B5276">
            <v>44876</v>
          </cell>
          <cell r="C5276">
            <v>247.11</v>
          </cell>
        </row>
        <row r="5277">
          <cell r="B5277">
            <v>44879</v>
          </cell>
          <cell r="C5277">
            <v>241.55</v>
          </cell>
        </row>
        <row r="5278">
          <cell r="B5278">
            <v>44880</v>
          </cell>
          <cell r="C5278">
            <v>241.97</v>
          </cell>
        </row>
        <row r="5279">
          <cell r="B5279">
            <v>44881</v>
          </cell>
          <cell r="C5279">
            <v>241.73</v>
          </cell>
        </row>
        <row r="5280">
          <cell r="B5280">
            <v>44882</v>
          </cell>
          <cell r="C5280">
            <v>241.68</v>
          </cell>
        </row>
        <row r="5281">
          <cell r="B5281">
            <v>44883</v>
          </cell>
          <cell r="C5281">
            <v>241.22</v>
          </cell>
        </row>
        <row r="5282">
          <cell r="B5282">
            <v>44886</v>
          </cell>
          <cell r="C5282">
            <v>242.05</v>
          </cell>
        </row>
        <row r="5283">
          <cell r="B5283">
            <v>44887</v>
          </cell>
          <cell r="C5283">
            <v>245.03</v>
          </cell>
        </row>
        <row r="5284">
          <cell r="B5284">
            <v>44888</v>
          </cell>
          <cell r="C5284">
            <v>247.58</v>
          </cell>
        </row>
        <row r="5285">
          <cell r="B5285">
            <v>44890</v>
          </cell>
          <cell r="C5285">
            <v>247.49</v>
          </cell>
        </row>
        <row r="5286">
          <cell r="B5286">
            <v>44893</v>
          </cell>
          <cell r="C5286">
            <v>241.76</v>
          </cell>
        </row>
        <row r="5287">
          <cell r="B5287">
            <v>44894</v>
          </cell>
          <cell r="C5287">
            <v>240.33</v>
          </cell>
        </row>
        <row r="5288">
          <cell r="B5288">
            <v>44895</v>
          </cell>
          <cell r="C5288">
            <v>255.14</v>
          </cell>
        </row>
        <row r="5289">
          <cell r="B5289">
            <v>44896</v>
          </cell>
          <cell r="C5289">
            <v>254.69</v>
          </cell>
        </row>
        <row r="5290">
          <cell r="B5290">
            <v>44897</v>
          </cell>
          <cell r="C5290">
            <v>255.02</v>
          </cell>
        </row>
        <row r="5291">
          <cell r="B5291">
            <v>44900</v>
          </cell>
          <cell r="C5291">
            <v>250.2</v>
          </cell>
        </row>
        <row r="5292">
          <cell r="B5292">
            <v>44901</v>
          </cell>
          <cell r="C5292">
            <v>245.12</v>
          </cell>
        </row>
        <row r="5293">
          <cell r="B5293">
            <v>44902</v>
          </cell>
          <cell r="C5293">
            <v>244.37</v>
          </cell>
        </row>
        <row r="5294">
          <cell r="B5294">
            <v>44903</v>
          </cell>
          <cell r="C5294">
            <v>247.4</v>
          </cell>
        </row>
        <row r="5295">
          <cell r="B5295">
            <v>44904</v>
          </cell>
          <cell r="C5295">
            <v>245.42</v>
          </cell>
        </row>
        <row r="5296">
          <cell r="B5296">
            <v>44907</v>
          </cell>
          <cell r="C5296">
            <v>252.51</v>
          </cell>
        </row>
        <row r="5297">
          <cell r="B5297">
            <v>44908</v>
          </cell>
          <cell r="C5297">
            <v>256.92</v>
          </cell>
        </row>
        <row r="5298">
          <cell r="B5298">
            <v>44909</v>
          </cell>
          <cell r="C5298">
            <v>257.22000000000003</v>
          </cell>
        </row>
        <row r="5299">
          <cell r="B5299">
            <v>44910</v>
          </cell>
          <cell r="C5299">
            <v>249.01</v>
          </cell>
        </row>
        <row r="5300">
          <cell r="B5300">
            <v>44911</v>
          </cell>
          <cell r="C5300">
            <v>244.69</v>
          </cell>
        </row>
        <row r="5301">
          <cell r="B5301">
            <v>44914</v>
          </cell>
          <cell r="C5301">
            <v>240.45</v>
          </cell>
        </row>
        <row r="5302">
          <cell r="B5302">
            <v>44915</v>
          </cell>
          <cell r="C5302">
            <v>241.8</v>
          </cell>
        </row>
        <row r="5303">
          <cell r="B5303">
            <v>44916</v>
          </cell>
          <cell r="C5303">
            <v>244.43</v>
          </cell>
        </row>
        <row r="5304">
          <cell r="B5304">
            <v>44917</v>
          </cell>
          <cell r="C5304">
            <v>238.19</v>
          </cell>
        </row>
        <row r="5305">
          <cell r="B5305">
            <v>44918</v>
          </cell>
          <cell r="C5305">
            <v>238.73</v>
          </cell>
        </row>
        <row r="5306">
          <cell r="B5306">
            <v>44922</v>
          </cell>
          <cell r="C5306">
            <v>236.96</v>
          </cell>
        </row>
        <row r="5307">
          <cell r="B5307">
            <v>44923</v>
          </cell>
          <cell r="C5307">
            <v>234.53</v>
          </cell>
        </row>
        <row r="5308">
          <cell r="B5308">
            <v>44924</v>
          </cell>
          <cell r="C5308">
            <v>241.01</v>
          </cell>
        </row>
        <row r="5309">
          <cell r="B5309">
            <v>44925</v>
          </cell>
          <cell r="C5309">
            <v>239.82</v>
          </cell>
        </row>
      </sheetData>
      <sheetData sheetId="1">
        <row r="1">
          <cell r="B1" t="str">
            <v>Date</v>
          </cell>
          <cell r="C1" t="str">
            <v>Last Price</v>
          </cell>
          <cell r="E1" t="str">
            <v>Date</v>
          </cell>
          <cell r="F1" t="str">
            <v>Dividend</v>
          </cell>
        </row>
        <row r="2">
          <cell r="B2">
            <v>37225</v>
          </cell>
          <cell r="C2">
            <v>1139.45</v>
          </cell>
          <cell r="E2">
            <v>37225</v>
          </cell>
          <cell r="F2">
            <v>0</v>
          </cell>
        </row>
        <row r="3">
          <cell r="B3">
            <v>37228</v>
          </cell>
          <cell r="C3">
            <v>1129.9000000000001</v>
          </cell>
          <cell r="E3">
            <v>37228</v>
          </cell>
          <cell r="F3">
            <v>7.0020000000000004E-3</v>
          </cell>
        </row>
        <row r="4">
          <cell r="B4">
            <v>37229</v>
          </cell>
          <cell r="C4">
            <v>1144.8</v>
          </cell>
          <cell r="E4">
            <v>37229</v>
          </cell>
          <cell r="F4">
            <v>0</v>
          </cell>
        </row>
        <row r="5">
          <cell r="B5">
            <v>37230</v>
          </cell>
          <cell r="C5">
            <v>1170.3499999999999</v>
          </cell>
          <cell r="E5">
            <v>37230</v>
          </cell>
          <cell r="F5">
            <v>0.392461</v>
          </cell>
        </row>
        <row r="6">
          <cell r="B6">
            <v>37231</v>
          </cell>
          <cell r="C6">
            <v>1167.0999999999999</v>
          </cell>
          <cell r="E6">
            <v>37231</v>
          </cell>
          <cell r="F6">
            <v>4.1753999999999999E-2</v>
          </cell>
        </row>
        <row r="7">
          <cell r="B7">
            <v>37232</v>
          </cell>
          <cell r="C7">
            <v>1158.31</v>
          </cell>
          <cell r="E7">
            <v>37232</v>
          </cell>
          <cell r="F7">
            <v>2.5999999999999998E-4</v>
          </cell>
        </row>
        <row r="8">
          <cell r="B8">
            <v>37235</v>
          </cell>
          <cell r="C8">
            <v>1139.93</v>
          </cell>
          <cell r="E8">
            <v>37235</v>
          </cell>
          <cell r="F8">
            <v>1.8630000000000001E-2</v>
          </cell>
        </row>
        <row r="9">
          <cell r="B9">
            <v>37236</v>
          </cell>
          <cell r="C9">
            <v>1136.76</v>
          </cell>
          <cell r="E9">
            <v>37236</v>
          </cell>
          <cell r="F9">
            <v>3.1599999999999998E-4</v>
          </cell>
        </row>
        <row r="10">
          <cell r="B10">
            <v>37237</v>
          </cell>
          <cell r="C10">
            <v>1137.07</v>
          </cell>
          <cell r="E10">
            <v>37237</v>
          </cell>
          <cell r="F10">
            <v>0.17699100000000001</v>
          </cell>
        </row>
        <row r="11">
          <cell r="B11">
            <v>37238</v>
          </cell>
          <cell r="C11">
            <v>1119.3800000000001</v>
          </cell>
          <cell r="E11">
            <v>37238</v>
          </cell>
          <cell r="F11">
            <v>4.3314999999999999E-2</v>
          </cell>
        </row>
        <row r="12">
          <cell r="B12">
            <v>37239</v>
          </cell>
          <cell r="C12">
            <v>1123.0899999999999</v>
          </cell>
          <cell r="E12">
            <v>37239</v>
          </cell>
          <cell r="F12">
            <v>1.89E-3</v>
          </cell>
        </row>
        <row r="13">
          <cell r="B13">
            <v>37242</v>
          </cell>
          <cell r="C13">
            <v>1134.3599999999999</v>
          </cell>
          <cell r="E13">
            <v>37242</v>
          </cell>
          <cell r="F13">
            <v>2.9818000000000001E-2</v>
          </cell>
        </row>
        <row r="14">
          <cell r="B14">
            <v>37243</v>
          </cell>
          <cell r="C14">
            <v>1142.92</v>
          </cell>
          <cell r="E14">
            <v>37243</v>
          </cell>
          <cell r="F14">
            <v>2.1343999999999998E-2</v>
          </cell>
        </row>
        <row r="15">
          <cell r="B15">
            <v>37244</v>
          </cell>
          <cell r="C15">
            <v>1149.56</v>
          </cell>
          <cell r="E15">
            <v>37244</v>
          </cell>
          <cell r="F15">
            <v>5.4984999999999999E-2</v>
          </cell>
        </row>
        <row r="16">
          <cell r="B16">
            <v>37245</v>
          </cell>
          <cell r="C16">
            <v>1139.93</v>
          </cell>
          <cell r="E16">
            <v>37245</v>
          </cell>
          <cell r="F16">
            <v>0.15701999999999999</v>
          </cell>
        </row>
        <row r="17">
          <cell r="B17">
            <v>37246</v>
          </cell>
          <cell r="C17">
            <v>1144.8900000000001</v>
          </cell>
          <cell r="E17">
            <v>37246</v>
          </cell>
          <cell r="F17">
            <v>2.1099E-2</v>
          </cell>
        </row>
        <row r="18">
          <cell r="B18">
            <v>37249</v>
          </cell>
          <cell r="C18">
            <v>1144.6500000000001</v>
          </cell>
          <cell r="E18">
            <v>37249</v>
          </cell>
          <cell r="F18">
            <v>2.7439999999999999E-3</v>
          </cell>
        </row>
        <row r="19">
          <cell r="B19">
            <v>37251</v>
          </cell>
          <cell r="C19">
            <v>1149.3699999999999</v>
          </cell>
          <cell r="E19">
            <v>37250</v>
          </cell>
          <cell r="F19">
            <v>0</v>
          </cell>
        </row>
        <row r="20">
          <cell r="B20">
            <v>37252</v>
          </cell>
          <cell r="C20">
            <v>1157.1300000000001</v>
          </cell>
          <cell r="E20">
            <v>37251</v>
          </cell>
          <cell r="F20">
            <v>4.0200000000000001E-3</v>
          </cell>
        </row>
        <row r="21">
          <cell r="B21">
            <v>37253</v>
          </cell>
          <cell r="C21">
            <v>1161.02</v>
          </cell>
          <cell r="E21">
            <v>37252</v>
          </cell>
          <cell r="F21">
            <v>0.34768300000000002</v>
          </cell>
        </row>
        <row r="22">
          <cell r="B22">
            <v>37256</v>
          </cell>
          <cell r="C22">
            <v>1148.08</v>
          </cell>
          <cell r="E22">
            <v>37253</v>
          </cell>
          <cell r="F22">
            <v>3.5289000000000001E-2</v>
          </cell>
        </row>
        <row r="23">
          <cell r="B23">
            <v>37258</v>
          </cell>
          <cell r="C23">
            <v>1154.67</v>
          </cell>
          <cell r="E23">
            <v>37256</v>
          </cell>
          <cell r="F23">
            <v>3.2499999999999999E-4</v>
          </cell>
        </row>
        <row r="24">
          <cell r="B24">
            <v>37259</v>
          </cell>
          <cell r="C24">
            <v>1165.27</v>
          </cell>
          <cell r="E24">
            <v>37257</v>
          </cell>
          <cell r="F24">
            <v>0</v>
          </cell>
        </row>
        <row r="25">
          <cell r="B25">
            <v>37260</v>
          </cell>
          <cell r="C25">
            <v>1172.51</v>
          </cell>
          <cell r="E25">
            <v>37258</v>
          </cell>
          <cell r="F25">
            <v>0.16636999999999999</v>
          </cell>
        </row>
        <row r="26">
          <cell r="B26">
            <v>37263</v>
          </cell>
          <cell r="C26">
            <v>1164.8900000000001</v>
          </cell>
          <cell r="E26">
            <v>37259</v>
          </cell>
          <cell r="F26">
            <v>1.5966999999999999E-2</v>
          </cell>
        </row>
        <row r="27">
          <cell r="B27">
            <v>37264</v>
          </cell>
          <cell r="C27">
            <v>1160.71</v>
          </cell>
          <cell r="E27">
            <v>37260</v>
          </cell>
          <cell r="F27">
            <v>0</v>
          </cell>
        </row>
        <row r="28">
          <cell r="B28">
            <v>37265</v>
          </cell>
          <cell r="C28">
            <v>1155.1400000000001</v>
          </cell>
          <cell r="E28">
            <v>37263</v>
          </cell>
          <cell r="F28">
            <v>5.3509999999999999E-3</v>
          </cell>
        </row>
        <row r="29">
          <cell r="B29">
            <v>37266</v>
          </cell>
          <cell r="C29">
            <v>1156.55</v>
          </cell>
          <cell r="E29">
            <v>37264</v>
          </cell>
          <cell r="F29">
            <v>0.30280699999999999</v>
          </cell>
        </row>
        <row r="30">
          <cell r="B30">
            <v>37267</v>
          </cell>
          <cell r="C30">
            <v>1145.5999999999999</v>
          </cell>
          <cell r="E30">
            <v>37265</v>
          </cell>
          <cell r="F30">
            <v>5.1999999999999998E-2</v>
          </cell>
        </row>
        <row r="31">
          <cell r="B31">
            <v>37270</v>
          </cell>
          <cell r="C31">
            <v>1138.4100000000001</v>
          </cell>
          <cell r="E31">
            <v>37266</v>
          </cell>
          <cell r="F31">
            <v>2.0944000000000001E-2</v>
          </cell>
        </row>
        <row r="32">
          <cell r="B32">
            <v>37271</v>
          </cell>
          <cell r="C32">
            <v>1146.19</v>
          </cell>
          <cell r="E32">
            <v>37267</v>
          </cell>
          <cell r="F32">
            <v>5.5925999999999997E-2</v>
          </cell>
        </row>
        <row r="33">
          <cell r="B33">
            <v>37272</v>
          </cell>
          <cell r="C33">
            <v>1127.57</v>
          </cell>
          <cell r="E33">
            <v>37270</v>
          </cell>
          <cell r="F33">
            <v>0</v>
          </cell>
        </row>
        <row r="34">
          <cell r="B34">
            <v>37273</v>
          </cell>
          <cell r="C34">
            <v>1138.8800000000001</v>
          </cell>
          <cell r="E34">
            <v>37271</v>
          </cell>
          <cell r="F34">
            <v>2.055E-3</v>
          </cell>
        </row>
        <row r="35">
          <cell r="B35">
            <v>37274</v>
          </cell>
          <cell r="C35">
            <v>1127.58</v>
          </cell>
          <cell r="E35">
            <v>37272</v>
          </cell>
          <cell r="F35">
            <v>9.2254000000000003E-2</v>
          </cell>
        </row>
        <row r="36">
          <cell r="B36">
            <v>37278</v>
          </cell>
          <cell r="C36">
            <v>1119.31</v>
          </cell>
          <cell r="E36">
            <v>37273</v>
          </cell>
          <cell r="F36">
            <v>1.4669E-2</v>
          </cell>
        </row>
        <row r="37">
          <cell r="B37">
            <v>37279</v>
          </cell>
          <cell r="C37">
            <v>1128.19</v>
          </cell>
          <cell r="E37">
            <v>37274</v>
          </cell>
          <cell r="F37">
            <v>2.4629999999999999E-3</v>
          </cell>
        </row>
        <row r="38">
          <cell r="B38">
            <v>37280</v>
          </cell>
          <cell r="C38">
            <v>1132.1600000000001</v>
          </cell>
          <cell r="E38">
            <v>37277</v>
          </cell>
          <cell r="F38">
            <v>0</v>
          </cell>
        </row>
        <row r="39">
          <cell r="B39">
            <v>37281</v>
          </cell>
          <cell r="C39">
            <v>1133.28</v>
          </cell>
          <cell r="E39">
            <v>37278</v>
          </cell>
          <cell r="F39">
            <v>0</v>
          </cell>
        </row>
        <row r="40">
          <cell r="B40">
            <v>37284</v>
          </cell>
          <cell r="C40">
            <v>1133.06</v>
          </cell>
          <cell r="E40">
            <v>37279</v>
          </cell>
          <cell r="F40">
            <v>1.2271000000000001E-2</v>
          </cell>
        </row>
        <row r="41">
          <cell r="B41">
            <v>37285</v>
          </cell>
          <cell r="C41">
            <v>1100.6400000000001</v>
          </cell>
          <cell r="E41">
            <v>37280</v>
          </cell>
          <cell r="F41">
            <v>3.9129999999999998E-3</v>
          </cell>
        </row>
        <row r="42">
          <cell r="B42">
            <v>37286</v>
          </cell>
          <cell r="C42">
            <v>1113.57</v>
          </cell>
          <cell r="E42">
            <v>37281</v>
          </cell>
          <cell r="F42">
            <v>0</v>
          </cell>
        </row>
        <row r="43">
          <cell r="B43">
            <v>37287</v>
          </cell>
          <cell r="C43">
            <v>1130.21</v>
          </cell>
          <cell r="E43">
            <v>37284</v>
          </cell>
          <cell r="F43">
            <v>1.9844000000000001E-2</v>
          </cell>
        </row>
        <row r="44">
          <cell r="B44">
            <v>37288</v>
          </cell>
          <cell r="C44">
            <v>1122.2</v>
          </cell>
          <cell r="E44">
            <v>37285</v>
          </cell>
          <cell r="F44">
            <v>8.5231000000000001E-2</v>
          </cell>
        </row>
        <row r="45">
          <cell r="B45">
            <v>37291</v>
          </cell>
          <cell r="C45">
            <v>1094.44</v>
          </cell>
          <cell r="E45">
            <v>37286</v>
          </cell>
          <cell r="F45">
            <v>0.149702</v>
          </cell>
        </row>
        <row r="46">
          <cell r="B46">
            <v>37292</v>
          </cell>
          <cell r="C46">
            <v>1090.02</v>
          </cell>
          <cell r="E46">
            <v>37287</v>
          </cell>
          <cell r="F46">
            <v>0.13361000000000001</v>
          </cell>
        </row>
        <row r="47">
          <cell r="B47">
            <v>37293</v>
          </cell>
          <cell r="C47">
            <v>1083.51</v>
          </cell>
          <cell r="E47">
            <v>37288</v>
          </cell>
          <cell r="F47">
            <v>5.5900000000000004E-4</v>
          </cell>
        </row>
        <row r="48">
          <cell r="B48">
            <v>37294</v>
          </cell>
          <cell r="C48">
            <v>1080.17</v>
          </cell>
          <cell r="E48">
            <v>37291</v>
          </cell>
          <cell r="F48">
            <v>1.0565E-2</v>
          </cell>
        </row>
        <row r="49">
          <cell r="B49">
            <v>37295</v>
          </cell>
          <cell r="C49">
            <v>1096.22</v>
          </cell>
          <cell r="E49">
            <v>37292</v>
          </cell>
          <cell r="F49">
            <v>3.3562000000000002E-2</v>
          </cell>
        </row>
        <row r="50">
          <cell r="B50">
            <v>37298</v>
          </cell>
          <cell r="C50">
            <v>1111.94</v>
          </cell>
          <cell r="E50">
            <v>37293</v>
          </cell>
          <cell r="F50">
            <v>0.11566</v>
          </cell>
        </row>
        <row r="51">
          <cell r="B51">
            <v>37299</v>
          </cell>
          <cell r="C51">
            <v>1107.5</v>
          </cell>
          <cell r="E51">
            <v>37294</v>
          </cell>
          <cell r="F51">
            <v>0.214778</v>
          </cell>
        </row>
        <row r="52">
          <cell r="B52">
            <v>37300</v>
          </cell>
          <cell r="C52">
            <v>1118.51</v>
          </cell>
          <cell r="E52">
            <v>37295</v>
          </cell>
          <cell r="F52">
            <v>1.0186000000000001E-2</v>
          </cell>
        </row>
        <row r="53">
          <cell r="B53">
            <v>37301</v>
          </cell>
          <cell r="C53">
            <v>1116.48</v>
          </cell>
          <cell r="E53">
            <v>37298</v>
          </cell>
          <cell r="F53">
            <v>5.2172000000000003E-2</v>
          </cell>
        </row>
        <row r="54">
          <cell r="B54">
            <v>37302</v>
          </cell>
          <cell r="C54">
            <v>1104.18</v>
          </cell>
          <cell r="E54">
            <v>37299</v>
          </cell>
          <cell r="F54">
            <v>5.1679999999999999E-3</v>
          </cell>
        </row>
        <row r="55">
          <cell r="B55">
            <v>37306</v>
          </cell>
          <cell r="C55">
            <v>1083.3399999999999</v>
          </cell>
          <cell r="E55">
            <v>37300</v>
          </cell>
          <cell r="F55">
            <v>0.37724299999999999</v>
          </cell>
        </row>
        <row r="56">
          <cell r="B56">
            <v>37307</v>
          </cell>
          <cell r="C56">
            <v>1097.98</v>
          </cell>
          <cell r="E56">
            <v>37301</v>
          </cell>
          <cell r="F56">
            <v>9.0069999999999997E-2</v>
          </cell>
        </row>
        <row r="57">
          <cell r="B57">
            <v>37308</v>
          </cell>
          <cell r="C57">
            <v>1080.95</v>
          </cell>
          <cell r="E57">
            <v>37302</v>
          </cell>
          <cell r="F57">
            <v>4.4802000000000002E-2</v>
          </cell>
        </row>
        <row r="58">
          <cell r="B58">
            <v>37309</v>
          </cell>
          <cell r="C58">
            <v>1089.8399999999999</v>
          </cell>
          <cell r="E58">
            <v>37305</v>
          </cell>
          <cell r="F58">
            <v>0</v>
          </cell>
        </row>
        <row r="59">
          <cell r="B59">
            <v>37312</v>
          </cell>
          <cell r="C59">
            <v>1109.44</v>
          </cell>
          <cell r="E59">
            <v>37306</v>
          </cell>
          <cell r="F59">
            <v>1.736E-2</v>
          </cell>
        </row>
        <row r="60">
          <cell r="B60">
            <v>37313</v>
          </cell>
          <cell r="C60">
            <v>1109.3800000000001</v>
          </cell>
          <cell r="E60">
            <v>37307</v>
          </cell>
          <cell r="F60">
            <v>7.3602000000000001E-2</v>
          </cell>
        </row>
        <row r="61">
          <cell r="B61">
            <v>37314</v>
          </cell>
          <cell r="C61">
            <v>1109.8900000000001</v>
          </cell>
          <cell r="E61">
            <v>37308</v>
          </cell>
          <cell r="F61">
            <v>2.5374000000000001E-2</v>
          </cell>
        </row>
        <row r="62">
          <cell r="B62">
            <v>37315</v>
          </cell>
          <cell r="C62">
            <v>1106.73</v>
          </cell>
          <cell r="E62">
            <v>37309</v>
          </cell>
          <cell r="F62">
            <v>5.391E-3</v>
          </cell>
        </row>
        <row r="63">
          <cell r="B63">
            <v>37316</v>
          </cell>
          <cell r="C63">
            <v>1131.78</v>
          </cell>
          <cell r="E63">
            <v>37312</v>
          </cell>
          <cell r="F63">
            <v>3.9240000000000004E-3</v>
          </cell>
        </row>
        <row r="64">
          <cell r="B64">
            <v>37319</v>
          </cell>
          <cell r="C64">
            <v>1153.8399999999999</v>
          </cell>
          <cell r="E64">
            <v>37313</v>
          </cell>
          <cell r="F64">
            <v>9.3854999999999994E-2</v>
          </cell>
        </row>
        <row r="65">
          <cell r="B65">
            <v>37320</v>
          </cell>
          <cell r="C65">
            <v>1146.1400000000001</v>
          </cell>
          <cell r="E65">
            <v>37314</v>
          </cell>
          <cell r="F65">
            <v>0.44590299999999999</v>
          </cell>
        </row>
        <row r="66">
          <cell r="B66">
            <v>37321</v>
          </cell>
          <cell r="C66">
            <v>1162.77</v>
          </cell>
          <cell r="E66">
            <v>37315</v>
          </cell>
          <cell r="F66">
            <v>3.4467999999999999E-2</v>
          </cell>
        </row>
        <row r="67">
          <cell r="B67">
            <v>37322</v>
          </cell>
          <cell r="C67">
            <v>1157.54</v>
          </cell>
          <cell r="E67">
            <v>37316</v>
          </cell>
          <cell r="F67">
            <v>1.6507999999999998E-2</v>
          </cell>
        </row>
        <row r="68">
          <cell r="B68">
            <v>37323</v>
          </cell>
          <cell r="C68">
            <v>1164.31</v>
          </cell>
          <cell r="E68">
            <v>37319</v>
          </cell>
          <cell r="F68">
            <v>2.6858E-2</v>
          </cell>
        </row>
        <row r="69">
          <cell r="B69">
            <v>37326</v>
          </cell>
          <cell r="C69">
            <v>1168.26</v>
          </cell>
          <cell r="E69">
            <v>37320</v>
          </cell>
          <cell r="F69">
            <v>3.3430000000000001E-3</v>
          </cell>
        </row>
        <row r="70">
          <cell r="B70">
            <v>37327</v>
          </cell>
          <cell r="C70">
            <v>1165.58</v>
          </cell>
          <cell r="E70">
            <v>37321</v>
          </cell>
          <cell r="F70">
            <v>0.22791400000000001</v>
          </cell>
        </row>
        <row r="71">
          <cell r="B71">
            <v>37328</v>
          </cell>
          <cell r="C71">
            <v>1154.0899999999999</v>
          </cell>
          <cell r="E71">
            <v>37322</v>
          </cell>
          <cell r="F71">
            <v>4.1327000000000003E-2</v>
          </cell>
        </row>
        <row r="72">
          <cell r="B72">
            <v>37329</v>
          </cell>
          <cell r="C72">
            <v>1153.04</v>
          </cell>
          <cell r="E72">
            <v>37323</v>
          </cell>
          <cell r="F72">
            <v>1.2589999999999999E-3</v>
          </cell>
        </row>
        <row r="73">
          <cell r="B73">
            <v>37330</v>
          </cell>
          <cell r="C73">
            <v>1166.1600000000001</v>
          </cell>
          <cell r="E73">
            <v>37326</v>
          </cell>
          <cell r="F73">
            <v>1.2694E-2</v>
          </cell>
        </row>
        <row r="74">
          <cell r="B74">
            <v>37333</v>
          </cell>
          <cell r="C74">
            <v>1165.55</v>
          </cell>
          <cell r="E74">
            <v>37327</v>
          </cell>
          <cell r="F74">
            <v>2.2546E-2</v>
          </cell>
        </row>
        <row r="75">
          <cell r="B75">
            <v>37334</v>
          </cell>
          <cell r="C75">
            <v>1170.29</v>
          </cell>
          <cell r="E75">
            <v>37328</v>
          </cell>
          <cell r="F75">
            <v>0.29680600000000001</v>
          </cell>
        </row>
        <row r="76">
          <cell r="B76">
            <v>37335</v>
          </cell>
          <cell r="C76">
            <v>1151.8499999999999</v>
          </cell>
          <cell r="E76">
            <v>37329</v>
          </cell>
          <cell r="F76">
            <v>2.1339E-2</v>
          </cell>
        </row>
        <row r="77">
          <cell r="B77">
            <v>37336</v>
          </cell>
          <cell r="C77">
            <v>1153.5899999999999</v>
          </cell>
          <cell r="E77">
            <v>37330</v>
          </cell>
          <cell r="F77">
            <v>1.887E-3</v>
          </cell>
        </row>
        <row r="78">
          <cell r="B78">
            <v>37337</v>
          </cell>
          <cell r="C78">
            <v>1148.7</v>
          </cell>
          <cell r="E78">
            <v>37333</v>
          </cell>
          <cell r="F78">
            <v>2.1035000000000002E-2</v>
          </cell>
        </row>
        <row r="79">
          <cell r="B79">
            <v>37340</v>
          </cell>
          <cell r="C79">
            <v>1131.8699999999999</v>
          </cell>
          <cell r="E79">
            <v>37334</v>
          </cell>
          <cell r="F79">
            <v>6.8510000000000003E-3</v>
          </cell>
        </row>
        <row r="80">
          <cell r="B80">
            <v>37341</v>
          </cell>
          <cell r="C80">
            <v>1138.49</v>
          </cell>
          <cell r="E80">
            <v>37335</v>
          </cell>
          <cell r="F80">
            <v>4.8964000000000001E-2</v>
          </cell>
        </row>
        <row r="81">
          <cell r="B81">
            <v>37342</v>
          </cell>
          <cell r="C81">
            <v>1144.58</v>
          </cell>
          <cell r="E81">
            <v>37336</v>
          </cell>
          <cell r="F81">
            <v>2.9253999999999999E-2</v>
          </cell>
        </row>
        <row r="82">
          <cell r="B82">
            <v>37343</v>
          </cell>
          <cell r="C82">
            <v>1147.3900000000001</v>
          </cell>
          <cell r="E82">
            <v>37337</v>
          </cell>
          <cell r="F82">
            <v>4.3109999999999997E-3</v>
          </cell>
        </row>
        <row r="83">
          <cell r="B83">
            <v>37347</v>
          </cell>
          <cell r="C83">
            <v>1146.55</v>
          </cell>
          <cell r="E83">
            <v>37340</v>
          </cell>
          <cell r="F83">
            <v>0</v>
          </cell>
        </row>
        <row r="84">
          <cell r="B84">
            <v>37348</v>
          </cell>
          <cell r="C84">
            <v>1136.77</v>
          </cell>
          <cell r="E84">
            <v>37341</v>
          </cell>
          <cell r="F84">
            <v>0.167769</v>
          </cell>
        </row>
        <row r="85">
          <cell r="B85">
            <v>37349</v>
          </cell>
          <cell r="C85">
            <v>1125.4000000000001</v>
          </cell>
          <cell r="E85">
            <v>37342</v>
          </cell>
          <cell r="F85">
            <v>1.6448999999999998E-2</v>
          </cell>
        </row>
        <row r="86">
          <cell r="B86">
            <v>37350</v>
          </cell>
          <cell r="C86">
            <v>1126.3399999999999</v>
          </cell>
          <cell r="E86">
            <v>37343</v>
          </cell>
          <cell r="F86">
            <v>8.34E-4</v>
          </cell>
        </row>
        <row r="87">
          <cell r="B87">
            <v>37351</v>
          </cell>
          <cell r="C87">
            <v>1122.73</v>
          </cell>
          <cell r="E87">
            <v>37344</v>
          </cell>
          <cell r="F87">
            <v>0</v>
          </cell>
        </row>
        <row r="88">
          <cell r="B88">
            <v>37354</v>
          </cell>
          <cell r="C88">
            <v>1125.29</v>
          </cell>
          <cell r="E88">
            <v>37347</v>
          </cell>
          <cell r="F88">
            <v>0</v>
          </cell>
        </row>
        <row r="89">
          <cell r="B89">
            <v>37355</v>
          </cell>
          <cell r="C89">
            <v>1117.8</v>
          </cell>
          <cell r="E89">
            <v>37348</v>
          </cell>
          <cell r="F89">
            <v>2.0709999999999999E-3</v>
          </cell>
        </row>
        <row r="90">
          <cell r="B90">
            <v>37356</v>
          </cell>
          <cell r="C90">
            <v>1130.46</v>
          </cell>
          <cell r="E90">
            <v>37349</v>
          </cell>
          <cell r="F90">
            <v>0.19653499999999999</v>
          </cell>
        </row>
        <row r="91">
          <cell r="B91">
            <v>37357</v>
          </cell>
          <cell r="C91">
            <v>1103.69</v>
          </cell>
          <cell r="E91">
            <v>37350</v>
          </cell>
          <cell r="F91">
            <v>2.3642E-2</v>
          </cell>
        </row>
        <row r="92">
          <cell r="B92">
            <v>37358</v>
          </cell>
          <cell r="C92">
            <v>1111.01</v>
          </cell>
          <cell r="E92">
            <v>37351</v>
          </cell>
          <cell r="F92">
            <v>1.5904000000000001E-2</v>
          </cell>
        </row>
        <row r="93">
          <cell r="B93">
            <v>37361</v>
          </cell>
          <cell r="C93">
            <v>1102.55</v>
          </cell>
          <cell r="E93">
            <v>37354</v>
          </cell>
          <cell r="F93">
            <v>0.27226899999999998</v>
          </cell>
        </row>
        <row r="94">
          <cell r="B94">
            <v>37362</v>
          </cell>
          <cell r="C94">
            <v>1128.3699999999999</v>
          </cell>
          <cell r="E94">
            <v>37355</v>
          </cell>
          <cell r="F94">
            <v>5.8566E-2</v>
          </cell>
        </row>
        <row r="95">
          <cell r="B95">
            <v>37363</v>
          </cell>
          <cell r="C95">
            <v>1126.07</v>
          </cell>
          <cell r="E95">
            <v>37356</v>
          </cell>
          <cell r="F95">
            <v>4.1862000000000003E-2</v>
          </cell>
        </row>
        <row r="96">
          <cell r="B96">
            <v>37364</v>
          </cell>
          <cell r="C96">
            <v>1124.47</v>
          </cell>
          <cell r="E96">
            <v>37357</v>
          </cell>
          <cell r="F96">
            <v>5.3446E-2</v>
          </cell>
        </row>
        <row r="97">
          <cell r="B97">
            <v>37365</v>
          </cell>
          <cell r="C97">
            <v>1125.17</v>
          </cell>
          <cell r="E97">
            <v>37358</v>
          </cell>
          <cell r="F97">
            <v>2.1410000000000001E-3</v>
          </cell>
        </row>
        <row r="98">
          <cell r="B98">
            <v>37368</v>
          </cell>
          <cell r="C98">
            <v>1107.83</v>
          </cell>
          <cell r="E98">
            <v>37361</v>
          </cell>
          <cell r="F98">
            <v>6.7619999999999998E-3</v>
          </cell>
        </row>
        <row r="99">
          <cell r="B99">
            <v>37369</v>
          </cell>
          <cell r="C99">
            <v>1100.96</v>
          </cell>
          <cell r="E99">
            <v>37362</v>
          </cell>
          <cell r="F99">
            <v>0</v>
          </cell>
        </row>
        <row r="100">
          <cell r="B100">
            <v>37370</v>
          </cell>
          <cell r="C100">
            <v>1093.1400000000001</v>
          </cell>
          <cell r="E100">
            <v>37363</v>
          </cell>
          <cell r="F100">
            <v>7.1733000000000005E-2</v>
          </cell>
        </row>
        <row r="101">
          <cell r="B101">
            <v>37371</v>
          </cell>
          <cell r="C101">
            <v>1091.48</v>
          </cell>
          <cell r="E101">
            <v>37364</v>
          </cell>
          <cell r="F101">
            <v>1.4631E-2</v>
          </cell>
        </row>
        <row r="102">
          <cell r="B102">
            <v>37372</v>
          </cell>
          <cell r="C102">
            <v>1076.32</v>
          </cell>
          <cell r="E102">
            <v>37365</v>
          </cell>
          <cell r="F102">
            <v>2.4550000000000002E-3</v>
          </cell>
        </row>
        <row r="103">
          <cell r="B103">
            <v>37375</v>
          </cell>
          <cell r="C103">
            <v>1065.46</v>
          </cell>
          <cell r="E103">
            <v>37368</v>
          </cell>
          <cell r="F103">
            <v>0</v>
          </cell>
        </row>
        <row r="104">
          <cell r="B104">
            <v>37376</v>
          </cell>
          <cell r="C104">
            <v>1076.92</v>
          </cell>
          <cell r="E104">
            <v>37369</v>
          </cell>
          <cell r="F104">
            <v>0</v>
          </cell>
        </row>
        <row r="105">
          <cell r="B105">
            <v>37377</v>
          </cell>
          <cell r="C105">
            <v>1086.46</v>
          </cell>
          <cell r="E105">
            <v>37370</v>
          </cell>
          <cell r="F105">
            <v>1.2584E-2</v>
          </cell>
        </row>
        <row r="106">
          <cell r="B106">
            <v>37378</v>
          </cell>
          <cell r="C106">
            <v>1084.56</v>
          </cell>
          <cell r="E106">
            <v>37371</v>
          </cell>
          <cell r="F106">
            <v>5.0730000000000003E-3</v>
          </cell>
        </row>
        <row r="107">
          <cell r="B107">
            <v>37379</v>
          </cell>
          <cell r="C107">
            <v>1073.43</v>
          </cell>
          <cell r="E107">
            <v>37372</v>
          </cell>
          <cell r="F107">
            <v>8.6430999999999994E-2</v>
          </cell>
        </row>
        <row r="108">
          <cell r="B108">
            <v>37382</v>
          </cell>
          <cell r="C108">
            <v>1052.67</v>
          </cell>
          <cell r="E108">
            <v>37375</v>
          </cell>
          <cell r="F108">
            <v>4.7759999999999997E-2</v>
          </cell>
        </row>
        <row r="109">
          <cell r="B109">
            <v>37383</v>
          </cell>
          <cell r="C109">
            <v>1049.49</v>
          </cell>
          <cell r="E109">
            <v>37376</v>
          </cell>
          <cell r="F109">
            <v>6.6179999999999998E-3</v>
          </cell>
        </row>
        <row r="110">
          <cell r="B110">
            <v>37384</v>
          </cell>
          <cell r="C110">
            <v>1088.8499999999999</v>
          </cell>
          <cell r="E110">
            <v>37377</v>
          </cell>
          <cell r="F110">
            <v>9.3858999999999998E-2</v>
          </cell>
        </row>
        <row r="111">
          <cell r="B111">
            <v>37385</v>
          </cell>
          <cell r="C111">
            <v>1073.01</v>
          </cell>
          <cell r="E111">
            <v>37378</v>
          </cell>
          <cell r="F111">
            <v>0.14197000000000001</v>
          </cell>
        </row>
        <row r="112">
          <cell r="B112">
            <v>37386</v>
          </cell>
          <cell r="C112">
            <v>1054.99</v>
          </cell>
          <cell r="E112">
            <v>37379</v>
          </cell>
          <cell r="F112">
            <v>3.2160000000000001E-2</v>
          </cell>
        </row>
        <row r="113">
          <cell r="B113">
            <v>37389</v>
          </cell>
          <cell r="C113">
            <v>1074.56</v>
          </cell>
          <cell r="E113">
            <v>37382</v>
          </cell>
          <cell r="F113">
            <v>1.3069000000000001E-2</v>
          </cell>
        </row>
        <row r="114">
          <cell r="B114">
            <v>37390</v>
          </cell>
          <cell r="C114">
            <v>1097.28</v>
          </cell>
          <cell r="E114">
            <v>37383</v>
          </cell>
          <cell r="F114">
            <v>1.738E-2</v>
          </cell>
        </row>
        <row r="115">
          <cell r="B115">
            <v>37391</v>
          </cell>
          <cell r="C115">
            <v>1091.07</v>
          </cell>
          <cell r="E115">
            <v>37384</v>
          </cell>
          <cell r="F115">
            <v>0.14760699999999999</v>
          </cell>
        </row>
        <row r="116">
          <cell r="B116">
            <v>37392</v>
          </cell>
          <cell r="C116">
            <v>1098.23</v>
          </cell>
          <cell r="E116">
            <v>37385</v>
          </cell>
          <cell r="F116">
            <v>0.21073800000000001</v>
          </cell>
        </row>
        <row r="117">
          <cell r="B117">
            <v>37393</v>
          </cell>
          <cell r="C117">
            <v>1106.5899999999999</v>
          </cell>
          <cell r="E117">
            <v>37386</v>
          </cell>
          <cell r="F117">
            <v>9.7169999999999999E-3</v>
          </cell>
        </row>
        <row r="118">
          <cell r="B118">
            <v>37396</v>
          </cell>
          <cell r="C118">
            <v>1091.8800000000001</v>
          </cell>
          <cell r="E118">
            <v>37389</v>
          </cell>
          <cell r="F118">
            <v>0.14009199999999999</v>
          </cell>
        </row>
        <row r="119">
          <cell r="B119">
            <v>37397</v>
          </cell>
          <cell r="C119">
            <v>1079.8800000000001</v>
          </cell>
          <cell r="E119">
            <v>37390</v>
          </cell>
          <cell r="F119">
            <v>2.9322000000000001E-2</v>
          </cell>
        </row>
        <row r="120">
          <cell r="B120">
            <v>37398</v>
          </cell>
          <cell r="C120">
            <v>1086.02</v>
          </cell>
          <cell r="E120">
            <v>37391</v>
          </cell>
          <cell r="F120">
            <v>0.34476099999999998</v>
          </cell>
        </row>
        <row r="121">
          <cell r="B121">
            <v>37399</v>
          </cell>
          <cell r="C121">
            <v>1097.08</v>
          </cell>
          <cell r="E121">
            <v>37392</v>
          </cell>
          <cell r="F121">
            <v>3.4352000000000001E-2</v>
          </cell>
        </row>
        <row r="122">
          <cell r="B122">
            <v>37400</v>
          </cell>
          <cell r="C122">
            <v>1083.82</v>
          </cell>
          <cell r="E122">
            <v>37393</v>
          </cell>
          <cell r="F122">
            <v>0.277194</v>
          </cell>
        </row>
        <row r="123">
          <cell r="B123">
            <v>37404</v>
          </cell>
          <cell r="C123">
            <v>1074.55</v>
          </cell>
          <cell r="E123">
            <v>37396</v>
          </cell>
          <cell r="F123">
            <v>0</v>
          </cell>
        </row>
        <row r="124">
          <cell r="B124">
            <v>37405</v>
          </cell>
          <cell r="C124">
            <v>1067.6600000000001</v>
          </cell>
          <cell r="E124">
            <v>37397</v>
          </cell>
          <cell r="F124">
            <v>1.4652E-2</v>
          </cell>
        </row>
        <row r="125">
          <cell r="B125">
            <v>37406</v>
          </cell>
          <cell r="C125">
            <v>1064.6600000000001</v>
          </cell>
          <cell r="E125">
            <v>37398</v>
          </cell>
          <cell r="F125">
            <v>6.6139000000000003E-2</v>
          </cell>
        </row>
        <row r="126">
          <cell r="B126">
            <v>37407</v>
          </cell>
          <cell r="C126">
            <v>1067.1400000000001</v>
          </cell>
          <cell r="E126">
            <v>37399</v>
          </cell>
          <cell r="F126">
            <v>1.1610000000000001E-2</v>
          </cell>
        </row>
        <row r="127">
          <cell r="B127">
            <v>37410</v>
          </cell>
          <cell r="C127">
            <v>1040.68</v>
          </cell>
          <cell r="E127">
            <v>37400</v>
          </cell>
          <cell r="F127">
            <v>7.1279999999999998E-3</v>
          </cell>
        </row>
        <row r="128">
          <cell r="B128">
            <v>37411</v>
          </cell>
          <cell r="C128">
            <v>1040.69</v>
          </cell>
          <cell r="E128">
            <v>37403</v>
          </cell>
          <cell r="F128">
            <v>0</v>
          </cell>
        </row>
        <row r="129">
          <cell r="B129">
            <v>37412</v>
          </cell>
          <cell r="C129">
            <v>1049.9000000000001</v>
          </cell>
          <cell r="E129">
            <v>37404</v>
          </cell>
          <cell r="F129">
            <v>1.0776000000000001E-2</v>
          </cell>
        </row>
        <row r="130">
          <cell r="B130">
            <v>37413</v>
          </cell>
          <cell r="C130">
            <v>1029.1500000000001</v>
          </cell>
          <cell r="E130">
            <v>37405</v>
          </cell>
          <cell r="F130">
            <v>0.147371</v>
          </cell>
        </row>
        <row r="131">
          <cell r="B131">
            <v>37414</v>
          </cell>
          <cell r="C131">
            <v>1027.53</v>
          </cell>
          <cell r="E131">
            <v>37406</v>
          </cell>
          <cell r="F131">
            <v>0.12384199999999999</v>
          </cell>
        </row>
        <row r="132">
          <cell r="B132">
            <v>37417</v>
          </cell>
          <cell r="C132">
            <v>1030.74</v>
          </cell>
          <cell r="E132">
            <v>37407</v>
          </cell>
          <cell r="F132">
            <v>0</v>
          </cell>
        </row>
        <row r="133">
          <cell r="B133">
            <v>37418</v>
          </cell>
          <cell r="C133">
            <v>1013.6</v>
          </cell>
          <cell r="E133">
            <v>37410</v>
          </cell>
          <cell r="F133">
            <v>0.11493200000000001</v>
          </cell>
        </row>
        <row r="134">
          <cell r="B134">
            <v>37419</v>
          </cell>
          <cell r="C134">
            <v>1020.26</v>
          </cell>
          <cell r="E134">
            <v>37411</v>
          </cell>
          <cell r="F134">
            <v>8.4589999999999995E-3</v>
          </cell>
        </row>
        <row r="135">
          <cell r="B135">
            <v>37420</v>
          </cell>
          <cell r="C135">
            <v>1009.56</v>
          </cell>
          <cell r="E135">
            <v>37412</v>
          </cell>
          <cell r="F135">
            <v>0.37327700000000003</v>
          </cell>
        </row>
        <row r="136">
          <cell r="B136">
            <v>37421</v>
          </cell>
          <cell r="C136">
            <v>1007.28</v>
          </cell>
          <cell r="E136">
            <v>37413</v>
          </cell>
          <cell r="F136">
            <v>5.0481999999999999E-2</v>
          </cell>
        </row>
        <row r="137">
          <cell r="B137">
            <v>37424</v>
          </cell>
          <cell r="C137">
            <v>1036.17</v>
          </cell>
          <cell r="E137">
            <v>37414</v>
          </cell>
          <cell r="F137">
            <v>1.155E-3</v>
          </cell>
        </row>
        <row r="138">
          <cell r="B138">
            <v>37425</v>
          </cell>
          <cell r="C138">
            <v>1037.1400000000001</v>
          </cell>
          <cell r="E138">
            <v>37417</v>
          </cell>
          <cell r="F138">
            <v>1.265E-2</v>
          </cell>
        </row>
        <row r="139">
          <cell r="B139">
            <v>37426</v>
          </cell>
          <cell r="C139">
            <v>1019.99</v>
          </cell>
          <cell r="E139">
            <v>37418</v>
          </cell>
          <cell r="F139">
            <v>1.277E-2</v>
          </cell>
        </row>
        <row r="140">
          <cell r="B140">
            <v>37427</v>
          </cell>
          <cell r="C140">
            <v>1006.29</v>
          </cell>
          <cell r="E140">
            <v>37419</v>
          </cell>
          <cell r="F140">
            <v>0.166352</v>
          </cell>
        </row>
        <row r="141">
          <cell r="B141">
            <v>37428</v>
          </cell>
          <cell r="C141">
            <v>989.14</v>
          </cell>
          <cell r="E141">
            <v>37420</v>
          </cell>
          <cell r="F141">
            <v>2.8215E-2</v>
          </cell>
        </row>
        <row r="142">
          <cell r="B142">
            <v>37431</v>
          </cell>
          <cell r="C142">
            <v>992.72</v>
          </cell>
          <cell r="E142">
            <v>37421</v>
          </cell>
          <cell r="F142">
            <v>1.2012999999999999E-2</v>
          </cell>
        </row>
        <row r="143">
          <cell r="B143">
            <v>37432</v>
          </cell>
          <cell r="C143">
            <v>976.14</v>
          </cell>
          <cell r="E143">
            <v>37424</v>
          </cell>
          <cell r="F143">
            <v>2.6325999999999999E-2</v>
          </cell>
        </row>
        <row r="144">
          <cell r="B144">
            <v>37433</v>
          </cell>
          <cell r="C144">
            <v>973.53</v>
          </cell>
          <cell r="E144">
            <v>37425</v>
          </cell>
          <cell r="F144">
            <v>2.2536E-2</v>
          </cell>
        </row>
        <row r="145">
          <cell r="B145">
            <v>37434</v>
          </cell>
          <cell r="C145">
            <v>990.64</v>
          </cell>
          <cell r="E145">
            <v>37426</v>
          </cell>
          <cell r="F145">
            <v>5.2718000000000001E-2</v>
          </cell>
        </row>
        <row r="146">
          <cell r="B146">
            <v>37435</v>
          </cell>
          <cell r="C146">
            <v>989.81</v>
          </cell>
          <cell r="E146">
            <v>37427</v>
          </cell>
          <cell r="F146">
            <v>1.5452E-2</v>
          </cell>
        </row>
        <row r="147">
          <cell r="B147">
            <v>37438</v>
          </cell>
          <cell r="C147">
            <v>968.65</v>
          </cell>
          <cell r="E147">
            <v>37428</v>
          </cell>
          <cell r="F147">
            <v>5.9000000000000003E-4</v>
          </cell>
        </row>
        <row r="148">
          <cell r="B148">
            <v>37439</v>
          </cell>
          <cell r="C148">
            <v>948.09</v>
          </cell>
          <cell r="E148">
            <v>37431</v>
          </cell>
          <cell r="F148">
            <v>8.2100000000000003E-3</v>
          </cell>
        </row>
        <row r="149">
          <cell r="B149">
            <v>37440</v>
          </cell>
          <cell r="C149">
            <v>953.99</v>
          </cell>
          <cell r="E149">
            <v>37432</v>
          </cell>
          <cell r="F149">
            <v>1.8519999999999999E-3</v>
          </cell>
        </row>
        <row r="150">
          <cell r="B150">
            <v>37442</v>
          </cell>
          <cell r="C150">
            <v>989.03</v>
          </cell>
          <cell r="E150">
            <v>37433</v>
          </cell>
          <cell r="F150">
            <v>0.50822400000000001</v>
          </cell>
        </row>
        <row r="151">
          <cell r="B151">
            <v>37445</v>
          </cell>
          <cell r="C151">
            <v>976.98</v>
          </cell>
          <cell r="E151">
            <v>37434</v>
          </cell>
          <cell r="F151">
            <v>1.6445000000000001E-2</v>
          </cell>
        </row>
        <row r="152">
          <cell r="B152">
            <v>37446</v>
          </cell>
          <cell r="C152">
            <v>952.83</v>
          </cell>
          <cell r="E152">
            <v>37435</v>
          </cell>
          <cell r="F152">
            <v>0</v>
          </cell>
        </row>
        <row r="153">
          <cell r="B153">
            <v>37447</v>
          </cell>
          <cell r="C153">
            <v>920.47</v>
          </cell>
          <cell r="E153">
            <v>37438</v>
          </cell>
          <cell r="F153">
            <v>0</v>
          </cell>
        </row>
        <row r="154">
          <cell r="B154">
            <v>37448</v>
          </cell>
          <cell r="C154">
            <v>927.37</v>
          </cell>
          <cell r="E154">
            <v>37439</v>
          </cell>
          <cell r="F154">
            <v>0.20450699999999999</v>
          </cell>
        </row>
        <row r="155">
          <cell r="B155">
            <v>37449</v>
          </cell>
          <cell r="C155">
            <v>921.39</v>
          </cell>
          <cell r="E155">
            <v>37440</v>
          </cell>
          <cell r="F155">
            <v>3.3956E-2</v>
          </cell>
        </row>
        <row r="156">
          <cell r="B156">
            <v>37452</v>
          </cell>
          <cell r="C156">
            <v>917.93</v>
          </cell>
          <cell r="E156">
            <v>37441</v>
          </cell>
          <cell r="F156">
            <v>0</v>
          </cell>
        </row>
        <row r="157">
          <cell r="B157">
            <v>37453</v>
          </cell>
          <cell r="C157">
            <v>901.05</v>
          </cell>
          <cell r="E157">
            <v>37442</v>
          </cell>
          <cell r="F157">
            <v>1.6697E-2</v>
          </cell>
        </row>
        <row r="158">
          <cell r="B158">
            <v>37454</v>
          </cell>
          <cell r="C158">
            <v>906.04</v>
          </cell>
          <cell r="E158">
            <v>37445</v>
          </cell>
          <cell r="F158">
            <v>0.25192399999999998</v>
          </cell>
        </row>
        <row r="159">
          <cell r="B159">
            <v>37455</v>
          </cell>
          <cell r="C159">
            <v>881.56</v>
          </cell>
          <cell r="E159">
            <v>37446</v>
          </cell>
          <cell r="F159">
            <v>8.0048999999999995E-2</v>
          </cell>
        </row>
        <row r="160">
          <cell r="B160">
            <v>37456</v>
          </cell>
          <cell r="C160">
            <v>847.76</v>
          </cell>
          <cell r="E160">
            <v>37447</v>
          </cell>
          <cell r="F160">
            <v>4.2118000000000003E-2</v>
          </cell>
        </row>
        <row r="161">
          <cell r="B161">
            <v>37459</v>
          </cell>
          <cell r="C161">
            <v>819.85</v>
          </cell>
          <cell r="E161">
            <v>37448</v>
          </cell>
          <cell r="F161">
            <v>4.9313999999999997E-2</v>
          </cell>
        </row>
        <row r="162">
          <cell r="B162">
            <v>37460</v>
          </cell>
          <cell r="C162">
            <v>797.7</v>
          </cell>
          <cell r="E162">
            <v>37449</v>
          </cell>
          <cell r="F162">
            <v>0</v>
          </cell>
        </row>
        <row r="163">
          <cell r="B163">
            <v>37461</v>
          </cell>
          <cell r="C163">
            <v>843.42</v>
          </cell>
          <cell r="E163">
            <v>37452</v>
          </cell>
          <cell r="F163">
            <v>2.1329999999999999E-3</v>
          </cell>
        </row>
        <row r="164">
          <cell r="B164">
            <v>37462</v>
          </cell>
          <cell r="C164">
            <v>838.68</v>
          </cell>
          <cell r="E164">
            <v>37453</v>
          </cell>
          <cell r="F164">
            <v>6.8180000000000003E-3</v>
          </cell>
        </row>
        <row r="165">
          <cell r="B165">
            <v>37463</v>
          </cell>
          <cell r="C165">
            <v>852.84</v>
          </cell>
          <cell r="E165">
            <v>37454</v>
          </cell>
          <cell r="F165">
            <v>7.5690999999999994E-2</v>
          </cell>
        </row>
        <row r="166">
          <cell r="B166">
            <v>37466</v>
          </cell>
          <cell r="C166">
            <v>898.96</v>
          </cell>
          <cell r="E166">
            <v>37455</v>
          </cell>
          <cell r="F166">
            <v>1.8374999999999999E-2</v>
          </cell>
        </row>
        <row r="167">
          <cell r="B167">
            <v>37467</v>
          </cell>
          <cell r="C167">
            <v>902.78</v>
          </cell>
          <cell r="E167">
            <v>37456</v>
          </cell>
          <cell r="F167">
            <v>6.2799999999999998E-4</v>
          </cell>
        </row>
        <row r="168">
          <cell r="B168">
            <v>37468</v>
          </cell>
          <cell r="C168">
            <v>911.62</v>
          </cell>
          <cell r="E168">
            <v>37459</v>
          </cell>
          <cell r="F168">
            <v>0</v>
          </cell>
        </row>
        <row r="169">
          <cell r="B169">
            <v>37469</v>
          </cell>
          <cell r="C169">
            <v>884.66</v>
          </cell>
          <cell r="E169">
            <v>37460</v>
          </cell>
          <cell r="F169">
            <v>0</v>
          </cell>
        </row>
        <row r="170">
          <cell r="B170">
            <v>37470</v>
          </cell>
          <cell r="C170">
            <v>864.24</v>
          </cell>
          <cell r="E170">
            <v>37461</v>
          </cell>
          <cell r="F170">
            <v>1.5136999999999999E-2</v>
          </cell>
        </row>
        <row r="171">
          <cell r="B171">
            <v>37473</v>
          </cell>
          <cell r="C171">
            <v>834.6</v>
          </cell>
          <cell r="E171">
            <v>37462</v>
          </cell>
          <cell r="F171">
            <v>3.8860000000000001E-3</v>
          </cell>
        </row>
        <row r="172">
          <cell r="B172">
            <v>37474</v>
          </cell>
          <cell r="C172">
            <v>859.57</v>
          </cell>
          <cell r="E172">
            <v>37463</v>
          </cell>
          <cell r="F172">
            <v>6.1679999999999999E-3</v>
          </cell>
        </row>
        <row r="173">
          <cell r="B173">
            <v>37475</v>
          </cell>
          <cell r="C173">
            <v>876.77</v>
          </cell>
          <cell r="E173">
            <v>37466</v>
          </cell>
          <cell r="F173">
            <v>8.7302000000000005E-2</v>
          </cell>
        </row>
        <row r="174">
          <cell r="B174">
            <v>37476</v>
          </cell>
          <cell r="C174">
            <v>905.46</v>
          </cell>
          <cell r="E174">
            <v>37467</v>
          </cell>
          <cell r="F174">
            <v>5.5668000000000002E-2</v>
          </cell>
        </row>
        <row r="175">
          <cell r="B175">
            <v>37477</v>
          </cell>
          <cell r="C175">
            <v>908.64</v>
          </cell>
          <cell r="E175">
            <v>37468</v>
          </cell>
          <cell r="F175">
            <v>0.114136</v>
          </cell>
        </row>
        <row r="176">
          <cell r="B176">
            <v>37480</v>
          </cell>
          <cell r="C176">
            <v>903.8</v>
          </cell>
          <cell r="E176">
            <v>37469</v>
          </cell>
          <cell r="F176">
            <v>0.15052699999999999</v>
          </cell>
        </row>
        <row r="177">
          <cell r="B177">
            <v>37481</v>
          </cell>
          <cell r="C177">
            <v>884.21</v>
          </cell>
          <cell r="E177">
            <v>37470</v>
          </cell>
          <cell r="F177">
            <v>5.3610000000000003E-3</v>
          </cell>
        </row>
        <row r="178">
          <cell r="B178">
            <v>37482</v>
          </cell>
          <cell r="C178">
            <v>919.62</v>
          </cell>
          <cell r="E178">
            <v>37473</v>
          </cell>
          <cell r="F178">
            <v>2.9191000000000002E-2</v>
          </cell>
        </row>
        <row r="179">
          <cell r="B179">
            <v>37483</v>
          </cell>
          <cell r="C179">
            <v>930.25</v>
          </cell>
          <cell r="E179">
            <v>37474</v>
          </cell>
          <cell r="F179">
            <v>4.0270000000000002E-3</v>
          </cell>
        </row>
        <row r="180">
          <cell r="B180">
            <v>37484</v>
          </cell>
          <cell r="C180">
            <v>928.77</v>
          </cell>
          <cell r="E180">
            <v>37475</v>
          </cell>
          <cell r="F180">
            <v>0.13802900000000001</v>
          </cell>
        </row>
        <row r="181">
          <cell r="B181">
            <v>37487</v>
          </cell>
          <cell r="C181">
            <v>950.72</v>
          </cell>
          <cell r="E181">
            <v>37476</v>
          </cell>
          <cell r="F181">
            <v>2.4766E-2</v>
          </cell>
        </row>
        <row r="182">
          <cell r="B182">
            <v>37488</v>
          </cell>
          <cell r="C182">
            <v>937.43</v>
          </cell>
          <cell r="E182">
            <v>37477</v>
          </cell>
          <cell r="F182">
            <v>0.21021599999999999</v>
          </cell>
        </row>
        <row r="183">
          <cell r="B183">
            <v>37489</v>
          </cell>
          <cell r="C183">
            <v>949.36</v>
          </cell>
          <cell r="E183">
            <v>37480</v>
          </cell>
          <cell r="F183">
            <v>2.2238999999999998E-2</v>
          </cell>
        </row>
        <row r="184">
          <cell r="B184">
            <v>37490</v>
          </cell>
          <cell r="C184">
            <v>962.7</v>
          </cell>
          <cell r="E184">
            <v>37481</v>
          </cell>
          <cell r="F184">
            <v>9.9928000000000003E-2</v>
          </cell>
        </row>
        <row r="185">
          <cell r="B185">
            <v>37491</v>
          </cell>
          <cell r="C185">
            <v>940.86</v>
          </cell>
          <cell r="E185">
            <v>37482</v>
          </cell>
          <cell r="F185">
            <v>0.19875000000000001</v>
          </cell>
        </row>
        <row r="186">
          <cell r="B186">
            <v>37494</v>
          </cell>
          <cell r="C186">
            <v>947.95</v>
          </cell>
          <cell r="E186">
            <v>37483</v>
          </cell>
          <cell r="F186">
            <v>0.10223500000000001</v>
          </cell>
        </row>
        <row r="187">
          <cell r="B187">
            <v>37495</v>
          </cell>
          <cell r="C187">
            <v>934.82</v>
          </cell>
          <cell r="E187">
            <v>37484</v>
          </cell>
          <cell r="F187">
            <v>0.1096</v>
          </cell>
        </row>
        <row r="188">
          <cell r="B188">
            <v>37496</v>
          </cell>
          <cell r="C188">
            <v>917.87</v>
          </cell>
          <cell r="E188">
            <v>37487</v>
          </cell>
          <cell r="F188">
            <v>1.0782999999999999E-2</v>
          </cell>
        </row>
        <row r="189">
          <cell r="B189">
            <v>37497</v>
          </cell>
          <cell r="C189">
            <v>917.8</v>
          </cell>
          <cell r="E189">
            <v>37488</v>
          </cell>
          <cell r="F189">
            <v>3.558E-3</v>
          </cell>
        </row>
        <row r="190">
          <cell r="B190">
            <v>37498</v>
          </cell>
          <cell r="C190">
            <v>916.07</v>
          </cell>
          <cell r="E190">
            <v>37489</v>
          </cell>
          <cell r="F190">
            <v>8.2284999999999997E-2</v>
          </cell>
        </row>
        <row r="191">
          <cell r="B191">
            <v>37502</v>
          </cell>
          <cell r="C191">
            <v>878.02</v>
          </cell>
          <cell r="E191">
            <v>37490</v>
          </cell>
          <cell r="F191">
            <v>2.7959999999999999E-2</v>
          </cell>
        </row>
        <row r="192">
          <cell r="B192">
            <v>37503</v>
          </cell>
          <cell r="C192">
            <v>893.41</v>
          </cell>
          <cell r="E192">
            <v>37491</v>
          </cell>
          <cell r="F192">
            <v>2.1786E-2</v>
          </cell>
        </row>
        <row r="193">
          <cell r="B193">
            <v>37504</v>
          </cell>
          <cell r="C193">
            <v>879.15</v>
          </cell>
          <cell r="E193">
            <v>37494</v>
          </cell>
          <cell r="F193">
            <v>0</v>
          </cell>
        </row>
        <row r="194">
          <cell r="B194">
            <v>37505</v>
          </cell>
          <cell r="C194">
            <v>893.92</v>
          </cell>
          <cell r="E194">
            <v>37495</v>
          </cell>
          <cell r="F194">
            <v>7.6889999999999997E-3</v>
          </cell>
        </row>
        <row r="195">
          <cell r="B195">
            <v>37508</v>
          </cell>
          <cell r="C195">
            <v>902.96</v>
          </cell>
          <cell r="E195">
            <v>37496</v>
          </cell>
          <cell r="F195">
            <v>0.15512000000000001</v>
          </cell>
        </row>
        <row r="196">
          <cell r="B196">
            <v>37509</v>
          </cell>
          <cell r="C196">
            <v>909.58</v>
          </cell>
          <cell r="E196">
            <v>37497</v>
          </cell>
          <cell r="F196">
            <v>7.7174999999999994E-2</v>
          </cell>
        </row>
        <row r="197">
          <cell r="B197">
            <v>37510</v>
          </cell>
          <cell r="C197">
            <v>909.45</v>
          </cell>
          <cell r="E197">
            <v>37498</v>
          </cell>
          <cell r="F197">
            <v>2.2103999999999999E-2</v>
          </cell>
        </row>
        <row r="198">
          <cell r="B198">
            <v>37511</v>
          </cell>
          <cell r="C198">
            <v>886.91</v>
          </cell>
          <cell r="E198">
            <v>37501</v>
          </cell>
          <cell r="F198">
            <v>0</v>
          </cell>
        </row>
        <row r="199">
          <cell r="B199">
            <v>37512</v>
          </cell>
          <cell r="C199">
            <v>889.81</v>
          </cell>
          <cell r="E199">
            <v>37502</v>
          </cell>
          <cell r="F199">
            <v>1.9486E-2</v>
          </cell>
        </row>
        <row r="200">
          <cell r="B200">
            <v>37515</v>
          </cell>
          <cell r="C200">
            <v>891.1</v>
          </cell>
          <cell r="E200">
            <v>37503</v>
          </cell>
          <cell r="F200">
            <v>0.302618</v>
          </cell>
        </row>
        <row r="201">
          <cell r="B201">
            <v>37516</v>
          </cell>
          <cell r="C201">
            <v>873.52</v>
          </cell>
          <cell r="E201">
            <v>37504</v>
          </cell>
          <cell r="F201">
            <v>4.0704999999999998E-2</v>
          </cell>
        </row>
        <row r="202">
          <cell r="B202">
            <v>37517</v>
          </cell>
          <cell r="C202">
            <v>869.46</v>
          </cell>
          <cell r="E202">
            <v>37505</v>
          </cell>
          <cell r="F202">
            <v>4.6746000000000003E-2</v>
          </cell>
        </row>
        <row r="203">
          <cell r="B203">
            <v>37518</v>
          </cell>
          <cell r="C203">
            <v>843.32</v>
          </cell>
          <cell r="E203">
            <v>37508</v>
          </cell>
          <cell r="F203">
            <v>1.7392000000000001E-2</v>
          </cell>
        </row>
        <row r="204">
          <cell r="B204">
            <v>37519</v>
          </cell>
          <cell r="C204">
            <v>845.39</v>
          </cell>
          <cell r="E204">
            <v>37509</v>
          </cell>
          <cell r="F204">
            <v>5.0330000000000001E-3</v>
          </cell>
        </row>
        <row r="205">
          <cell r="B205">
            <v>37522</v>
          </cell>
          <cell r="C205">
            <v>833.7</v>
          </cell>
          <cell r="E205">
            <v>37510</v>
          </cell>
          <cell r="F205">
            <v>0.14615400000000001</v>
          </cell>
        </row>
        <row r="206">
          <cell r="B206">
            <v>37523</v>
          </cell>
          <cell r="C206">
            <v>819.29</v>
          </cell>
          <cell r="E206">
            <v>37511</v>
          </cell>
          <cell r="F206">
            <v>0.20457600000000001</v>
          </cell>
        </row>
        <row r="207">
          <cell r="B207">
            <v>37524</v>
          </cell>
          <cell r="C207">
            <v>839.66</v>
          </cell>
          <cell r="E207">
            <v>37512</v>
          </cell>
          <cell r="F207">
            <v>1.0498E-2</v>
          </cell>
        </row>
        <row r="208">
          <cell r="B208">
            <v>37525</v>
          </cell>
          <cell r="C208">
            <v>854.95</v>
          </cell>
          <cell r="E208">
            <v>37515</v>
          </cell>
          <cell r="F208">
            <v>2.7293000000000001E-2</v>
          </cell>
        </row>
        <row r="209">
          <cell r="B209">
            <v>37526</v>
          </cell>
          <cell r="C209">
            <v>827.37</v>
          </cell>
          <cell r="E209">
            <v>37516</v>
          </cell>
          <cell r="F209">
            <v>4.7149999999999996E-3</v>
          </cell>
        </row>
        <row r="210">
          <cell r="B210">
            <v>37529</v>
          </cell>
          <cell r="C210">
            <v>815.28</v>
          </cell>
          <cell r="E210">
            <v>37517</v>
          </cell>
          <cell r="F210">
            <v>7.3914999999999995E-2</v>
          </cell>
        </row>
        <row r="211">
          <cell r="B211">
            <v>37530</v>
          </cell>
          <cell r="C211">
            <v>847.91</v>
          </cell>
          <cell r="E211">
            <v>37518</v>
          </cell>
          <cell r="F211">
            <v>1.7707000000000001E-2</v>
          </cell>
        </row>
        <row r="212">
          <cell r="B212">
            <v>37531</v>
          </cell>
          <cell r="C212">
            <v>827.91</v>
          </cell>
          <cell r="E212">
            <v>37519</v>
          </cell>
          <cell r="F212">
            <v>3.0430000000000001E-3</v>
          </cell>
        </row>
        <row r="213">
          <cell r="B213">
            <v>37532</v>
          </cell>
          <cell r="C213">
            <v>818.95</v>
          </cell>
          <cell r="E213">
            <v>37522</v>
          </cell>
          <cell r="F213">
            <v>5.7429999999999998E-3</v>
          </cell>
        </row>
        <row r="214">
          <cell r="B214">
            <v>37533</v>
          </cell>
          <cell r="C214">
            <v>800.58</v>
          </cell>
          <cell r="E214">
            <v>37523</v>
          </cell>
          <cell r="F214">
            <v>1.0893E-2</v>
          </cell>
        </row>
        <row r="215">
          <cell r="B215">
            <v>37536</v>
          </cell>
          <cell r="C215">
            <v>785.28</v>
          </cell>
          <cell r="E215">
            <v>37524</v>
          </cell>
          <cell r="F215">
            <v>0.203185</v>
          </cell>
        </row>
        <row r="216">
          <cell r="B216">
            <v>37537</v>
          </cell>
          <cell r="C216">
            <v>798.55</v>
          </cell>
          <cell r="E216">
            <v>37525</v>
          </cell>
          <cell r="F216">
            <v>0.164794</v>
          </cell>
        </row>
        <row r="217">
          <cell r="B217">
            <v>37538</v>
          </cell>
          <cell r="C217">
            <v>776.76</v>
          </cell>
          <cell r="E217">
            <v>37526</v>
          </cell>
          <cell r="F217">
            <v>1.6344999999999998E-2</v>
          </cell>
        </row>
        <row r="218">
          <cell r="B218">
            <v>37539</v>
          </cell>
          <cell r="C218">
            <v>803.92</v>
          </cell>
          <cell r="E218">
            <v>37529</v>
          </cell>
          <cell r="F218">
            <v>0</v>
          </cell>
        </row>
        <row r="219">
          <cell r="B219">
            <v>37540</v>
          </cell>
          <cell r="C219">
            <v>835.32</v>
          </cell>
          <cell r="E219">
            <v>37530</v>
          </cell>
          <cell r="F219">
            <v>0</v>
          </cell>
        </row>
        <row r="220">
          <cell r="B220">
            <v>37543</v>
          </cell>
          <cell r="C220">
            <v>841.44</v>
          </cell>
          <cell r="E220">
            <v>37531</v>
          </cell>
          <cell r="F220">
            <v>0.18742800000000001</v>
          </cell>
        </row>
        <row r="221">
          <cell r="B221">
            <v>37544</v>
          </cell>
          <cell r="C221">
            <v>881.27</v>
          </cell>
          <cell r="E221">
            <v>37532</v>
          </cell>
          <cell r="F221">
            <v>1.9203000000000001E-2</v>
          </cell>
        </row>
        <row r="222">
          <cell r="B222">
            <v>37545</v>
          </cell>
          <cell r="C222">
            <v>860.02</v>
          </cell>
          <cell r="E222">
            <v>37533</v>
          </cell>
          <cell r="F222">
            <v>0</v>
          </cell>
        </row>
        <row r="223">
          <cell r="B223">
            <v>37546</v>
          </cell>
          <cell r="C223">
            <v>879.2</v>
          </cell>
          <cell r="E223">
            <v>37536</v>
          </cell>
          <cell r="F223">
            <v>0</v>
          </cell>
        </row>
        <row r="224">
          <cell r="B224">
            <v>37547</v>
          </cell>
          <cell r="C224">
            <v>884.39</v>
          </cell>
          <cell r="E224">
            <v>37537</v>
          </cell>
          <cell r="F224">
            <v>0.31421199999999999</v>
          </cell>
        </row>
        <row r="225">
          <cell r="B225">
            <v>37550</v>
          </cell>
          <cell r="C225">
            <v>899.72</v>
          </cell>
          <cell r="E225">
            <v>37538</v>
          </cell>
          <cell r="F225">
            <v>7.3860999999999996E-2</v>
          </cell>
        </row>
        <row r="226">
          <cell r="B226">
            <v>37551</v>
          </cell>
          <cell r="C226">
            <v>890.16</v>
          </cell>
          <cell r="E226">
            <v>37539</v>
          </cell>
          <cell r="F226">
            <v>8.4470000000000003E-2</v>
          </cell>
        </row>
        <row r="227">
          <cell r="B227">
            <v>37552</v>
          </cell>
          <cell r="C227">
            <v>896.14</v>
          </cell>
          <cell r="E227">
            <v>37540</v>
          </cell>
          <cell r="F227">
            <v>0</v>
          </cell>
        </row>
        <row r="228">
          <cell r="B228">
            <v>37553</v>
          </cell>
          <cell r="C228">
            <v>882.5</v>
          </cell>
          <cell r="E228">
            <v>37543</v>
          </cell>
          <cell r="F228">
            <v>0</v>
          </cell>
        </row>
        <row r="229">
          <cell r="B229">
            <v>37554</v>
          </cell>
          <cell r="C229">
            <v>897.65</v>
          </cell>
          <cell r="E229">
            <v>37544</v>
          </cell>
          <cell r="F229">
            <v>2.323E-3</v>
          </cell>
        </row>
        <row r="230">
          <cell r="B230">
            <v>37557</v>
          </cell>
          <cell r="C230">
            <v>890.23</v>
          </cell>
          <cell r="E230">
            <v>37545</v>
          </cell>
          <cell r="F230">
            <v>7.5370999999999994E-2</v>
          </cell>
        </row>
        <row r="231">
          <cell r="B231">
            <v>37558</v>
          </cell>
          <cell r="C231">
            <v>882.15</v>
          </cell>
          <cell r="E231">
            <v>37546</v>
          </cell>
          <cell r="F231">
            <v>1.6735E-2</v>
          </cell>
        </row>
        <row r="232">
          <cell r="B232">
            <v>37559</v>
          </cell>
          <cell r="C232">
            <v>890.71</v>
          </cell>
          <cell r="E232">
            <v>37547</v>
          </cell>
          <cell r="F232">
            <v>1.5590000000000001E-3</v>
          </cell>
        </row>
        <row r="233">
          <cell r="B233">
            <v>37560</v>
          </cell>
          <cell r="C233">
            <v>885.76</v>
          </cell>
          <cell r="E233">
            <v>37550</v>
          </cell>
          <cell r="F233">
            <v>0</v>
          </cell>
        </row>
        <row r="234">
          <cell r="B234">
            <v>37561</v>
          </cell>
          <cell r="C234">
            <v>900.96</v>
          </cell>
          <cell r="E234">
            <v>37551</v>
          </cell>
          <cell r="F234">
            <v>1.1969999999999999E-3</v>
          </cell>
        </row>
        <row r="235">
          <cell r="B235">
            <v>37564</v>
          </cell>
          <cell r="C235">
            <v>908.35</v>
          </cell>
          <cell r="E235">
            <v>37552</v>
          </cell>
          <cell r="F235">
            <v>1.6736999999999998E-2</v>
          </cell>
        </row>
        <row r="236">
          <cell r="B236">
            <v>37565</v>
          </cell>
          <cell r="C236">
            <v>915.39</v>
          </cell>
          <cell r="E236">
            <v>37553</v>
          </cell>
          <cell r="F236">
            <v>1.0125E-2</v>
          </cell>
        </row>
        <row r="237">
          <cell r="B237">
            <v>37566</v>
          </cell>
          <cell r="C237">
            <v>923.76</v>
          </cell>
          <cell r="E237">
            <v>37554</v>
          </cell>
          <cell r="F237">
            <v>6.1499999999999999E-4</v>
          </cell>
        </row>
        <row r="238">
          <cell r="B238">
            <v>37567</v>
          </cell>
          <cell r="C238">
            <v>902.65</v>
          </cell>
          <cell r="E238">
            <v>37557</v>
          </cell>
          <cell r="F238">
            <v>0</v>
          </cell>
        </row>
        <row r="239">
          <cell r="B239">
            <v>37568</v>
          </cell>
          <cell r="C239">
            <v>894.74</v>
          </cell>
          <cell r="E239">
            <v>37558</v>
          </cell>
          <cell r="F239">
            <v>8.8429999999999995E-2</v>
          </cell>
        </row>
        <row r="240">
          <cell r="B240">
            <v>37571</v>
          </cell>
          <cell r="C240">
            <v>876.19</v>
          </cell>
          <cell r="E240">
            <v>37559</v>
          </cell>
          <cell r="F240">
            <v>0.151619</v>
          </cell>
        </row>
        <row r="241">
          <cell r="B241">
            <v>37572</v>
          </cell>
          <cell r="C241">
            <v>882.95</v>
          </cell>
          <cell r="E241">
            <v>37560</v>
          </cell>
          <cell r="F241">
            <v>0.165738</v>
          </cell>
        </row>
        <row r="242">
          <cell r="B242">
            <v>37573</v>
          </cell>
          <cell r="C242">
            <v>882.53</v>
          </cell>
          <cell r="E242">
            <v>37561</v>
          </cell>
          <cell r="F242">
            <v>0</v>
          </cell>
        </row>
        <row r="243">
          <cell r="B243">
            <v>37574</v>
          </cell>
          <cell r="C243">
            <v>904.27</v>
          </cell>
          <cell r="E243">
            <v>37564</v>
          </cell>
          <cell r="F243">
            <v>1.2638E-2</v>
          </cell>
        </row>
        <row r="244">
          <cell r="B244">
            <v>37575</v>
          </cell>
          <cell r="C244">
            <v>909.83</v>
          </cell>
          <cell r="E244">
            <v>37565</v>
          </cell>
          <cell r="F244">
            <v>2.8305E-2</v>
          </cell>
        </row>
        <row r="245">
          <cell r="B245">
            <v>37578</v>
          </cell>
          <cell r="C245">
            <v>900.36</v>
          </cell>
          <cell r="E245">
            <v>37566</v>
          </cell>
          <cell r="F245">
            <v>0.20250099999999999</v>
          </cell>
        </row>
        <row r="246">
          <cell r="B246">
            <v>37579</v>
          </cell>
          <cell r="C246">
            <v>896.74</v>
          </cell>
          <cell r="E246">
            <v>37567</v>
          </cell>
          <cell r="F246">
            <v>0.19461500000000001</v>
          </cell>
        </row>
        <row r="247">
          <cell r="B247">
            <v>37580</v>
          </cell>
          <cell r="C247">
            <v>914.15</v>
          </cell>
          <cell r="E247">
            <v>37568</v>
          </cell>
          <cell r="F247">
            <v>6.3070000000000001E-2</v>
          </cell>
        </row>
        <row r="248">
          <cell r="B248">
            <v>37581</v>
          </cell>
          <cell r="C248">
            <v>933.76</v>
          </cell>
          <cell r="E248">
            <v>37571</v>
          </cell>
          <cell r="F248">
            <v>0</v>
          </cell>
        </row>
        <row r="249">
          <cell r="B249">
            <v>37582</v>
          </cell>
          <cell r="C249">
            <v>930.55</v>
          </cell>
          <cell r="E249">
            <v>37572</v>
          </cell>
          <cell r="F249">
            <v>3.4991000000000001E-2</v>
          </cell>
        </row>
        <row r="250">
          <cell r="B250">
            <v>37585</v>
          </cell>
          <cell r="C250">
            <v>932.88</v>
          </cell>
          <cell r="E250">
            <v>37573</v>
          </cell>
          <cell r="F250">
            <v>0.30724600000000002</v>
          </cell>
        </row>
        <row r="251">
          <cell r="B251">
            <v>37586</v>
          </cell>
          <cell r="C251">
            <v>913.31</v>
          </cell>
          <cell r="E251">
            <v>37574</v>
          </cell>
          <cell r="F251">
            <v>0.110254</v>
          </cell>
        </row>
        <row r="252">
          <cell r="B252">
            <v>37587</v>
          </cell>
          <cell r="C252">
            <v>938.87</v>
          </cell>
          <cell r="E252">
            <v>37575</v>
          </cell>
          <cell r="F252">
            <v>7.1918999999999997E-2</v>
          </cell>
        </row>
        <row r="253">
          <cell r="B253">
            <v>37589</v>
          </cell>
          <cell r="C253">
            <v>936.31</v>
          </cell>
          <cell r="E253">
            <v>37578</v>
          </cell>
          <cell r="F253">
            <v>4.2472000000000003E-2</v>
          </cell>
        </row>
        <row r="254">
          <cell r="B254">
            <v>37592</v>
          </cell>
          <cell r="C254">
            <v>934.53</v>
          </cell>
          <cell r="E254">
            <v>37579</v>
          </cell>
          <cell r="F254">
            <v>0</v>
          </cell>
        </row>
        <row r="255">
          <cell r="B255">
            <v>37593</v>
          </cell>
          <cell r="C255">
            <v>920.75</v>
          </cell>
          <cell r="E255">
            <v>37580</v>
          </cell>
          <cell r="F255">
            <v>7.0411000000000001E-2</v>
          </cell>
        </row>
        <row r="256">
          <cell r="B256">
            <v>37594</v>
          </cell>
          <cell r="C256">
            <v>917.57</v>
          </cell>
          <cell r="E256">
            <v>37581</v>
          </cell>
          <cell r="F256">
            <v>5.5574999999999999E-2</v>
          </cell>
        </row>
        <row r="257">
          <cell r="B257">
            <v>37595</v>
          </cell>
          <cell r="C257">
            <v>906.55</v>
          </cell>
          <cell r="E257">
            <v>37582</v>
          </cell>
          <cell r="F257">
            <v>1.0307999999999999E-2</v>
          </cell>
        </row>
        <row r="258">
          <cell r="B258">
            <v>37596</v>
          </cell>
          <cell r="C258">
            <v>912.23</v>
          </cell>
          <cell r="E258">
            <v>37585</v>
          </cell>
          <cell r="F258">
            <v>1.3939999999999999E-2</v>
          </cell>
        </row>
        <row r="259">
          <cell r="B259">
            <v>37599</v>
          </cell>
          <cell r="C259">
            <v>892</v>
          </cell>
          <cell r="E259">
            <v>37586</v>
          </cell>
          <cell r="F259">
            <v>0.18489800000000001</v>
          </cell>
        </row>
        <row r="260">
          <cell r="B260">
            <v>37600</v>
          </cell>
          <cell r="C260">
            <v>904.45</v>
          </cell>
          <cell r="E260">
            <v>37587</v>
          </cell>
          <cell r="F260">
            <v>7.7012999999999998E-2</v>
          </cell>
        </row>
        <row r="261">
          <cell r="B261">
            <v>37601</v>
          </cell>
          <cell r="C261">
            <v>904.96</v>
          </cell>
          <cell r="E261">
            <v>37588</v>
          </cell>
          <cell r="F261">
            <v>0</v>
          </cell>
        </row>
        <row r="262">
          <cell r="B262">
            <v>37602</v>
          </cell>
          <cell r="C262">
            <v>901.59</v>
          </cell>
          <cell r="E262">
            <v>37589</v>
          </cell>
          <cell r="F262">
            <v>5.4226000000000003E-2</v>
          </cell>
        </row>
        <row r="263">
          <cell r="B263">
            <v>37603</v>
          </cell>
          <cell r="C263">
            <v>889.48</v>
          </cell>
          <cell r="E263">
            <v>37592</v>
          </cell>
          <cell r="F263">
            <v>7.5300000000000002E-3</v>
          </cell>
        </row>
        <row r="264">
          <cell r="B264">
            <v>37606</v>
          </cell>
          <cell r="C264">
            <v>910.4</v>
          </cell>
          <cell r="E264">
            <v>37593</v>
          </cell>
          <cell r="F264">
            <v>1.5311999999999999E-2</v>
          </cell>
        </row>
        <row r="265">
          <cell r="B265">
            <v>37607</v>
          </cell>
          <cell r="C265">
            <v>902.99</v>
          </cell>
          <cell r="E265">
            <v>37594</v>
          </cell>
          <cell r="F265">
            <v>0.29983199999999999</v>
          </cell>
        </row>
        <row r="266">
          <cell r="B266">
            <v>37608</v>
          </cell>
          <cell r="C266">
            <v>891.12</v>
          </cell>
          <cell r="E266">
            <v>37595</v>
          </cell>
          <cell r="F266">
            <v>3.6840999999999999E-2</v>
          </cell>
        </row>
        <row r="267">
          <cell r="B267">
            <v>37609</v>
          </cell>
          <cell r="C267">
            <v>884.25</v>
          </cell>
          <cell r="E267">
            <v>37596</v>
          </cell>
          <cell r="F267">
            <v>2.9489000000000001E-2</v>
          </cell>
        </row>
        <row r="268">
          <cell r="B268">
            <v>37610</v>
          </cell>
          <cell r="C268">
            <v>895.75</v>
          </cell>
          <cell r="E268">
            <v>37599</v>
          </cell>
          <cell r="F268">
            <v>2.0723999999999999E-2</v>
          </cell>
        </row>
        <row r="269">
          <cell r="B269">
            <v>37613</v>
          </cell>
          <cell r="C269">
            <v>897.38</v>
          </cell>
          <cell r="E269">
            <v>37600</v>
          </cell>
          <cell r="F269">
            <v>1.9798E-2</v>
          </cell>
        </row>
        <row r="270">
          <cell r="B270">
            <v>37614</v>
          </cell>
          <cell r="C270">
            <v>892.47</v>
          </cell>
          <cell r="E270">
            <v>37601</v>
          </cell>
          <cell r="F270">
            <v>0.19587199999999999</v>
          </cell>
        </row>
        <row r="271">
          <cell r="B271">
            <v>37616</v>
          </cell>
          <cell r="C271">
            <v>889.66</v>
          </cell>
          <cell r="E271">
            <v>37602</v>
          </cell>
          <cell r="F271">
            <v>4.9951000000000002E-2</v>
          </cell>
        </row>
        <row r="272">
          <cell r="B272">
            <v>37617</v>
          </cell>
          <cell r="C272">
            <v>875.4</v>
          </cell>
          <cell r="E272">
            <v>37603</v>
          </cell>
          <cell r="F272">
            <v>1.1719E-2</v>
          </cell>
        </row>
        <row r="273">
          <cell r="B273">
            <v>37620</v>
          </cell>
          <cell r="C273">
            <v>879.39</v>
          </cell>
          <cell r="E273">
            <v>37606</v>
          </cell>
          <cell r="F273">
            <v>2.6422999999999999E-2</v>
          </cell>
        </row>
        <row r="274">
          <cell r="B274">
            <v>37621</v>
          </cell>
          <cell r="C274">
            <v>879.82</v>
          </cell>
          <cell r="E274">
            <v>37607</v>
          </cell>
          <cell r="F274">
            <v>1.8142999999999999E-2</v>
          </cell>
        </row>
        <row r="275">
          <cell r="B275">
            <v>37623</v>
          </cell>
          <cell r="C275">
            <v>909.03</v>
          </cell>
          <cell r="E275">
            <v>37608</v>
          </cell>
          <cell r="F275">
            <v>7.4955999999999995E-2</v>
          </cell>
        </row>
        <row r="276">
          <cell r="B276">
            <v>37624</v>
          </cell>
          <cell r="C276">
            <v>908.59</v>
          </cell>
          <cell r="E276">
            <v>37609</v>
          </cell>
          <cell r="F276">
            <v>0.18148600000000001</v>
          </cell>
        </row>
        <row r="277">
          <cell r="B277">
            <v>37627</v>
          </cell>
          <cell r="C277">
            <v>929.01</v>
          </cell>
          <cell r="E277">
            <v>37610</v>
          </cell>
          <cell r="F277">
            <v>1.5380000000000001E-3</v>
          </cell>
        </row>
        <row r="278">
          <cell r="B278">
            <v>37628</v>
          </cell>
          <cell r="C278">
            <v>922.93</v>
          </cell>
          <cell r="E278">
            <v>37613</v>
          </cell>
          <cell r="F278">
            <v>5.7060000000000001E-3</v>
          </cell>
        </row>
        <row r="279">
          <cell r="B279">
            <v>37629</v>
          </cell>
          <cell r="C279">
            <v>909.93</v>
          </cell>
          <cell r="E279">
            <v>37614</v>
          </cell>
          <cell r="F279">
            <v>7.5170000000000002E-3</v>
          </cell>
        </row>
        <row r="280">
          <cell r="B280">
            <v>37630</v>
          </cell>
          <cell r="C280">
            <v>927.58</v>
          </cell>
          <cell r="E280">
            <v>37615</v>
          </cell>
          <cell r="F280">
            <v>0</v>
          </cell>
        </row>
        <row r="281">
          <cell r="B281">
            <v>37631</v>
          </cell>
          <cell r="C281">
            <v>927.57</v>
          </cell>
          <cell r="E281">
            <v>37616</v>
          </cell>
          <cell r="F281">
            <v>0</v>
          </cell>
        </row>
        <row r="282">
          <cell r="B282">
            <v>37634</v>
          </cell>
          <cell r="C282">
            <v>926.26</v>
          </cell>
          <cell r="E282">
            <v>37617</v>
          </cell>
          <cell r="F282">
            <v>0.374749</v>
          </cell>
        </row>
        <row r="283">
          <cell r="B283">
            <v>37635</v>
          </cell>
          <cell r="C283">
            <v>931.66</v>
          </cell>
          <cell r="E283">
            <v>37620</v>
          </cell>
          <cell r="F283">
            <v>2.4060000000000002E-2</v>
          </cell>
        </row>
        <row r="284">
          <cell r="B284">
            <v>37636</v>
          </cell>
          <cell r="C284">
            <v>918.22</v>
          </cell>
          <cell r="E284">
            <v>37621</v>
          </cell>
          <cell r="F284">
            <v>0.10187</v>
          </cell>
        </row>
        <row r="285">
          <cell r="B285">
            <v>37637</v>
          </cell>
          <cell r="C285">
            <v>914.6</v>
          </cell>
          <cell r="E285">
            <v>37622</v>
          </cell>
          <cell r="F285">
            <v>0</v>
          </cell>
        </row>
        <row r="286">
          <cell r="B286">
            <v>37638</v>
          </cell>
          <cell r="C286">
            <v>901.78</v>
          </cell>
          <cell r="E286">
            <v>37623</v>
          </cell>
          <cell r="F286">
            <v>8.9983999999999995E-2</v>
          </cell>
        </row>
        <row r="287">
          <cell r="B287">
            <v>37642</v>
          </cell>
          <cell r="C287">
            <v>887.62</v>
          </cell>
          <cell r="E287">
            <v>37624</v>
          </cell>
          <cell r="F287">
            <v>0</v>
          </cell>
        </row>
        <row r="288">
          <cell r="B288">
            <v>37643</v>
          </cell>
          <cell r="C288">
            <v>878.36</v>
          </cell>
          <cell r="E288">
            <v>37627</v>
          </cell>
          <cell r="F288">
            <v>1.157E-3</v>
          </cell>
        </row>
        <row r="289">
          <cell r="B289">
            <v>37644</v>
          </cell>
          <cell r="C289">
            <v>887.34</v>
          </cell>
          <cell r="E289">
            <v>37628</v>
          </cell>
          <cell r="F289">
            <v>4.0660000000000002E-2</v>
          </cell>
        </row>
        <row r="290">
          <cell r="B290">
            <v>37645</v>
          </cell>
          <cell r="C290">
            <v>861.4</v>
          </cell>
          <cell r="E290">
            <v>37629</v>
          </cell>
          <cell r="F290">
            <v>0.293383</v>
          </cell>
        </row>
        <row r="291">
          <cell r="B291">
            <v>37648</v>
          </cell>
          <cell r="C291">
            <v>847.48</v>
          </cell>
          <cell r="E291">
            <v>37630</v>
          </cell>
          <cell r="F291">
            <v>3.5046000000000001E-2</v>
          </cell>
        </row>
        <row r="292">
          <cell r="B292">
            <v>37649</v>
          </cell>
          <cell r="C292">
            <v>858.54</v>
          </cell>
          <cell r="E292">
            <v>37631</v>
          </cell>
          <cell r="F292">
            <v>0</v>
          </cell>
        </row>
        <row r="293">
          <cell r="B293">
            <v>37650</v>
          </cell>
          <cell r="C293">
            <v>864.36</v>
          </cell>
          <cell r="E293">
            <v>37634</v>
          </cell>
          <cell r="F293">
            <v>5.9537E-2</v>
          </cell>
        </row>
        <row r="294">
          <cell r="B294">
            <v>37651</v>
          </cell>
          <cell r="C294">
            <v>844.61</v>
          </cell>
          <cell r="E294">
            <v>37635</v>
          </cell>
          <cell r="F294">
            <v>0</v>
          </cell>
        </row>
        <row r="295">
          <cell r="B295">
            <v>37652</v>
          </cell>
          <cell r="C295">
            <v>855.7</v>
          </cell>
          <cell r="E295">
            <v>37636</v>
          </cell>
          <cell r="F295">
            <v>0.147448</v>
          </cell>
        </row>
        <row r="296">
          <cell r="B296">
            <v>37655</v>
          </cell>
          <cell r="C296">
            <v>860.32</v>
          </cell>
          <cell r="E296">
            <v>37637</v>
          </cell>
          <cell r="F296">
            <v>1.3072E-2</v>
          </cell>
        </row>
        <row r="297">
          <cell r="B297">
            <v>37656</v>
          </cell>
          <cell r="C297">
            <v>848.2</v>
          </cell>
          <cell r="E297">
            <v>37638</v>
          </cell>
          <cell r="F297">
            <v>1.562E-3</v>
          </cell>
        </row>
        <row r="298">
          <cell r="B298">
            <v>37657</v>
          </cell>
          <cell r="C298">
            <v>843.59</v>
          </cell>
          <cell r="E298">
            <v>37641</v>
          </cell>
          <cell r="F298">
            <v>0</v>
          </cell>
        </row>
        <row r="299">
          <cell r="B299">
            <v>37658</v>
          </cell>
          <cell r="C299">
            <v>838.15</v>
          </cell>
          <cell r="E299">
            <v>37642</v>
          </cell>
          <cell r="F299">
            <v>2.4520000000000002E-3</v>
          </cell>
        </row>
        <row r="300">
          <cell r="B300">
            <v>37659</v>
          </cell>
          <cell r="C300">
            <v>829.69</v>
          </cell>
          <cell r="E300">
            <v>37643</v>
          </cell>
          <cell r="F300">
            <v>8.7601999999999999E-2</v>
          </cell>
        </row>
        <row r="301">
          <cell r="B301">
            <v>37662</v>
          </cell>
          <cell r="C301">
            <v>835.97</v>
          </cell>
          <cell r="E301">
            <v>37644</v>
          </cell>
          <cell r="F301">
            <v>3.8649999999999999E-3</v>
          </cell>
        </row>
        <row r="302">
          <cell r="B302">
            <v>37663</v>
          </cell>
          <cell r="C302">
            <v>829.2</v>
          </cell>
          <cell r="E302">
            <v>37645</v>
          </cell>
          <cell r="F302">
            <v>6.2170000000000003E-3</v>
          </cell>
        </row>
        <row r="303">
          <cell r="B303">
            <v>37664</v>
          </cell>
          <cell r="C303">
            <v>818.68</v>
          </cell>
          <cell r="E303">
            <v>37648</v>
          </cell>
          <cell r="F303">
            <v>0</v>
          </cell>
        </row>
        <row r="304">
          <cell r="B304">
            <v>37665</v>
          </cell>
          <cell r="C304">
            <v>817.37</v>
          </cell>
          <cell r="E304">
            <v>37649</v>
          </cell>
          <cell r="F304">
            <v>0</v>
          </cell>
        </row>
        <row r="305">
          <cell r="B305">
            <v>37666</v>
          </cell>
          <cell r="C305">
            <v>834.89</v>
          </cell>
          <cell r="E305">
            <v>37650</v>
          </cell>
          <cell r="F305">
            <v>0.16181300000000001</v>
          </cell>
        </row>
        <row r="306">
          <cell r="B306">
            <v>37670</v>
          </cell>
          <cell r="C306">
            <v>851.17</v>
          </cell>
          <cell r="E306">
            <v>37651</v>
          </cell>
          <cell r="F306">
            <v>0.17252600000000001</v>
          </cell>
        </row>
        <row r="307">
          <cell r="B307">
            <v>37671</v>
          </cell>
          <cell r="C307">
            <v>845.13</v>
          </cell>
          <cell r="E307">
            <v>37652</v>
          </cell>
          <cell r="F307">
            <v>0</v>
          </cell>
        </row>
        <row r="308">
          <cell r="B308">
            <v>37672</v>
          </cell>
          <cell r="C308">
            <v>837.1</v>
          </cell>
          <cell r="E308">
            <v>37655</v>
          </cell>
          <cell r="F308">
            <v>9.9419999999999994E-3</v>
          </cell>
        </row>
        <row r="309">
          <cell r="B309">
            <v>37673</v>
          </cell>
          <cell r="C309">
            <v>848.17</v>
          </cell>
          <cell r="E309">
            <v>37656</v>
          </cell>
          <cell r="F309">
            <v>7.1130000000000004E-3</v>
          </cell>
        </row>
        <row r="310">
          <cell r="B310">
            <v>37676</v>
          </cell>
          <cell r="C310">
            <v>832.58</v>
          </cell>
          <cell r="E310">
            <v>37657</v>
          </cell>
          <cell r="F310">
            <v>0.180926</v>
          </cell>
        </row>
        <row r="311">
          <cell r="B311">
            <v>37677</v>
          </cell>
          <cell r="C311">
            <v>838.57</v>
          </cell>
          <cell r="E311">
            <v>37658</v>
          </cell>
          <cell r="F311">
            <v>0.24845400000000001</v>
          </cell>
        </row>
        <row r="312">
          <cell r="B312">
            <v>37678</v>
          </cell>
          <cell r="C312">
            <v>827.55</v>
          </cell>
          <cell r="E312">
            <v>37659</v>
          </cell>
          <cell r="F312">
            <v>1.0076E-2</v>
          </cell>
        </row>
        <row r="313">
          <cell r="B313">
            <v>37679</v>
          </cell>
          <cell r="C313">
            <v>837.28</v>
          </cell>
          <cell r="E313">
            <v>37662</v>
          </cell>
          <cell r="F313">
            <v>2.7267E-2</v>
          </cell>
        </row>
        <row r="314">
          <cell r="B314">
            <v>37680</v>
          </cell>
          <cell r="C314">
            <v>841.15</v>
          </cell>
          <cell r="E314">
            <v>37663</v>
          </cell>
          <cell r="F314">
            <v>3.3082E-2</v>
          </cell>
        </row>
        <row r="315">
          <cell r="B315">
            <v>37683</v>
          </cell>
          <cell r="C315">
            <v>834.81</v>
          </cell>
          <cell r="E315">
            <v>37664</v>
          </cell>
          <cell r="F315">
            <v>0.30015900000000001</v>
          </cell>
        </row>
        <row r="316">
          <cell r="B316">
            <v>37684</v>
          </cell>
          <cell r="C316">
            <v>821.99</v>
          </cell>
          <cell r="E316">
            <v>37665</v>
          </cell>
          <cell r="F316">
            <v>0.103408</v>
          </cell>
        </row>
        <row r="317">
          <cell r="B317">
            <v>37685</v>
          </cell>
          <cell r="C317">
            <v>829.85</v>
          </cell>
          <cell r="E317">
            <v>37666</v>
          </cell>
          <cell r="F317">
            <v>9.6080000000000002E-3</v>
          </cell>
        </row>
        <row r="318">
          <cell r="B318">
            <v>37686</v>
          </cell>
          <cell r="C318">
            <v>822.1</v>
          </cell>
          <cell r="E318">
            <v>37669</v>
          </cell>
          <cell r="F318">
            <v>0</v>
          </cell>
        </row>
        <row r="319">
          <cell r="B319">
            <v>37687</v>
          </cell>
          <cell r="C319">
            <v>828.89</v>
          </cell>
          <cell r="E319">
            <v>37670</v>
          </cell>
          <cell r="F319">
            <v>7.3063000000000003E-2</v>
          </cell>
        </row>
        <row r="320">
          <cell r="B320">
            <v>37690</v>
          </cell>
          <cell r="C320">
            <v>807.48</v>
          </cell>
          <cell r="E320">
            <v>37671</v>
          </cell>
          <cell r="F320">
            <v>0.15539500000000001</v>
          </cell>
        </row>
        <row r="321">
          <cell r="B321">
            <v>37691</v>
          </cell>
          <cell r="C321">
            <v>800.73</v>
          </cell>
          <cell r="E321">
            <v>37672</v>
          </cell>
          <cell r="F321">
            <v>4.4770999999999998E-2</v>
          </cell>
        </row>
        <row r="322">
          <cell r="B322">
            <v>37692</v>
          </cell>
          <cell r="C322">
            <v>804.19</v>
          </cell>
          <cell r="E322">
            <v>37673</v>
          </cell>
          <cell r="F322">
            <v>7.6790000000000001E-3</v>
          </cell>
        </row>
        <row r="323">
          <cell r="B323">
            <v>37693</v>
          </cell>
          <cell r="C323">
            <v>831.9</v>
          </cell>
          <cell r="E323">
            <v>37676</v>
          </cell>
          <cell r="F323">
            <v>5.6750000000000004E-3</v>
          </cell>
        </row>
        <row r="324">
          <cell r="B324">
            <v>37694</v>
          </cell>
          <cell r="C324">
            <v>833.27</v>
          </cell>
          <cell r="E324">
            <v>37677</v>
          </cell>
          <cell r="F324">
            <v>3.6359999999999999E-3</v>
          </cell>
        </row>
        <row r="325">
          <cell r="B325">
            <v>37697</v>
          </cell>
          <cell r="C325">
            <v>862.79</v>
          </cell>
          <cell r="E325">
            <v>37678</v>
          </cell>
          <cell r="F325">
            <v>0.34995199999999999</v>
          </cell>
        </row>
        <row r="326">
          <cell r="B326">
            <v>37698</v>
          </cell>
          <cell r="C326">
            <v>866.45</v>
          </cell>
          <cell r="E326">
            <v>37679</v>
          </cell>
          <cell r="F326">
            <v>0.105351</v>
          </cell>
        </row>
        <row r="327">
          <cell r="B327">
            <v>37699</v>
          </cell>
          <cell r="C327">
            <v>874.02</v>
          </cell>
          <cell r="E327">
            <v>37680</v>
          </cell>
          <cell r="F327">
            <v>1.6837999999999999E-2</v>
          </cell>
        </row>
        <row r="328">
          <cell r="B328">
            <v>37700</v>
          </cell>
          <cell r="C328">
            <v>875.67</v>
          </cell>
          <cell r="E328">
            <v>37683</v>
          </cell>
          <cell r="F328">
            <v>6.0289999999999996E-3</v>
          </cell>
        </row>
        <row r="329">
          <cell r="B329">
            <v>37701</v>
          </cell>
          <cell r="C329">
            <v>895.79</v>
          </cell>
          <cell r="E329">
            <v>37684</v>
          </cell>
          <cell r="F329">
            <v>6.2940000000000001E-3</v>
          </cell>
        </row>
        <row r="330">
          <cell r="B330">
            <v>37704</v>
          </cell>
          <cell r="C330">
            <v>864.23</v>
          </cell>
          <cell r="E330">
            <v>37685</v>
          </cell>
          <cell r="F330">
            <v>0.26610200000000001</v>
          </cell>
        </row>
        <row r="331">
          <cell r="B331">
            <v>37705</v>
          </cell>
          <cell r="C331">
            <v>874.74</v>
          </cell>
          <cell r="E331">
            <v>37686</v>
          </cell>
          <cell r="F331">
            <v>6.9077E-2</v>
          </cell>
        </row>
        <row r="332">
          <cell r="B332">
            <v>37706</v>
          </cell>
          <cell r="C332">
            <v>869.95</v>
          </cell>
          <cell r="E332">
            <v>37687</v>
          </cell>
          <cell r="F332">
            <v>2.4177000000000001E-2</v>
          </cell>
        </row>
        <row r="333">
          <cell r="B333">
            <v>37707</v>
          </cell>
          <cell r="C333">
            <v>868.52</v>
          </cell>
          <cell r="E333">
            <v>37690</v>
          </cell>
          <cell r="F333">
            <v>2.4038E-2</v>
          </cell>
        </row>
        <row r="334">
          <cell r="B334">
            <v>37708</v>
          </cell>
          <cell r="C334">
            <v>863.5</v>
          </cell>
          <cell r="E334">
            <v>37691</v>
          </cell>
          <cell r="F334">
            <v>1.5133000000000001E-2</v>
          </cell>
        </row>
        <row r="335">
          <cell r="B335">
            <v>37711</v>
          </cell>
          <cell r="C335">
            <v>848.18</v>
          </cell>
          <cell r="E335">
            <v>37692</v>
          </cell>
          <cell r="F335">
            <v>0.331457</v>
          </cell>
        </row>
        <row r="336">
          <cell r="B336">
            <v>37712</v>
          </cell>
          <cell r="C336">
            <v>858.48</v>
          </cell>
          <cell r="E336">
            <v>37693</v>
          </cell>
          <cell r="F336">
            <v>3.6555999999999998E-2</v>
          </cell>
        </row>
        <row r="337">
          <cell r="B337">
            <v>37713</v>
          </cell>
          <cell r="C337">
            <v>880.9</v>
          </cell>
          <cell r="E337">
            <v>37694</v>
          </cell>
          <cell r="F337">
            <v>1.1162999999999999E-2</v>
          </cell>
        </row>
        <row r="338">
          <cell r="B338">
            <v>37714</v>
          </cell>
          <cell r="C338">
            <v>876.45</v>
          </cell>
          <cell r="E338">
            <v>37697</v>
          </cell>
          <cell r="F338">
            <v>3.0549E-2</v>
          </cell>
        </row>
        <row r="339">
          <cell r="B339">
            <v>37715</v>
          </cell>
          <cell r="C339">
            <v>878.85</v>
          </cell>
          <cell r="E339">
            <v>37698</v>
          </cell>
          <cell r="F339">
            <v>2.6193000000000001E-2</v>
          </cell>
        </row>
        <row r="340">
          <cell r="B340">
            <v>37718</v>
          </cell>
          <cell r="C340">
            <v>879.93</v>
          </cell>
          <cell r="E340">
            <v>37699</v>
          </cell>
          <cell r="F340">
            <v>4.7357000000000003E-2</v>
          </cell>
        </row>
        <row r="341">
          <cell r="B341">
            <v>37719</v>
          </cell>
          <cell r="C341">
            <v>878.29</v>
          </cell>
          <cell r="E341">
            <v>37700</v>
          </cell>
          <cell r="F341">
            <v>1.9945000000000001E-2</v>
          </cell>
        </row>
        <row r="342">
          <cell r="B342">
            <v>37720</v>
          </cell>
          <cell r="C342">
            <v>865.99</v>
          </cell>
          <cell r="E342">
            <v>37701</v>
          </cell>
          <cell r="F342">
            <v>0</v>
          </cell>
        </row>
        <row r="343">
          <cell r="B343">
            <v>37721</v>
          </cell>
          <cell r="C343">
            <v>871.58</v>
          </cell>
          <cell r="E343">
            <v>37704</v>
          </cell>
          <cell r="F343">
            <v>5.9090000000000002E-3</v>
          </cell>
        </row>
        <row r="344">
          <cell r="B344">
            <v>37722</v>
          </cell>
          <cell r="C344">
            <v>868.3</v>
          </cell>
          <cell r="E344">
            <v>37705</v>
          </cell>
          <cell r="F344">
            <v>0</v>
          </cell>
        </row>
        <row r="345">
          <cell r="B345">
            <v>37725</v>
          </cell>
          <cell r="C345">
            <v>885.23</v>
          </cell>
          <cell r="E345">
            <v>37706</v>
          </cell>
          <cell r="F345">
            <v>3.3489999999999999E-2</v>
          </cell>
        </row>
        <row r="346">
          <cell r="B346">
            <v>37726</v>
          </cell>
          <cell r="C346">
            <v>890.81</v>
          </cell>
          <cell r="E346">
            <v>37707</v>
          </cell>
          <cell r="F346">
            <v>0.13203500000000001</v>
          </cell>
        </row>
        <row r="347">
          <cell r="B347">
            <v>37727</v>
          </cell>
          <cell r="C347">
            <v>879.91</v>
          </cell>
          <cell r="E347">
            <v>37708</v>
          </cell>
          <cell r="F347">
            <v>1.7836999999999999E-2</v>
          </cell>
        </row>
        <row r="348">
          <cell r="B348">
            <v>37728</v>
          </cell>
          <cell r="C348">
            <v>893.58</v>
          </cell>
          <cell r="E348">
            <v>37711</v>
          </cell>
          <cell r="F348">
            <v>2.2950000000000002E-3</v>
          </cell>
        </row>
        <row r="349">
          <cell r="B349">
            <v>37732</v>
          </cell>
          <cell r="C349">
            <v>892.01</v>
          </cell>
          <cell r="E349">
            <v>37712</v>
          </cell>
          <cell r="F349">
            <v>9.1009999999999997E-3</v>
          </cell>
        </row>
        <row r="350">
          <cell r="B350">
            <v>37733</v>
          </cell>
          <cell r="C350">
            <v>911.37</v>
          </cell>
          <cell r="E350">
            <v>37713</v>
          </cell>
          <cell r="F350">
            <v>0.16030700000000001</v>
          </cell>
        </row>
        <row r="351">
          <cell r="B351">
            <v>37734</v>
          </cell>
          <cell r="C351">
            <v>919.02</v>
          </cell>
          <cell r="E351">
            <v>37714</v>
          </cell>
          <cell r="F351">
            <v>1.4725E-2</v>
          </cell>
        </row>
        <row r="352">
          <cell r="B352">
            <v>37735</v>
          </cell>
          <cell r="C352">
            <v>911.43</v>
          </cell>
          <cell r="E352">
            <v>37715</v>
          </cell>
          <cell r="F352">
            <v>3.4030000000000002E-3</v>
          </cell>
        </row>
        <row r="353">
          <cell r="B353">
            <v>37736</v>
          </cell>
          <cell r="C353">
            <v>898.81</v>
          </cell>
          <cell r="E353">
            <v>37718</v>
          </cell>
          <cell r="F353">
            <v>2.2745000000000001E-2</v>
          </cell>
        </row>
        <row r="354">
          <cell r="B354">
            <v>37739</v>
          </cell>
          <cell r="C354">
            <v>914.84</v>
          </cell>
          <cell r="E354">
            <v>37719</v>
          </cell>
          <cell r="F354">
            <v>0.293765</v>
          </cell>
        </row>
        <row r="355">
          <cell r="B355">
            <v>37740</v>
          </cell>
          <cell r="C355">
            <v>917.84</v>
          </cell>
          <cell r="E355">
            <v>37720</v>
          </cell>
          <cell r="F355">
            <v>0.101088</v>
          </cell>
        </row>
        <row r="356">
          <cell r="B356">
            <v>37741</v>
          </cell>
          <cell r="C356">
            <v>916.92</v>
          </cell>
          <cell r="E356">
            <v>37721</v>
          </cell>
          <cell r="F356">
            <v>2.5000000000000001E-4</v>
          </cell>
        </row>
        <row r="357">
          <cell r="B357">
            <v>37742</v>
          </cell>
          <cell r="C357">
            <v>916.3</v>
          </cell>
          <cell r="E357">
            <v>37722</v>
          </cell>
          <cell r="F357">
            <v>5.6151E-2</v>
          </cell>
        </row>
        <row r="358">
          <cell r="B358">
            <v>37743</v>
          </cell>
          <cell r="C358">
            <v>930.08</v>
          </cell>
          <cell r="E358">
            <v>37725</v>
          </cell>
          <cell r="F358">
            <v>9.8820000000000002E-3</v>
          </cell>
        </row>
        <row r="359">
          <cell r="B359">
            <v>37746</v>
          </cell>
          <cell r="C359">
            <v>926.55</v>
          </cell>
          <cell r="E359">
            <v>37726</v>
          </cell>
          <cell r="F359">
            <v>7.6369999999999993E-2</v>
          </cell>
        </row>
        <row r="360">
          <cell r="B360">
            <v>37747</v>
          </cell>
          <cell r="C360">
            <v>934.39</v>
          </cell>
          <cell r="E360">
            <v>37727</v>
          </cell>
          <cell r="F360">
            <v>1.3062000000000001E-2</v>
          </cell>
        </row>
        <row r="361">
          <cell r="B361">
            <v>37748</v>
          </cell>
          <cell r="C361">
            <v>929.62</v>
          </cell>
          <cell r="E361">
            <v>37728</v>
          </cell>
          <cell r="F361">
            <v>4.1830000000000001E-3</v>
          </cell>
        </row>
        <row r="362">
          <cell r="B362">
            <v>37749</v>
          </cell>
          <cell r="C362">
            <v>920.27</v>
          </cell>
          <cell r="E362">
            <v>37729</v>
          </cell>
          <cell r="F362">
            <v>0</v>
          </cell>
        </row>
        <row r="363">
          <cell r="B363">
            <v>37750</v>
          </cell>
          <cell r="C363">
            <v>933.41</v>
          </cell>
          <cell r="E363">
            <v>37732</v>
          </cell>
          <cell r="F363">
            <v>0</v>
          </cell>
        </row>
        <row r="364">
          <cell r="B364">
            <v>37753</v>
          </cell>
          <cell r="C364">
            <v>945.11</v>
          </cell>
          <cell r="E364">
            <v>37733</v>
          </cell>
          <cell r="F364">
            <v>8.4900000000000004E-4</v>
          </cell>
        </row>
        <row r="365">
          <cell r="B365">
            <v>37754</v>
          </cell>
          <cell r="C365">
            <v>942.3</v>
          </cell>
          <cell r="E365">
            <v>37734</v>
          </cell>
          <cell r="F365">
            <v>2.0767000000000001E-2</v>
          </cell>
        </row>
        <row r="366">
          <cell r="B366">
            <v>37755</v>
          </cell>
          <cell r="C366">
            <v>939.28</v>
          </cell>
          <cell r="E366">
            <v>37735</v>
          </cell>
          <cell r="F366">
            <v>1.2310000000000001E-3</v>
          </cell>
        </row>
        <row r="367">
          <cell r="B367">
            <v>37756</v>
          </cell>
          <cell r="C367">
            <v>946.67</v>
          </cell>
          <cell r="E367">
            <v>37736</v>
          </cell>
          <cell r="F367">
            <v>6.6689999999999996E-3</v>
          </cell>
        </row>
        <row r="368">
          <cell r="B368">
            <v>37757</v>
          </cell>
          <cell r="C368">
            <v>944.3</v>
          </cell>
          <cell r="E368">
            <v>37739</v>
          </cell>
          <cell r="F368">
            <v>0.12881500000000001</v>
          </cell>
        </row>
        <row r="369">
          <cell r="B369">
            <v>37760</v>
          </cell>
          <cell r="C369">
            <v>920.77</v>
          </cell>
          <cell r="E369">
            <v>37740</v>
          </cell>
          <cell r="F369">
            <v>4.7502999999999997E-2</v>
          </cell>
        </row>
        <row r="370">
          <cell r="B370">
            <v>37761</v>
          </cell>
          <cell r="C370">
            <v>919.73</v>
          </cell>
          <cell r="E370">
            <v>37741</v>
          </cell>
          <cell r="F370">
            <v>0.102897</v>
          </cell>
        </row>
        <row r="371">
          <cell r="B371">
            <v>37762</v>
          </cell>
          <cell r="C371">
            <v>923.42</v>
          </cell>
          <cell r="E371">
            <v>37742</v>
          </cell>
          <cell r="F371">
            <v>0.14882799999999999</v>
          </cell>
        </row>
        <row r="372">
          <cell r="B372">
            <v>37763</v>
          </cell>
          <cell r="C372">
            <v>931.87</v>
          </cell>
          <cell r="E372">
            <v>37743</v>
          </cell>
          <cell r="F372">
            <v>1.2418E-2</v>
          </cell>
        </row>
        <row r="373">
          <cell r="B373">
            <v>37764</v>
          </cell>
          <cell r="C373">
            <v>933.22</v>
          </cell>
          <cell r="E373">
            <v>37746</v>
          </cell>
          <cell r="F373">
            <v>3.1609999999999999E-2</v>
          </cell>
        </row>
        <row r="374">
          <cell r="B374">
            <v>37768</v>
          </cell>
          <cell r="C374">
            <v>951.48</v>
          </cell>
          <cell r="E374">
            <v>37747</v>
          </cell>
          <cell r="F374">
            <v>2.6340000000000001E-3</v>
          </cell>
        </row>
        <row r="375">
          <cell r="B375">
            <v>37769</v>
          </cell>
          <cell r="C375">
            <v>953.22</v>
          </cell>
          <cell r="E375">
            <v>37748</v>
          </cell>
          <cell r="F375">
            <v>0.14196800000000001</v>
          </cell>
        </row>
        <row r="376">
          <cell r="B376">
            <v>37770</v>
          </cell>
          <cell r="C376">
            <v>949.64</v>
          </cell>
          <cell r="E376">
            <v>37749</v>
          </cell>
          <cell r="F376">
            <v>1.6197E-2</v>
          </cell>
        </row>
        <row r="377">
          <cell r="B377">
            <v>37771</v>
          </cell>
          <cell r="C377">
            <v>963.59</v>
          </cell>
          <cell r="E377">
            <v>37750</v>
          </cell>
          <cell r="F377">
            <v>0.22366800000000001</v>
          </cell>
        </row>
        <row r="378">
          <cell r="B378">
            <v>37774</v>
          </cell>
          <cell r="C378">
            <v>967</v>
          </cell>
          <cell r="E378">
            <v>37753</v>
          </cell>
          <cell r="F378">
            <v>2.1561E-2</v>
          </cell>
        </row>
        <row r="379">
          <cell r="B379">
            <v>37775</v>
          </cell>
          <cell r="C379">
            <v>971.56</v>
          </cell>
          <cell r="E379">
            <v>37754</v>
          </cell>
          <cell r="F379">
            <v>0.13437199999999999</v>
          </cell>
        </row>
        <row r="380">
          <cell r="B380">
            <v>37776</v>
          </cell>
          <cell r="C380">
            <v>986.24</v>
          </cell>
          <cell r="E380">
            <v>37755</v>
          </cell>
          <cell r="F380">
            <v>0.26094000000000001</v>
          </cell>
        </row>
        <row r="381">
          <cell r="B381">
            <v>37777</v>
          </cell>
          <cell r="C381">
            <v>990.14</v>
          </cell>
          <cell r="E381">
            <v>37756</v>
          </cell>
          <cell r="F381">
            <v>0.11636100000000001</v>
          </cell>
        </row>
        <row r="382">
          <cell r="B382">
            <v>37778</v>
          </cell>
          <cell r="C382">
            <v>987.76</v>
          </cell>
          <cell r="E382">
            <v>37757</v>
          </cell>
          <cell r="F382">
            <v>0.102823</v>
          </cell>
        </row>
        <row r="383">
          <cell r="B383">
            <v>37781</v>
          </cell>
          <cell r="C383">
            <v>975.93</v>
          </cell>
          <cell r="E383">
            <v>37760</v>
          </cell>
          <cell r="F383">
            <v>1.8848E-2</v>
          </cell>
        </row>
        <row r="384">
          <cell r="B384">
            <v>37782</v>
          </cell>
          <cell r="C384">
            <v>984.84</v>
          </cell>
          <cell r="E384">
            <v>37761</v>
          </cell>
          <cell r="F384">
            <v>3.4459999999999998E-3</v>
          </cell>
        </row>
        <row r="385">
          <cell r="B385">
            <v>37783</v>
          </cell>
          <cell r="C385">
            <v>997.48</v>
          </cell>
          <cell r="E385">
            <v>37762</v>
          </cell>
          <cell r="F385">
            <v>8.5051000000000002E-2</v>
          </cell>
        </row>
        <row r="386">
          <cell r="B386">
            <v>37784</v>
          </cell>
          <cell r="C386">
            <v>998.51</v>
          </cell>
          <cell r="E386">
            <v>37763</v>
          </cell>
          <cell r="F386">
            <v>5.2400000000000005E-4</v>
          </cell>
        </row>
        <row r="387">
          <cell r="B387">
            <v>37785</v>
          </cell>
          <cell r="C387">
            <v>988.61</v>
          </cell>
          <cell r="E387">
            <v>37764</v>
          </cell>
          <cell r="F387">
            <v>5.666E-3</v>
          </cell>
        </row>
        <row r="388">
          <cell r="B388">
            <v>37788</v>
          </cell>
          <cell r="C388">
            <v>1010.74</v>
          </cell>
          <cell r="E388">
            <v>37767</v>
          </cell>
          <cell r="F388">
            <v>0</v>
          </cell>
        </row>
        <row r="389">
          <cell r="B389">
            <v>37789</v>
          </cell>
          <cell r="C389">
            <v>1011.66</v>
          </cell>
          <cell r="E389">
            <v>37768</v>
          </cell>
          <cell r="F389">
            <v>3.63E-3</v>
          </cell>
        </row>
        <row r="390">
          <cell r="B390">
            <v>37790</v>
          </cell>
          <cell r="C390">
            <v>1010.09</v>
          </cell>
          <cell r="E390">
            <v>37769</v>
          </cell>
          <cell r="F390">
            <v>0.13852300000000001</v>
          </cell>
        </row>
        <row r="391">
          <cell r="B391">
            <v>37791</v>
          </cell>
          <cell r="C391">
            <v>994.7</v>
          </cell>
          <cell r="E391">
            <v>37770</v>
          </cell>
          <cell r="F391">
            <v>7.1851999999999999E-2</v>
          </cell>
        </row>
        <row r="392">
          <cell r="B392">
            <v>37792</v>
          </cell>
          <cell r="C392">
            <v>995.69</v>
          </cell>
          <cell r="E392">
            <v>37771</v>
          </cell>
          <cell r="F392">
            <v>4.8327000000000002E-2</v>
          </cell>
        </row>
        <row r="393">
          <cell r="B393">
            <v>37795</v>
          </cell>
          <cell r="C393">
            <v>981.64</v>
          </cell>
          <cell r="E393">
            <v>37774</v>
          </cell>
          <cell r="F393">
            <v>3.2250000000000001E-2</v>
          </cell>
        </row>
        <row r="394">
          <cell r="B394">
            <v>37796</v>
          </cell>
          <cell r="C394">
            <v>983.45</v>
          </cell>
          <cell r="E394">
            <v>37775</v>
          </cell>
          <cell r="F394">
            <v>5.9069999999999999E-3</v>
          </cell>
        </row>
        <row r="395">
          <cell r="B395">
            <v>37797</v>
          </cell>
          <cell r="C395">
            <v>975.32</v>
          </cell>
          <cell r="E395">
            <v>37776</v>
          </cell>
          <cell r="F395">
            <v>0.27769199999999999</v>
          </cell>
        </row>
        <row r="396">
          <cell r="B396">
            <v>37798</v>
          </cell>
          <cell r="C396">
            <v>985.82</v>
          </cell>
          <cell r="E396">
            <v>37777</v>
          </cell>
          <cell r="F396">
            <v>6.3533000000000006E-2</v>
          </cell>
        </row>
        <row r="397">
          <cell r="B397">
            <v>37799</v>
          </cell>
          <cell r="C397">
            <v>976.22</v>
          </cell>
          <cell r="E397">
            <v>37778</v>
          </cell>
          <cell r="F397">
            <v>5.4177000000000003E-2</v>
          </cell>
        </row>
        <row r="398">
          <cell r="B398">
            <v>37802</v>
          </cell>
          <cell r="C398">
            <v>974.5</v>
          </cell>
          <cell r="E398">
            <v>37781</v>
          </cell>
          <cell r="F398">
            <v>1.9952000000000001E-2</v>
          </cell>
        </row>
        <row r="399">
          <cell r="B399">
            <v>37803</v>
          </cell>
          <cell r="C399">
            <v>982.32</v>
          </cell>
          <cell r="E399">
            <v>37782</v>
          </cell>
          <cell r="F399">
            <v>1.6723999999999999E-2</v>
          </cell>
        </row>
        <row r="400">
          <cell r="B400">
            <v>37804</v>
          </cell>
          <cell r="C400">
            <v>993.75</v>
          </cell>
          <cell r="E400">
            <v>37783</v>
          </cell>
          <cell r="F400">
            <v>0.33504400000000001</v>
          </cell>
        </row>
        <row r="401">
          <cell r="B401">
            <v>37805</v>
          </cell>
          <cell r="C401">
            <v>985.7</v>
          </cell>
          <cell r="E401">
            <v>37784</v>
          </cell>
          <cell r="F401">
            <v>4.3658000000000002E-2</v>
          </cell>
        </row>
        <row r="402">
          <cell r="B402">
            <v>37809</v>
          </cell>
          <cell r="C402">
            <v>1004.42</v>
          </cell>
          <cell r="E402">
            <v>37785</v>
          </cell>
          <cell r="F402">
            <v>1.2283000000000001E-2</v>
          </cell>
        </row>
        <row r="403">
          <cell r="B403">
            <v>37810</v>
          </cell>
          <cell r="C403">
            <v>1007.84</v>
          </cell>
          <cell r="E403">
            <v>37788</v>
          </cell>
          <cell r="F403">
            <v>2.6439000000000001E-2</v>
          </cell>
        </row>
        <row r="404">
          <cell r="B404">
            <v>37811</v>
          </cell>
          <cell r="C404">
            <v>1002.21</v>
          </cell>
          <cell r="E404">
            <v>37789</v>
          </cell>
          <cell r="F404">
            <v>2.4889999999999999E-3</v>
          </cell>
        </row>
        <row r="405">
          <cell r="B405">
            <v>37812</v>
          </cell>
          <cell r="C405">
            <v>988.7</v>
          </cell>
          <cell r="E405">
            <v>37790</v>
          </cell>
          <cell r="F405">
            <v>7.4833999999999998E-2</v>
          </cell>
        </row>
        <row r="406">
          <cell r="B406">
            <v>37813</v>
          </cell>
          <cell r="C406">
            <v>998.14</v>
          </cell>
          <cell r="E406">
            <v>37791</v>
          </cell>
          <cell r="F406">
            <v>1.5226999999999999E-2</v>
          </cell>
        </row>
        <row r="407">
          <cell r="B407">
            <v>37816</v>
          </cell>
          <cell r="C407">
            <v>1003.86</v>
          </cell>
          <cell r="E407">
            <v>37792</v>
          </cell>
          <cell r="F407">
            <v>1.0271000000000001E-2</v>
          </cell>
        </row>
        <row r="408">
          <cell r="B408">
            <v>37817</v>
          </cell>
          <cell r="C408">
            <v>1000.42</v>
          </cell>
          <cell r="E408">
            <v>37795</v>
          </cell>
          <cell r="F408">
            <v>9.3650000000000001E-3</v>
          </cell>
        </row>
        <row r="409">
          <cell r="B409">
            <v>37818</v>
          </cell>
          <cell r="C409">
            <v>994</v>
          </cell>
          <cell r="E409">
            <v>37796</v>
          </cell>
          <cell r="F409">
            <v>1.629E-3</v>
          </cell>
        </row>
        <row r="410">
          <cell r="B410">
            <v>37819</v>
          </cell>
          <cell r="C410">
            <v>981.73</v>
          </cell>
          <cell r="E410">
            <v>37797</v>
          </cell>
          <cell r="F410">
            <v>4.1399999999999998E-4</v>
          </cell>
        </row>
        <row r="411">
          <cell r="B411">
            <v>37820</v>
          </cell>
          <cell r="C411">
            <v>993.32</v>
          </cell>
          <cell r="E411">
            <v>37798</v>
          </cell>
          <cell r="F411">
            <v>0.375305</v>
          </cell>
        </row>
        <row r="412">
          <cell r="B412">
            <v>37823</v>
          </cell>
          <cell r="C412">
            <v>978.8</v>
          </cell>
          <cell r="E412">
            <v>37799</v>
          </cell>
          <cell r="F412">
            <v>1.7937000000000002E-2</v>
          </cell>
        </row>
        <row r="413">
          <cell r="B413">
            <v>37824</v>
          </cell>
          <cell r="C413">
            <v>988.11</v>
          </cell>
          <cell r="E413">
            <v>37802</v>
          </cell>
          <cell r="F413">
            <v>0</v>
          </cell>
        </row>
        <row r="414">
          <cell r="B414">
            <v>37825</v>
          </cell>
          <cell r="C414">
            <v>988.61</v>
          </cell>
          <cell r="E414">
            <v>37803</v>
          </cell>
          <cell r="F414">
            <v>0.167577</v>
          </cell>
        </row>
        <row r="415">
          <cell r="B415">
            <v>37826</v>
          </cell>
          <cell r="C415">
            <v>981.6</v>
          </cell>
          <cell r="E415">
            <v>37804</v>
          </cell>
          <cell r="F415">
            <v>3.2677999999999999E-2</v>
          </cell>
        </row>
        <row r="416">
          <cell r="B416">
            <v>37827</v>
          </cell>
          <cell r="C416">
            <v>998.68</v>
          </cell>
          <cell r="E416">
            <v>37805</v>
          </cell>
          <cell r="F416">
            <v>0</v>
          </cell>
        </row>
        <row r="417">
          <cell r="B417">
            <v>37830</v>
          </cell>
          <cell r="C417">
            <v>996.52</v>
          </cell>
          <cell r="E417">
            <v>37806</v>
          </cell>
          <cell r="F417">
            <v>0</v>
          </cell>
        </row>
        <row r="418">
          <cell r="B418">
            <v>37831</v>
          </cell>
          <cell r="C418">
            <v>989.28</v>
          </cell>
          <cell r="E418">
            <v>37809</v>
          </cell>
          <cell r="F418">
            <v>1.7996000000000002E-2</v>
          </cell>
        </row>
        <row r="419">
          <cell r="B419">
            <v>37832</v>
          </cell>
          <cell r="C419">
            <v>987.49</v>
          </cell>
          <cell r="E419">
            <v>37810</v>
          </cell>
          <cell r="F419">
            <v>0.30763800000000002</v>
          </cell>
        </row>
        <row r="420">
          <cell r="B420">
            <v>37833</v>
          </cell>
          <cell r="C420">
            <v>990.31</v>
          </cell>
          <cell r="E420">
            <v>37811</v>
          </cell>
          <cell r="F420">
            <v>9.6976999999999994E-2</v>
          </cell>
        </row>
        <row r="421">
          <cell r="B421">
            <v>37834</v>
          </cell>
          <cell r="C421">
            <v>980.15</v>
          </cell>
          <cell r="E421">
            <v>37812</v>
          </cell>
          <cell r="F421">
            <v>2.7780000000000001E-3</v>
          </cell>
        </row>
        <row r="422">
          <cell r="B422">
            <v>37837</v>
          </cell>
          <cell r="C422">
            <v>982.82</v>
          </cell>
          <cell r="E422">
            <v>37813</v>
          </cell>
          <cell r="F422">
            <v>5.6847000000000002E-2</v>
          </cell>
        </row>
        <row r="423">
          <cell r="B423">
            <v>37838</v>
          </cell>
          <cell r="C423">
            <v>965.46</v>
          </cell>
          <cell r="E423">
            <v>37816</v>
          </cell>
          <cell r="F423">
            <v>7.5909999999999997E-3</v>
          </cell>
        </row>
        <row r="424">
          <cell r="B424">
            <v>37839</v>
          </cell>
          <cell r="C424">
            <v>967.08</v>
          </cell>
          <cell r="E424">
            <v>37817</v>
          </cell>
          <cell r="F424">
            <v>2.7690000000000002E-3</v>
          </cell>
        </row>
        <row r="425">
          <cell r="B425">
            <v>37840</v>
          </cell>
          <cell r="C425">
            <v>974.12</v>
          </cell>
          <cell r="E425">
            <v>37818</v>
          </cell>
          <cell r="F425">
            <v>8.2821000000000006E-2</v>
          </cell>
        </row>
        <row r="426">
          <cell r="B426">
            <v>37841</v>
          </cell>
          <cell r="C426">
            <v>977.59</v>
          </cell>
          <cell r="E426">
            <v>37819</v>
          </cell>
          <cell r="F426">
            <v>1.6816000000000001E-2</v>
          </cell>
        </row>
        <row r="427">
          <cell r="B427">
            <v>37844</v>
          </cell>
          <cell r="C427">
            <v>980.59</v>
          </cell>
          <cell r="E427">
            <v>37820</v>
          </cell>
          <cell r="F427">
            <v>1.751E-3</v>
          </cell>
        </row>
        <row r="428">
          <cell r="B428">
            <v>37845</v>
          </cell>
          <cell r="C428">
            <v>990.35</v>
          </cell>
          <cell r="E428">
            <v>37823</v>
          </cell>
          <cell r="F428">
            <v>0</v>
          </cell>
        </row>
        <row r="429">
          <cell r="B429">
            <v>37846</v>
          </cell>
          <cell r="C429">
            <v>984.03</v>
          </cell>
          <cell r="E429">
            <v>37824</v>
          </cell>
          <cell r="F429">
            <v>0</v>
          </cell>
        </row>
        <row r="430">
          <cell r="B430">
            <v>37847</v>
          </cell>
          <cell r="C430">
            <v>990.51</v>
          </cell>
          <cell r="E430">
            <v>37825</v>
          </cell>
          <cell r="F430">
            <v>1.8574E-2</v>
          </cell>
        </row>
        <row r="431">
          <cell r="B431">
            <v>37848</v>
          </cell>
          <cell r="C431">
            <v>990.67</v>
          </cell>
          <cell r="E431">
            <v>37826</v>
          </cell>
          <cell r="F431">
            <v>2.3379999999999998E-3</v>
          </cell>
        </row>
        <row r="432">
          <cell r="B432">
            <v>37851</v>
          </cell>
          <cell r="C432">
            <v>999.74</v>
          </cell>
          <cell r="E432">
            <v>37827</v>
          </cell>
          <cell r="F432">
            <v>1.3246000000000001E-2</v>
          </cell>
        </row>
        <row r="433">
          <cell r="B433">
            <v>37852</v>
          </cell>
          <cell r="C433">
            <v>1002.35</v>
          </cell>
          <cell r="E433">
            <v>37830</v>
          </cell>
          <cell r="F433">
            <v>0</v>
          </cell>
        </row>
        <row r="434">
          <cell r="B434">
            <v>37853</v>
          </cell>
          <cell r="C434">
            <v>1000.3</v>
          </cell>
          <cell r="E434">
            <v>37831</v>
          </cell>
          <cell r="F434">
            <v>0.15020900000000001</v>
          </cell>
        </row>
        <row r="435">
          <cell r="B435">
            <v>37854</v>
          </cell>
          <cell r="C435">
            <v>1003.28</v>
          </cell>
          <cell r="E435">
            <v>37832</v>
          </cell>
          <cell r="F435">
            <v>0.13292499999999999</v>
          </cell>
        </row>
        <row r="436">
          <cell r="B436">
            <v>37855</v>
          </cell>
          <cell r="C436">
            <v>993.06</v>
          </cell>
          <cell r="E436">
            <v>37833</v>
          </cell>
          <cell r="F436">
            <v>0.232071</v>
          </cell>
        </row>
        <row r="437">
          <cell r="B437">
            <v>37858</v>
          </cell>
          <cell r="C437">
            <v>993.71</v>
          </cell>
          <cell r="E437">
            <v>37834</v>
          </cell>
          <cell r="F437">
            <v>1.3797E-2</v>
          </cell>
        </row>
        <row r="438">
          <cell r="B438">
            <v>37859</v>
          </cell>
          <cell r="C438">
            <v>996.73</v>
          </cell>
          <cell r="E438">
            <v>37837</v>
          </cell>
          <cell r="F438">
            <v>9.1710000000000003E-3</v>
          </cell>
        </row>
        <row r="439">
          <cell r="B439">
            <v>37860</v>
          </cell>
          <cell r="C439">
            <v>996.79</v>
          </cell>
          <cell r="E439">
            <v>37838</v>
          </cell>
          <cell r="F439">
            <v>3.2459000000000002E-2</v>
          </cell>
        </row>
        <row r="440">
          <cell r="B440">
            <v>37861</v>
          </cell>
          <cell r="C440">
            <v>1002.84</v>
          </cell>
          <cell r="E440">
            <v>37839</v>
          </cell>
          <cell r="F440">
            <v>0.16795399999999999</v>
          </cell>
        </row>
        <row r="441">
          <cell r="B441">
            <v>37862</v>
          </cell>
          <cell r="C441">
            <v>1008.01</v>
          </cell>
          <cell r="E441">
            <v>37840</v>
          </cell>
          <cell r="F441">
            <v>3.9855000000000002E-2</v>
          </cell>
        </row>
        <row r="442">
          <cell r="B442">
            <v>37866</v>
          </cell>
          <cell r="C442">
            <v>1021.99</v>
          </cell>
          <cell r="E442">
            <v>37841</v>
          </cell>
          <cell r="F442">
            <v>1.2279E-2</v>
          </cell>
        </row>
        <row r="443">
          <cell r="B443">
            <v>37867</v>
          </cell>
          <cell r="C443">
            <v>1026.27</v>
          </cell>
          <cell r="E443">
            <v>37844</v>
          </cell>
          <cell r="F443">
            <v>0.240781</v>
          </cell>
        </row>
        <row r="444">
          <cell r="B444">
            <v>37868</v>
          </cell>
          <cell r="C444">
            <v>1027.97</v>
          </cell>
          <cell r="E444">
            <v>37845</v>
          </cell>
          <cell r="F444">
            <v>1.4768E-2</v>
          </cell>
        </row>
        <row r="445">
          <cell r="B445">
            <v>37869</v>
          </cell>
          <cell r="C445">
            <v>1021.39</v>
          </cell>
          <cell r="E445">
            <v>37846</v>
          </cell>
          <cell r="F445">
            <v>0.37075799999999998</v>
          </cell>
        </row>
        <row r="446">
          <cell r="B446">
            <v>37872</v>
          </cell>
          <cell r="C446">
            <v>1031.6400000000001</v>
          </cell>
          <cell r="E446">
            <v>37847</v>
          </cell>
          <cell r="F446">
            <v>8.7740000000000005E-3</v>
          </cell>
        </row>
        <row r="447">
          <cell r="B447">
            <v>37873</v>
          </cell>
          <cell r="C447">
            <v>1023.17</v>
          </cell>
          <cell r="E447">
            <v>37848</v>
          </cell>
          <cell r="F447">
            <v>0.16267000000000001</v>
          </cell>
        </row>
        <row r="448">
          <cell r="B448">
            <v>37874</v>
          </cell>
          <cell r="C448">
            <v>1010.92</v>
          </cell>
          <cell r="E448">
            <v>37851</v>
          </cell>
          <cell r="F448">
            <v>4.6618E-2</v>
          </cell>
        </row>
        <row r="449">
          <cell r="B449">
            <v>37875</v>
          </cell>
          <cell r="C449">
            <v>1016.42</v>
          </cell>
          <cell r="E449">
            <v>37852</v>
          </cell>
          <cell r="F449">
            <v>1.5406E-2</v>
          </cell>
        </row>
        <row r="450">
          <cell r="B450">
            <v>37876</v>
          </cell>
          <cell r="C450">
            <v>1018.63</v>
          </cell>
          <cell r="E450">
            <v>37853</v>
          </cell>
          <cell r="F450">
            <v>8.5623000000000005E-2</v>
          </cell>
        </row>
        <row r="451">
          <cell r="B451">
            <v>37879</v>
          </cell>
          <cell r="C451">
            <v>1014.81</v>
          </cell>
          <cell r="E451">
            <v>37854</v>
          </cell>
          <cell r="F451">
            <v>4.3637000000000002E-2</v>
          </cell>
        </row>
        <row r="452">
          <cell r="B452">
            <v>37880</v>
          </cell>
          <cell r="C452">
            <v>1029.32</v>
          </cell>
          <cell r="E452">
            <v>37855</v>
          </cell>
          <cell r="F452">
            <v>5.5789999999999998E-3</v>
          </cell>
        </row>
        <row r="453">
          <cell r="B453">
            <v>37881</v>
          </cell>
          <cell r="C453">
            <v>1025.97</v>
          </cell>
          <cell r="E453">
            <v>37858</v>
          </cell>
          <cell r="F453">
            <v>2.696E-3</v>
          </cell>
        </row>
        <row r="454">
          <cell r="B454">
            <v>37882</v>
          </cell>
          <cell r="C454">
            <v>1039.58</v>
          </cell>
          <cell r="E454">
            <v>37859</v>
          </cell>
          <cell r="F454">
            <v>3.6830000000000001E-3</v>
          </cell>
        </row>
        <row r="455">
          <cell r="B455">
            <v>37883</v>
          </cell>
          <cell r="C455">
            <v>1036.3</v>
          </cell>
          <cell r="E455">
            <v>37860</v>
          </cell>
          <cell r="F455">
            <v>0.16516400000000001</v>
          </cell>
        </row>
        <row r="456">
          <cell r="B456">
            <v>37886</v>
          </cell>
          <cell r="C456">
            <v>1022.82</v>
          </cell>
          <cell r="E456">
            <v>37861</v>
          </cell>
          <cell r="F456">
            <v>5.8852000000000002E-2</v>
          </cell>
        </row>
        <row r="457">
          <cell r="B457">
            <v>37887</v>
          </cell>
          <cell r="C457">
            <v>1029.03</v>
          </cell>
          <cell r="E457">
            <v>37862</v>
          </cell>
          <cell r="F457">
            <v>6.8520999999999999E-2</v>
          </cell>
        </row>
        <row r="458">
          <cell r="B458">
            <v>37888</v>
          </cell>
          <cell r="C458">
            <v>1009.38</v>
          </cell>
          <cell r="E458">
            <v>37865</v>
          </cell>
          <cell r="F458">
            <v>0</v>
          </cell>
        </row>
        <row r="459">
          <cell r="B459">
            <v>37889</v>
          </cell>
          <cell r="C459">
            <v>1003.27</v>
          </cell>
          <cell r="E459">
            <v>37866</v>
          </cell>
          <cell r="F459">
            <v>2.3349000000000002E-2</v>
          </cell>
        </row>
        <row r="460">
          <cell r="B460">
            <v>37890</v>
          </cell>
          <cell r="C460">
            <v>996.85</v>
          </cell>
          <cell r="E460">
            <v>37867</v>
          </cell>
          <cell r="F460">
            <v>0.28874499999999997</v>
          </cell>
        </row>
        <row r="461">
          <cell r="B461">
            <v>37893</v>
          </cell>
          <cell r="C461">
            <v>1006.58</v>
          </cell>
          <cell r="E461">
            <v>37868</v>
          </cell>
          <cell r="F461">
            <v>3.2974000000000003E-2</v>
          </cell>
        </row>
        <row r="462">
          <cell r="B462">
            <v>37894</v>
          </cell>
          <cell r="C462">
            <v>995.97</v>
          </cell>
          <cell r="E462">
            <v>37869</v>
          </cell>
          <cell r="F462">
            <v>1.813E-2</v>
          </cell>
        </row>
        <row r="463">
          <cell r="B463">
            <v>37895</v>
          </cell>
          <cell r="C463">
            <v>1018.22</v>
          </cell>
          <cell r="E463">
            <v>37872</v>
          </cell>
          <cell r="F463">
            <v>7.1461999999999998E-2</v>
          </cell>
        </row>
        <row r="464">
          <cell r="B464">
            <v>37896</v>
          </cell>
          <cell r="C464">
            <v>1020.24</v>
          </cell>
          <cell r="E464">
            <v>37873</v>
          </cell>
          <cell r="F464">
            <v>5.012E-3</v>
          </cell>
        </row>
        <row r="465">
          <cell r="B465">
            <v>37897</v>
          </cell>
          <cell r="C465">
            <v>1029.8499999999999</v>
          </cell>
          <cell r="E465">
            <v>37874</v>
          </cell>
          <cell r="F465">
            <v>9.3538999999999997E-2</v>
          </cell>
        </row>
        <row r="466">
          <cell r="B466">
            <v>37900</v>
          </cell>
          <cell r="C466">
            <v>1034.3499999999999</v>
          </cell>
          <cell r="E466">
            <v>37875</v>
          </cell>
          <cell r="F466">
            <v>0.30193399999999998</v>
          </cell>
        </row>
        <row r="467">
          <cell r="B467">
            <v>37901</v>
          </cell>
          <cell r="C467">
            <v>1039.25</v>
          </cell>
          <cell r="E467">
            <v>37876</v>
          </cell>
          <cell r="F467">
            <v>4.705E-3</v>
          </cell>
        </row>
        <row r="468">
          <cell r="B468">
            <v>37902</v>
          </cell>
          <cell r="C468">
            <v>1033.78</v>
          </cell>
          <cell r="E468">
            <v>37879</v>
          </cell>
          <cell r="F468">
            <v>3.6509E-2</v>
          </cell>
        </row>
        <row r="469">
          <cell r="B469">
            <v>37903</v>
          </cell>
          <cell r="C469">
            <v>1038.73</v>
          </cell>
          <cell r="E469">
            <v>37880</v>
          </cell>
          <cell r="F469">
            <v>0</v>
          </cell>
        </row>
        <row r="470">
          <cell r="B470">
            <v>37904</v>
          </cell>
          <cell r="C470">
            <v>1038.06</v>
          </cell>
          <cell r="E470">
            <v>37881</v>
          </cell>
          <cell r="F470">
            <v>3.3848000000000003E-2</v>
          </cell>
        </row>
        <row r="471">
          <cell r="B471">
            <v>37907</v>
          </cell>
          <cell r="C471">
            <v>1045.3499999999999</v>
          </cell>
          <cell r="E471">
            <v>37882</v>
          </cell>
          <cell r="F471">
            <v>1.2227E-2</v>
          </cell>
        </row>
        <row r="472">
          <cell r="B472">
            <v>37908</v>
          </cell>
          <cell r="C472">
            <v>1049.48</v>
          </cell>
          <cell r="E472">
            <v>37883</v>
          </cell>
          <cell r="F472">
            <v>1.6209000000000001E-2</v>
          </cell>
        </row>
        <row r="473">
          <cell r="B473">
            <v>37909</v>
          </cell>
          <cell r="C473">
            <v>1046.76</v>
          </cell>
          <cell r="E473">
            <v>37886</v>
          </cell>
          <cell r="F473">
            <v>4.3410000000000002E-3</v>
          </cell>
        </row>
        <row r="474">
          <cell r="B474">
            <v>37910</v>
          </cell>
          <cell r="C474">
            <v>1050.07</v>
          </cell>
          <cell r="E474">
            <v>37887</v>
          </cell>
          <cell r="F474">
            <v>4.7689999999999998E-3</v>
          </cell>
        </row>
        <row r="475">
          <cell r="B475">
            <v>37911</v>
          </cell>
          <cell r="C475">
            <v>1039.32</v>
          </cell>
          <cell r="E475">
            <v>37888</v>
          </cell>
          <cell r="F475">
            <v>6.7990000000000004E-3</v>
          </cell>
        </row>
        <row r="476">
          <cell r="B476">
            <v>37914</v>
          </cell>
          <cell r="C476">
            <v>1044.68</v>
          </cell>
          <cell r="E476">
            <v>37889</v>
          </cell>
          <cell r="F476">
            <v>0.206238</v>
          </cell>
        </row>
        <row r="477">
          <cell r="B477">
            <v>37915</v>
          </cell>
          <cell r="C477">
            <v>1046.03</v>
          </cell>
          <cell r="E477">
            <v>37890</v>
          </cell>
          <cell r="F477">
            <v>0.17844599999999999</v>
          </cell>
        </row>
        <row r="478">
          <cell r="B478">
            <v>37916</v>
          </cell>
          <cell r="C478">
            <v>1030.3599999999999</v>
          </cell>
          <cell r="E478">
            <v>37893</v>
          </cell>
          <cell r="F478">
            <v>1.9775999999999998E-2</v>
          </cell>
        </row>
        <row r="479">
          <cell r="B479">
            <v>37917</v>
          </cell>
          <cell r="C479">
            <v>1033.77</v>
          </cell>
          <cell r="E479">
            <v>37894</v>
          </cell>
          <cell r="F479">
            <v>1.263E-3</v>
          </cell>
        </row>
        <row r="480">
          <cell r="B480">
            <v>37918</v>
          </cell>
          <cell r="C480">
            <v>1028.9100000000001</v>
          </cell>
          <cell r="E480">
            <v>37895</v>
          </cell>
          <cell r="F480">
            <v>9.3438999999999994E-2</v>
          </cell>
        </row>
        <row r="481">
          <cell r="B481">
            <v>37921</v>
          </cell>
          <cell r="C481">
            <v>1031.1300000000001</v>
          </cell>
          <cell r="E481">
            <v>37896</v>
          </cell>
          <cell r="F481">
            <v>0.12842600000000001</v>
          </cell>
        </row>
        <row r="482">
          <cell r="B482">
            <v>37922</v>
          </cell>
          <cell r="C482">
            <v>1046.79</v>
          </cell>
          <cell r="E482">
            <v>37897</v>
          </cell>
          <cell r="F482">
            <v>0</v>
          </cell>
        </row>
        <row r="483">
          <cell r="B483">
            <v>37923</v>
          </cell>
          <cell r="C483">
            <v>1048.1099999999999</v>
          </cell>
          <cell r="E483">
            <v>37900</v>
          </cell>
          <cell r="F483">
            <v>0</v>
          </cell>
        </row>
        <row r="484">
          <cell r="B484">
            <v>37924</v>
          </cell>
          <cell r="C484">
            <v>1046.94</v>
          </cell>
          <cell r="E484">
            <v>37901</v>
          </cell>
          <cell r="F484">
            <v>4.5959E-2</v>
          </cell>
        </row>
        <row r="485">
          <cell r="B485">
            <v>37925</v>
          </cell>
          <cell r="C485">
            <v>1050.71</v>
          </cell>
          <cell r="E485">
            <v>37902</v>
          </cell>
          <cell r="F485">
            <v>0.35040500000000002</v>
          </cell>
        </row>
        <row r="486">
          <cell r="B486">
            <v>37928</v>
          </cell>
          <cell r="C486">
            <v>1059.02</v>
          </cell>
          <cell r="E486">
            <v>37903</v>
          </cell>
          <cell r="F486">
            <v>0</v>
          </cell>
        </row>
        <row r="487">
          <cell r="B487">
            <v>37929</v>
          </cell>
          <cell r="C487">
            <v>1053.25</v>
          </cell>
          <cell r="E487">
            <v>37904</v>
          </cell>
          <cell r="F487">
            <v>8.1418000000000004E-2</v>
          </cell>
        </row>
        <row r="488">
          <cell r="B488">
            <v>37930</v>
          </cell>
          <cell r="C488">
            <v>1051.81</v>
          </cell>
          <cell r="E488">
            <v>37907</v>
          </cell>
          <cell r="F488">
            <v>0</v>
          </cell>
        </row>
        <row r="489">
          <cell r="B489">
            <v>37931</v>
          </cell>
          <cell r="C489">
            <v>1058.05</v>
          </cell>
          <cell r="E489">
            <v>37908</v>
          </cell>
          <cell r="F489">
            <v>0</v>
          </cell>
        </row>
        <row r="490">
          <cell r="B490">
            <v>37932</v>
          </cell>
          <cell r="C490">
            <v>1053.21</v>
          </cell>
          <cell r="E490">
            <v>37909</v>
          </cell>
          <cell r="F490">
            <v>0.21208399999999999</v>
          </cell>
        </row>
        <row r="491">
          <cell r="B491">
            <v>37935</v>
          </cell>
          <cell r="C491">
            <v>1047.1099999999999</v>
          </cell>
          <cell r="E491">
            <v>37910</v>
          </cell>
          <cell r="F491">
            <v>2.3925999999999999E-2</v>
          </cell>
        </row>
        <row r="492">
          <cell r="B492">
            <v>37936</v>
          </cell>
          <cell r="C492">
            <v>1046.57</v>
          </cell>
          <cell r="E492">
            <v>37911</v>
          </cell>
          <cell r="F492">
            <v>2.454E-3</v>
          </cell>
        </row>
        <row r="493">
          <cell r="B493">
            <v>37937</v>
          </cell>
          <cell r="C493">
            <v>1058.56</v>
          </cell>
          <cell r="E493">
            <v>37914</v>
          </cell>
          <cell r="F493">
            <v>2.0999999999999999E-3</v>
          </cell>
        </row>
        <row r="494">
          <cell r="B494">
            <v>37938</v>
          </cell>
          <cell r="C494">
            <v>1058.4100000000001</v>
          </cell>
          <cell r="E494">
            <v>37915</v>
          </cell>
          <cell r="F494">
            <v>3.6699999999999998E-4</v>
          </cell>
        </row>
        <row r="495">
          <cell r="B495">
            <v>37939</v>
          </cell>
          <cell r="C495">
            <v>1050.3499999999999</v>
          </cell>
          <cell r="E495">
            <v>37916</v>
          </cell>
          <cell r="F495">
            <v>9.5620999999999998E-2</v>
          </cell>
        </row>
        <row r="496">
          <cell r="B496">
            <v>37942</v>
          </cell>
          <cell r="C496">
            <v>1043.6300000000001</v>
          </cell>
          <cell r="E496">
            <v>37917</v>
          </cell>
          <cell r="F496">
            <v>1.5217E-2</v>
          </cell>
        </row>
        <row r="497">
          <cell r="B497">
            <v>37943</v>
          </cell>
          <cell r="C497">
            <v>1034.1500000000001</v>
          </cell>
          <cell r="E497">
            <v>37918</v>
          </cell>
          <cell r="F497">
            <v>0</v>
          </cell>
        </row>
        <row r="498">
          <cell r="B498">
            <v>37944</v>
          </cell>
          <cell r="C498">
            <v>1042.44</v>
          </cell>
          <cell r="E498">
            <v>37921</v>
          </cell>
          <cell r="F498">
            <v>0</v>
          </cell>
        </row>
        <row r="499">
          <cell r="B499">
            <v>37945</v>
          </cell>
          <cell r="C499">
            <v>1033.6500000000001</v>
          </cell>
          <cell r="E499">
            <v>37922</v>
          </cell>
          <cell r="F499">
            <v>6.3280000000000003E-3</v>
          </cell>
        </row>
        <row r="500">
          <cell r="B500">
            <v>37946</v>
          </cell>
          <cell r="C500">
            <v>1035.28</v>
          </cell>
          <cell r="E500">
            <v>37923</v>
          </cell>
          <cell r="F500">
            <v>0.19630400000000001</v>
          </cell>
        </row>
        <row r="501">
          <cell r="B501">
            <v>37949</v>
          </cell>
          <cell r="C501">
            <v>1052.08</v>
          </cell>
          <cell r="E501">
            <v>37924</v>
          </cell>
          <cell r="F501">
            <v>0.27693499999999999</v>
          </cell>
        </row>
        <row r="502">
          <cell r="B502">
            <v>37950</v>
          </cell>
          <cell r="C502">
            <v>1053.8900000000001</v>
          </cell>
          <cell r="E502">
            <v>37925</v>
          </cell>
          <cell r="F502">
            <v>5.5919999999999997E-3</v>
          </cell>
        </row>
        <row r="503">
          <cell r="B503">
            <v>37951</v>
          </cell>
          <cell r="C503">
            <v>1058.45</v>
          </cell>
          <cell r="E503">
            <v>37928</v>
          </cell>
          <cell r="F503">
            <v>1.1492E-2</v>
          </cell>
        </row>
        <row r="504">
          <cell r="B504">
            <v>37953</v>
          </cell>
          <cell r="C504">
            <v>1058.2</v>
          </cell>
          <cell r="E504">
            <v>37929</v>
          </cell>
          <cell r="F504">
            <v>1.2130999999999999E-2</v>
          </cell>
        </row>
        <row r="505">
          <cell r="B505">
            <v>37956</v>
          </cell>
          <cell r="C505">
            <v>1070.1199999999999</v>
          </cell>
          <cell r="E505">
            <v>37930</v>
          </cell>
          <cell r="F505">
            <v>0.20085900000000001</v>
          </cell>
        </row>
        <row r="506">
          <cell r="B506">
            <v>37957</v>
          </cell>
          <cell r="C506">
            <v>1066.6199999999999</v>
          </cell>
          <cell r="E506">
            <v>37931</v>
          </cell>
          <cell r="F506">
            <v>8.6192000000000005E-2</v>
          </cell>
        </row>
        <row r="507">
          <cell r="B507">
            <v>37958</v>
          </cell>
          <cell r="C507">
            <v>1064.73</v>
          </cell>
          <cell r="E507">
            <v>37932</v>
          </cell>
          <cell r="F507">
            <v>0.226244</v>
          </cell>
        </row>
        <row r="508">
          <cell r="B508">
            <v>37959</v>
          </cell>
          <cell r="C508">
            <v>1069.72</v>
          </cell>
          <cell r="E508">
            <v>37935</v>
          </cell>
          <cell r="F508">
            <v>7.4778999999999998E-2</v>
          </cell>
        </row>
        <row r="509">
          <cell r="B509">
            <v>37960</v>
          </cell>
          <cell r="C509">
            <v>1061.5</v>
          </cell>
          <cell r="E509">
            <v>37936</v>
          </cell>
          <cell r="F509">
            <v>0</v>
          </cell>
        </row>
        <row r="510">
          <cell r="B510">
            <v>37963</v>
          </cell>
          <cell r="C510">
            <v>1069.3</v>
          </cell>
          <cell r="E510">
            <v>37937</v>
          </cell>
          <cell r="F510">
            <v>0.38817000000000002</v>
          </cell>
        </row>
        <row r="511">
          <cell r="B511">
            <v>37964</v>
          </cell>
          <cell r="C511">
            <v>1060.18</v>
          </cell>
          <cell r="E511">
            <v>37938</v>
          </cell>
          <cell r="F511">
            <v>1.9063E-2</v>
          </cell>
        </row>
        <row r="512">
          <cell r="B512">
            <v>37965</v>
          </cell>
          <cell r="C512">
            <v>1059.05</v>
          </cell>
          <cell r="E512">
            <v>37939</v>
          </cell>
          <cell r="F512">
            <v>0.17915600000000001</v>
          </cell>
        </row>
        <row r="513">
          <cell r="B513">
            <v>37966</v>
          </cell>
          <cell r="C513">
            <v>1071.21</v>
          </cell>
          <cell r="E513">
            <v>37942</v>
          </cell>
          <cell r="F513">
            <v>1.0512000000000001E-2</v>
          </cell>
        </row>
        <row r="514">
          <cell r="B514">
            <v>37967</v>
          </cell>
          <cell r="C514">
            <v>1074.1400000000001</v>
          </cell>
          <cell r="E514">
            <v>37943</v>
          </cell>
          <cell r="F514">
            <v>3.9791E-2</v>
          </cell>
        </row>
        <row r="515">
          <cell r="B515">
            <v>37970</v>
          </cell>
          <cell r="C515">
            <v>1068.04</v>
          </cell>
          <cell r="E515">
            <v>37944</v>
          </cell>
          <cell r="F515">
            <v>8.3476999999999996E-2</v>
          </cell>
        </row>
        <row r="516">
          <cell r="B516">
            <v>37971</v>
          </cell>
          <cell r="C516">
            <v>1075.1300000000001</v>
          </cell>
          <cell r="E516">
            <v>37945</v>
          </cell>
          <cell r="F516">
            <v>3.5784000000000003E-2</v>
          </cell>
        </row>
        <row r="517">
          <cell r="B517">
            <v>37972</v>
          </cell>
          <cell r="C517">
            <v>1076.48</v>
          </cell>
          <cell r="E517">
            <v>37946</v>
          </cell>
          <cell r="F517">
            <v>4.8499E-2</v>
          </cell>
        </row>
        <row r="518">
          <cell r="B518">
            <v>37973</v>
          </cell>
          <cell r="C518">
            <v>1089.18</v>
          </cell>
          <cell r="E518">
            <v>37949</v>
          </cell>
          <cell r="F518">
            <v>8.6339999999999993E-3</v>
          </cell>
        </row>
        <row r="519">
          <cell r="B519">
            <v>37974</v>
          </cell>
          <cell r="C519">
            <v>1088.67</v>
          </cell>
          <cell r="E519">
            <v>37950</v>
          </cell>
          <cell r="F519">
            <v>0.105422</v>
          </cell>
        </row>
        <row r="520">
          <cell r="B520">
            <v>37977</v>
          </cell>
          <cell r="C520">
            <v>1092.94</v>
          </cell>
          <cell r="E520">
            <v>37951</v>
          </cell>
          <cell r="F520">
            <v>0.17748700000000001</v>
          </cell>
        </row>
        <row r="521">
          <cell r="B521">
            <v>37978</v>
          </cell>
          <cell r="C521">
            <v>1096.02</v>
          </cell>
          <cell r="E521">
            <v>37952</v>
          </cell>
          <cell r="F521">
            <v>0</v>
          </cell>
        </row>
        <row r="522">
          <cell r="B522">
            <v>37979</v>
          </cell>
          <cell r="C522">
            <v>1094.04</v>
          </cell>
          <cell r="E522">
            <v>37953</v>
          </cell>
          <cell r="F522">
            <v>1.9782999999999999E-2</v>
          </cell>
        </row>
        <row r="523">
          <cell r="B523">
            <v>37981</v>
          </cell>
          <cell r="C523">
            <v>1095.8900000000001</v>
          </cell>
          <cell r="E523">
            <v>37956</v>
          </cell>
          <cell r="F523">
            <v>4.4851000000000002E-2</v>
          </cell>
        </row>
        <row r="524">
          <cell r="B524">
            <v>37984</v>
          </cell>
          <cell r="C524">
            <v>1109.48</v>
          </cell>
          <cell r="E524">
            <v>37957</v>
          </cell>
          <cell r="F524">
            <v>1.7382999999999999E-2</v>
          </cell>
        </row>
        <row r="525">
          <cell r="B525">
            <v>37985</v>
          </cell>
          <cell r="C525">
            <v>1109.6400000000001</v>
          </cell>
          <cell r="E525">
            <v>37958</v>
          </cell>
          <cell r="F525">
            <v>0.29763299999999998</v>
          </cell>
        </row>
        <row r="526">
          <cell r="B526">
            <v>37986</v>
          </cell>
          <cell r="C526">
            <v>1111.92</v>
          </cell>
          <cell r="E526">
            <v>37959</v>
          </cell>
          <cell r="F526">
            <v>6.7581000000000002E-2</v>
          </cell>
        </row>
        <row r="527">
          <cell r="B527">
            <v>37988</v>
          </cell>
          <cell r="C527">
            <v>1108.48</v>
          </cell>
          <cell r="E527">
            <v>37960</v>
          </cell>
          <cell r="F527">
            <v>1.5483E-2</v>
          </cell>
        </row>
        <row r="528">
          <cell r="B528">
            <v>37991</v>
          </cell>
          <cell r="C528">
            <v>1122.22</v>
          </cell>
          <cell r="E528">
            <v>37963</v>
          </cell>
          <cell r="F528">
            <v>5.7430000000000002E-2</v>
          </cell>
        </row>
        <row r="529">
          <cell r="B529">
            <v>37992</v>
          </cell>
          <cell r="C529">
            <v>1123.67</v>
          </cell>
          <cell r="E529">
            <v>37964</v>
          </cell>
          <cell r="F529">
            <v>5.0000000000000001E-3</v>
          </cell>
        </row>
        <row r="530">
          <cell r="B530">
            <v>37993</v>
          </cell>
          <cell r="C530">
            <v>1126.33</v>
          </cell>
          <cell r="E530">
            <v>37965</v>
          </cell>
          <cell r="F530">
            <v>0.19648199999999999</v>
          </cell>
        </row>
        <row r="531">
          <cell r="B531">
            <v>37994</v>
          </cell>
          <cell r="C531">
            <v>1131.92</v>
          </cell>
          <cell r="E531">
            <v>37966</v>
          </cell>
          <cell r="F531">
            <v>0.12042</v>
          </cell>
        </row>
        <row r="532">
          <cell r="B532">
            <v>37995</v>
          </cell>
          <cell r="C532">
            <v>1121.8599999999999</v>
          </cell>
          <cell r="E532">
            <v>37967</v>
          </cell>
          <cell r="F532">
            <v>4.9810000000000002E-3</v>
          </cell>
        </row>
        <row r="533">
          <cell r="B533">
            <v>37998</v>
          </cell>
          <cell r="C533">
            <v>1127.23</v>
          </cell>
          <cell r="E533">
            <v>37970</v>
          </cell>
          <cell r="F533">
            <v>3.8190000000000002E-2</v>
          </cell>
        </row>
        <row r="534">
          <cell r="B534">
            <v>37999</v>
          </cell>
          <cell r="C534">
            <v>1121.22</v>
          </cell>
          <cell r="E534">
            <v>37971</v>
          </cell>
          <cell r="F534">
            <v>7.2909999999999997E-3</v>
          </cell>
        </row>
        <row r="535">
          <cell r="B535">
            <v>38000</v>
          </cell>
          <cell r="C535">
            <v>1130.52</v>
          </cell>
          <cell r="E535">
            <v>37972</v>
          </cell>
          <cell r="F535">
            <v>9.6476999999999993E-2</v>
          </cell>
        </row>
        <row r="536">
          <cell r="B536">
            <v>38001</v>
          </cell>
          <cell r="C536">
            <v>1132.05</v>
          </cell>
          <cell r="E536">
            <v>37973</v>
          </cell>
          <cell r="F536">
            <v>0.16372400000000001</v>
          </cell>
        </row>
        <row r="537">
          <cell r="B537">
            <v>38002</v>
          </cell>
          <cell r="C537">
            <v>1139.83</v>
          </cell>
          <cell r="E537">
            <v>37974</v>
          </cell>
          <cell r="F537">
            <v>2.4507000000000001E-2</v>
          </cell>
        </row>
        <row r="538">
          <cell r="B538">
            <v>38006</v>
          </cell>
          <cell r="C538">
            <v>1138.77</v>
          </cell>
          <cell r="E538">
            <v>37977</v>
          </cell>
          <cell r="F538">
            <v>1.8749999999999999E-3</v>
          </cell>
        </row>
        <row r="539">
          <cell r="B539">
            <v>38007</v>
          </cell>
          <cell r="C539">
            <v>1147.6199999999999</v>
          </cell>
          <cell r="E539">
            <v>37978</v>
          </cell>
          <cell r="F539">
            <v>7.0800000000000004E-3</v>
          </cell>
        </row>
        <row r="540">
          <cell r="B540">
            <v>38008</v>
          </cell>
          <cell r="C540">
            <v>1143.94</v>
          </cell>
          <cell r="E540">
            <v>37979</v>
          </cell>
          <cell r="F540">
            <v>0</v>
          </cell>
        </row>
        <row r="541">
          <cell r="B541">
            <v>38009</v>
          </cell>
          <cell r="C541">
            <v>1141.55</v>
          </cell>
          <cell r="E541">
            <v>37980</v>
          </cell>
          <cell r="F541">
            <v>0</v>
          </cell>
        </row>
        <row r="542">
          <cell r="B542">
            <v>38012</v>
          </cell>
          <cell r="C542">
            <v>1155.3699999999999</v>
          </cell>
          <cell r="E542">
            <v>37981</v>
          </cell>
          <cell r="F542">
            <v>5.1400000000000003E-4</v>
          </cell>
        </row>
        <row r="543">
          <cell r="B543">
            <v>38013</v>
          </cell>
          <cell r="C543">
            <v>1144.05</v>
          </cell>
          <cell r="E543">
            <v>37984</v>
          </cell>
          <cell r="F543">
            <v>0.40558499999999997</v>
          </cell>
        </row>
        <row r="544">
          <cell r="B544">
            <v>38014</v>
          </cell>
          <cell r="C544">
            <v>1128.48</v>
          </cell>
          <cell r="E544">
            <v>37985</v>
          </cell>
          <cell r="F544">
            <v>0.132246</v>
          </cell>
        </row>
        <row r="545">
          <cell r="B545">
            <v>38015</v>
          </cell>
          <cell r="C545">
            <v>1134.1199999999999</v>
          </cell>
          <cell r="E545">
            <v>37986</v>
          </cell>
          <cell r="F545">
            <v>1.7767999999999999E-2</v>
          </cell>
        </row>
        <row r="546">
          <cell r="B546">
            <v>38016</v>
          </cell>
          <cell r="C546">
            <v>1131.1300000000001</v>
          </cell>
          <cell r="E546">
            <v>37987</v>
          </cell>
          <cell r="F546">
            <v>0</v>
          </cell>
        </row>
        <row r="547">
          <cell r="B547">
            <v>38019</v>
          </cell>
          <cell r="C547">
            <v>1135.26</v>
          </cell>
          <cell r="E547">
            <v>37988</v>
          </cell>
          <cell r="F547">
            <v>8.2035999999999998E-2</v>
          </cell>
        </row>
        <row r="548">
          <cell r="B548">
            <v>38020</v>
          </cell>
          <cell r="C548">
            <v>1136.03</v>
          </cell>
          <cell r="E548">
            <v>37991</v>
          </cell>
          <cell r="F548">
            <v>4.8440000000000002E-3</v>
          </cell>
        </row>
        <row r="549">
          <cell r="B549">
            <v>38021</v>
          </cell>
          <cell r="C549">
            <v>1126.53</v>
          </cell>
          <cell r="E549">
            <v>37992</v>
          </cell>
          <cell r="F549">
            <v>5.1633999999999999E-2</v>
          </cell>
        </row>
        <row r="550">
          <cell r="B550">
            <v>38022</v>
          </cell>
          <cell r="C550">
            <v>1128.5899999999999</v>
          </cell>
          <cell r="E550">
            <v>37993</v>
          </cell>
          <cell r="F550">
            <v>0.28722199999999998</v>
          </cell>
        </row>
        <row r="551">
          <cell r="B551">
            <v>38023</v>
          </cell>
          <cell r="C551">
            <v>1142.76</v>
          </cell>
          <cell r="E551">
            <v>37994</v>
          </cell>
          <cell r="F551">
            <v>4.7361E-2</v>
          </cell>
        </row>
        <row r="552">
          <cell r="B552">
            <v>38026</v>
          </cell>
          <cell r="C552">
            <v>1139.81</v>
          </cell>
          <cell r="E552">
            <v>37995</v>
          </cell>
          <cell r="F552">
            <v>0</v>
          </cell>
        </row>
        <row r="553">
          <cell r="B553">
            <v>38027</v>
          </cell>
          <cell r="C553">
            <v>1145.54</v>
          </cell>
          <cell r="E553">
            <v>37998</v>
          </cell>
          <cell r="F553">
            <v>3.0173999999999999E-2</v>
          </cell>
        </row>
        <row r="554">
          <cell r="B554">
            <v>38028</v>
          </cell>
          <cell r="C554">
            <v>1157.76</v>
          </cell>
          <cell r="E554">
            <v>37999</v>
          </cell>
          <cell r="F554">
            <v>5.0967999999999999E-2</v>
          </cell>
        </row>
        <row r="555">
          <cell r="B555">
            <v>38029</v>
          </cell>
          <cell r="C555">
            <v>1152.1099999999999</v>
          </cell>
          <cell r="E555">
            <v>38000</v>
          </cell>
          <cell r="F555">
            <v>3.3288999999999999E-2</v>
          </cell>
        </row>
        <row r="556">
          <cell r="B556">
            <v>38030</v>
          </cell>
          <cell r="C556">
            <v>1145.81</v>
          </cell>
          <cell r="E556">
            <v>38001</v>
          </cell>
          <cell r="F556">
            <v>1.3889E-2</v>
          </cell>
        </row>
        <row r="557">
          <cell r="B557">
            <v>38034</v>
          </cell>
          <cell r="C557">
            <v>1156.99</v>
          </cell>
          <cell r="E557">
            <v>38002</v>
          </cell>
          <cell r="F557">
            <v>0</v>
          </cell>
        </row>
        <row r="558">
          <cell r="B558">
            <v>38035</v>
          </cell>
          <cell r="C558">
            <v>1151.82</v>
          </cell>
          <cell r="E558">
            <v>38005</v>
          </cell>
          <cell r="F558">
            <v>0</v>
          </cell>
        </row>
        <row r="559">
          <cell r="B559">
            <v>38036</v>
          </cell>
          <cell r="C559">
            <v>1147.06</v>
          </cell>
          <cell r="E559">
            <v>38006</v>
          </cell>
          <cell r="F559">
            <v>4.9300000000000004E-3</v>
          </cell>
        </row>
        <row r="560">
          <cell r="B560">
            <v>38037</v>
          </cell>
          <cell r="C560">
            <v>1144.1099999999999</v>
          </cell>
          <cell r="E560">
            <v>38007</v>
          </cell>
          <cell r="F560">
            <v>8.2369999999999999E-2</v>
          </cell>
        </row>
        <row r="561">
          <cell r="B561">
            <v>38040</v>
          </cell>
          <cell r="C561">
            <v>1140.99</v>
          </cell>
          <cell r="E561">
            <v>38008</v>
          </cell>
          <cell r="F561">
            <v>1.6337999999999998E-2</v>
          </cell>
        </row>
        <row r="562">
          <cell r="B562">
            <v>38041</v>
          </cell>
          <cell r="C562">
            <v>1139.0899999999999</v>
          </cell>
          <cell r="E562">
            <v>38009</v>
          </cell>
          <cell r="F562">
            <v>1.2795000000000001E-2</v>
          </cell>
        </row>
        <row r="563">
          <cell r="B563">
            <v>38042</v>
          </cell>
          <cell r="C563">
            <v>1143.67</v>
          </cell>
          <cell r="E563">
            <v>38012</v>
          </cell>
          <cell r="F563">
            <v>0</v>
          </cell>
        </row>
        <row r="564">
          <cell r="B564">
            <v>38043</v>
          </cell>
          <cell r="C564">
            <v>1144.9100000000001</v>
          </cell>
          <cell r="E564">
            <v>38013</v>
          </cell>
          <cell r="F564">
            <v>6.1590000000000004E-3</v>
          </cell>
        </row>
        <row r="565">
          <cell r="B565">
            <v>38044</v>
          </cell>
          <cell r="C565">
            <v>1144.94</v>
          </cell>
          <cell r="E565">
            <v>38014</v>
          </cell>
          <cell r="F565">
            <v>0.18232000000000001</v>
          </cell>
        </row>
        <row r="566">
          <cell r="B566">
            <v>38047</v>
          </cell>
          <cell r="C566">
            <v>1155.96</v>
          </cell>
          <cell r="E566">
            <v>38015</v>
          </cell>
          <cell r="F566">
            <v>0.28914499999999999</v>
          </cell>
        </row>
        <row r="567">
          <cell r="B567">
            <v>38048</v>
          </cell>
          <cell r="C567">
            <v>1149.0999999999999</v>
          </cell>
          <cell r="E567">
            <v>38016</v>
          </cell>
          <cell r="F567">
            <v>0</v>
          </cell>
        </row>
        <row r="568">
          <cell r="B568">
            <v>38049</v>
          </cell>
          <cell r="C568">
            <v>1151.04</v>
          </cell>
          <cell r="E568">
            <v>38019</v>
          </cell>
          <cell r="F568">
            <v>1.1884E-2</v>
          </cell>
        </row>
        <row r="569">
          <cell r="B569">
            <v>38050</v>
          </cell>
          <cell r="C569">
            <v>1154.8800000000001</v>
          </cell>
          <cell r="E569">
            <v>38020</v>
          </cell>
          <cell r="F569">
            <v>5.9109999999999996E-3</v>
          </cell>
        </row>
        <row r="570">
          <cell r="B570">
            <v>38051</v>
          </cell>
          <cell r="C570">
            <v>1156.8699999999999</v>
          </cell>
          <cell r="E570">
            <v>38021</v>
          </cell>
          <cell r="F570">
            <v>0.17940400000000001</v>
          </cell>
        </row>
        <row r="571">
          <cell r="B571">
            <v>38054</v>
          </cell>
          <cell r="C571">
            <v>1147.21</v>
          </cell>
          <cell r="E571">
            <v>38022</v>
          </cell>
          <cell r="F571">
            <v>2.9798999999999999E-2</v>
          </cell>
        </row>
        <row r="572">
          <cell r="B572">
            <v>38055</v>
          </cell>
          <cell r="C572">
            <v>1140.58</v>
          </cell>
          <cell r="E572">
            <v>38023</v>
          </cell>
          <cell r="F572">
            <v>5.9369999999999999E-2</v>
          </cell>
        </row>
        <row r="573">
          <cell r="B573">
            <v>38056</v>
          </cell>
          <cell r="C573">
            <v>1123.8900000000001</v>
          </cell>
          <cell r="E573">
            <v>38026</v>
          </cell>
          <cell r="F573">
            <v>0.22354199999999999</v>
          </cell>
        </row>
        <row r="574">
          <cell r="B574">
            <v>38057</v>
          </cell>
          <cell r="C574">
            <v>1106.78</v>
          </cell>
          <cell r="E574">
            <v>38027</v>
          </cell>
          <cell r="F574">
            <v>7.3879999999999996E-3</v>
          </cell>
        </row>
        <row r="575">
          <cell r="B575">
            <v>38058</v>
          </cell>
          <cell r="C575">
            <v>1120.57</v>
          </cell>
          <cell r="E575">
            <v>38028</v>
          </cell>
          <cell r="F575">
            <v>0.42335099999999998</v>
          </cell>
        </row>
        <row r="576">
          <cell r="B576">
            <v>38061</v>
          </cell>
          <cell r="C576">
            <v>1104.49</v>
          </cell>
          <cell r="E576">
            <v>38029</v>
          </cell>
          <cell r="F576">
            <v>0.109248</v>
          </cell>
        </row>
        <row r="577">
          <cell r="B577">
            <v>38062</v>
          </cell>
          <cell r="C577">
            <v>1110.7</v>
          </cell>
          <cell r="E577">
            <v>38030</v>
          </cell>
          <cell r="F577">
            <v>0.100324</v>
          </cell>
        </row>
        <row r="578">
          <cell r="B578">
            <v>38063</v>
          </cell>
          <cell r="C578">
            <v>1123.75</v>
          </cell>
          <cell r="E578">
            <v>38033</v>
          </cell>
          <cell r="F578">
            <v>0</v>
          </cell>
        </row>
        <row r="579">
          <cell r="B579">
            <v>38064</v>
          </cell>
          <cell r="C579">
            <v>1122.32</v>
          </cell>
          <cell r="E579">
            <v>38034</v>
          </cell>
          <cell r="F579">
            <v>7.2129999999999998E-3</v>
          </cell>
        </row>
        <row r="580">
          <cell r="B580">
            <v>38065</v>
          </cell>
          <cell r="C580">
            <v>1109.78</v>
          </cell>
          <cell r="E580">
            <v>38035</v>
          </cell>
          <cell r="F580">
            <v>0.155475</v>
          </cell>
        </row>
        <row r="581">
          <cell r="B581">
            <v>38068</v>
          </cell>
          <cell r="C581">
            <v>1095.4000000000001</v>
          </cell>
          <cell r="E581">
            <v>38036</v>
          </cell>
          <cell r="F581">
            <v>5.6330999999999999E-2</v>
          </cell>
        </row>
        <row r="582">
          <cell r="B582">
            <v>38069</v>
          </cell>
          <cell r="C582">
            <v>1093.95</v>
          </cell>
          <cell r="E582">
            <v>38037</v>
          </cell>
          <cell r="F582">
            <v>1.2991000000000001E-2</v>
          </cell>
        </row>
        <row r="583">
          <cell r="B583">
            <v>38070</v>
          </cell>
          <cell r="C583">
            <v>1091.33</v>
          </cell>
          <cell r="E583">
            <v>38040</v>
          </cell>
          <cell r="F583">
            <v>2.7647999999999999E-2</v>
          </cell>
        </row>
        <row r="584">
          <cell r="B584">
            <v>38071</v>
          </cell>
          <cell r="C584">
            <v>1109.19</v>
          </cell>
          <cell r="E584">
            <v>38041</v>
          </cell>
          <cell r="F584">
            <v>4.0480000000000004E-3</v>
          </cell>
        </row>
        <row r="585">
          <cell r="B585">
            <v>38072</v>
          </cell>
          <cell r="C585">
            <v>1108.06</v>
          </cell>
          <cell r="E585">
            <v>38042</v>
          </cell>
          <cell r="F585">
            <v>0.14741399999999999</v>
          </cell>
        </row>
        <row r="586">
          <cell r="B586">
            <v>38075</v>
          </cell>
          <cell r="C586">
            <v>1122.47</v>
          </cell>
          <cell r="E586">
            <v>38043</v>
          </cell>
          <cell r="F586">
            <v>0.32584800000000003</v>
          </cell>
        </row>
        <row r="587">
          <cell r="B587">
            <v>38076</v>
          </cell>
          <cell r="C587">
            <v>1127</v>
          </cell>
          <cell r="E587">
            <v>38044</v>
          </cell>
          <cell r="F587">
            <v>1.4021E-2</v>
          </cell>
        </row>
        <row r="588">
          <cell r="B588">
            <v>38077</v>
          </cell>
          <cell r="C588">
            <v>1126.21</v>
          </cell>
          <cell r="E588">
            <v>38047</v>
          </cell>
          <cell r="F588">
            <v>4.7197999999999997E-2</v>
          </cell>
        </row>
        <row r="589">
          <cell r="B589">
            <v>38078</v>
          </cell>
          <cell r="C589">
            <v>1132.17</v>
          </cell>
          <cell r="E589">
            <v>38048</v>
          </cell>
          <cell r="F589">
            <v>1.7406999999999999E-2</v>
          </cell>
        </row>
        <row r="590">
          <cell r="B590">
            <v>38079</v>
          </cell>
          <cell r="C590">
            <v>1141.81</v>
          </cell>
          <cell r="E590">
            <v>38049</v>
          </cell>
          <cell r="F590">
            <v>0.30935800000000002</v>
          </cell>
        </row>
        <row r="591">
          <cell r="B591">
            <v>38082</v>
          </cell>
          <cell r="C591">
            <v>1150.57</v>
          </cell>
          <cell r="E591">
            <v>38050</v>
          </cell>
          <cell r="F591">
            <v>2.9696E-2</v>
          </cell>
        </row>
        <row r="592">
          <cell r="B592">
            <v>38083</v>
          </cell>
          <cell r="C592">
            <v>1148.1600000000001</v>
          </cell>
          <cell r="E592">
            <v>38051</v>
          </cell>
          <cell r="F592">
            <v>4.4470000000000004E-3</v>
          </cell>
        </row>
        <row r="593">
          <cell r="B593">
            <v>38084</v>
          </cell>
          <cell r="C593">
            <v>1140.53</v>
          </cell>
          <cell r="E593">
            <v>38054</v>
          </cell>
          <cell r="F593">
            <v>8.1589999999999996E-2</v>
          </cell>
        </row>
        <row r="594">
          <cell r="B594">
            <v>38085</v>
          </cell>
          <cell r="C594">
            <v>1139.32</v>
          </cell>
          <cell r="E594">
            <v>38055</v>
          </cell>
          <cell r="F594">
            <v>3.1579000000000003E-2</v>
          </cell>
        </row>
        <row r="595">
          <cell r="B595">
            <v>38089</v>
          </cell>
          <cell r="C595">
            <v>1145.2</v>
          </cell>
          <cell r="E595">
            <v>38056</v>
          </cell>
          <cell r="F595">
            <v>0.10458099999999999</v>
          </cell>
        </row>
        <row r="596">
          <cell r="B596">
            <v>38090</v>
          </cell>
          <cell r="C596">
            <v>1129.44</v>
          </cell>
          <cell r="E596">
            <v>38057</v>
          </cell>
          <cell r="F596">
            <v>0.326156</v>
          </cell>
        </row>
        <row r="597">
          <cell r="B597">
            <v>38091</v>
          </cell>
          <cell r="C597">
            <v>1128.17</v>
          </cell>
          <cell r="E597">
            <v>38058</v>
          </cell>
          <cell r="F597">
            <v>6.6270000000000001E-3</v>
          </cell>
        </row>
        <row r="598">
          <cell r="B598">
            <v>38092</v>
          </cell>
          <cell r="C598">
            <v>1128.8399999999999</v>
          </cell>
          <cell r="E598">
            <v>38061</v>
          </cell>
          <cell r="F598">
            <v>2.631E-2</v>
          </cell>
        </row>
        <row r="599">
          <cell r="B599">
            <v>38093</v>
          </cell>
          <cell r="C599">
            <v>1134.6099999999999</v>
          </cell>
          <cell r="E599">
            <v>38062</v>
          </cell>
          <cell r="F599">
            <v>1.6995E-2</v>
          </cell>
        </row>
        <row r="600">
          <cell r="B600">
            <v>38096</v>
          </cell>
          <cell r="C600">
            <v>1135.82</v>
          </cell>
          <cell r="E600">
            <v>38063</v>
          </cell>
          <cell r="F600">
            <v>9.4928999999999999E-2</v>
          </cell>
        </row>
        <row r="601">
          <cell r="B601">
            <v>38097</v>
          </cell>
          <cell r="C601">
            <v>1118.1500000000001</v>
          </cell>
          <cell r="E601">
            <v>38064</v>
          </cell>
          <cell r="F601">
            <v>1.8114000000000002E-2</v>
          </cell>
        </row>
        <row r="602">
          <cell r="B602">
            <v>38098</v>
          </cell>
          <cell r="C602">
            <v>1124.0899999999999</v>
          </cell>
          <cell r="E602">
            <v>38065</v>
          </cell>
          <cell r="F602">
            <v>4.1679999999999998E-3</v>
          </cell>
        </row>
        <row r="603">
          <cell r="B603">
            <v>38099</v>
          </cell>
          <cell r="C603">
            <v>1139.93</v>
          </cell>
          <cell r="E603">
            <v>38068</v>
          </cell>
          <cell r="F603">
            <v>1.5004E-2</v>
          </cell>
        </row>
        <row r="604">
          <cell r="B604">
            <v>38100</v>
          </cell>
          <cell r="C604">
            <v>1140.5999999999999</v>
          </cell>
          <cell r="E604">
            <v>38069</v>
          </cell>
          <cell r="F604">
            <v>0</v>
          </cell>
        </row>
        <row r="605">
          <cell r="B605">
            <v>38103</v>
          </cell>
          <cell r="C605">
            <v>1135.53</v>
          </cell>
          <cell r="E605">
            <v>38070</v>
          </cell>
          <cell r="F605">
            <v>4.1440000000000001E-3</v>
          </cell>
        </row>
        <row r="606">
          <cell r="B606">
            <v>38104</v>
          </cell>
          <cell r="C606">
            <v>1138.1099999999999</v>
          </cell>
          <cell r="E606">
            <v>38071</v>
          </cell>
          <cell r="F606">
            <v>0</v>
          </cell>
        </row>
        <row r="607">
          <cell r="B607">
            <v>38105</v>
          </cell>
          <cell r="C607">
            <v>1122.4100000000001</v>
          </cell>
          <cell r="E607">
            <v>38072</v>
          </cell>
          <cell r="F607">
            <v>3.21E-4</v>
          </cell>
        </row>
        <row r="608">
          <cell r="B608">
            <v>38106</v>
          </cell>
          <cell r="C608">
            <v>1113.8900000000001</v>
          </cell>
          <cell r="E608">
            <v>38075</v>
          </cell>
          <cell r="F608">
            <v>0.19375500000000001</v>
          </cell>
        </row>
        <row r="609">
          <cell r="B609">
            <v>38107</v>
          </cell>
          <cell r="C609">
            <v>1107.31</v>
          </cell>
          <cell r="E609">
            <v>38076</v>
          </cell>
          <cell r="F609">
            <v>2.4306000000000001E-2</v>
          </cell>
        </row>
        <row r="610">
          <cell r="B610">
            <v>38110</v>
          </cell>
          <cell r="C610">
            <v>1117.49</v>
          </cell>
          <cell r="E610">
            <v>38077</v>
          </cell>
          <cell r="F610">
            <v>0.10059700000000001</v>
          </cell>
        </row>
        <row r="611">
          <cell r="B611">
            <v>38111</v>
          </cell>
          <cell r="C611">
            <v>1119.55</v>
          </cell>
          <cell r="E611">
            <v>38078</v>
          </cell>
          <cell r="F611">
            <v>1.1027E-2</v>
          </cell>
        </row>
        <row r="612">
          <cell r="B612">
            <v>38112</v>
          </cell>
          <cell r="C612">
            <v>1121.53</v>
          </cell>
          <cell r="E612">
            <v>38079</v>
          </cell>
          <cell r="F612">
            <v>7.5253E-2</v>
          </cell>
        </row>
        <row r="613">
          <cell r="B613">
            <v>38113</v>
          </cell>
          <cell r="C613">
            <v>1113.99</v>
          </cell>
          <cell r="E613">
            <v>38082</v>
          </cell>
          <cell r="F613">
            <v>1.671E-3</v>
          </cell>
        </row>
        <row r="614">
          <cell r="B614">
            <v>38114</v>
          </cell>
          <cell r="C614">
            <v>1098.7</v>
          </cell>
          <cell r="E614">
            <v>38083</v>
          </cell>
          <cell r="F614">
            <v>0.35526799999999997</v>
          </cell>
        </row>
        <row r="615">
          <cell r="B615">
            <v>38117</v>
          </cell>
          <cell r="C615">
            <v>1087.1199999999999</v>
          </cell>
          <cell r="E615">
            <v>38084</v>
          </cell>
          <cell r="F615">
            <v>5.9624000000000003E-2</v>
          </cell>
        </row>
        <row r="616">
          <cell r="B616">
            <v>38118</v>
          </cell>
          <cell r="C616">
            <v>1095.45</v>
          </cell>
          <cell r="E616">
            <v>38085</v>
          </cell>
          <cell r="F616">
            <v>0</v>
          </cell>
        </row>
        <row r="617">
          <cell r="B617">
            <v>38119</v>
          </cell>
          <cell r="C617">
            <v>1097.28</v>
          </cell>
          <cell r="E617">
            <v>38086</v>
          </cell>
          <cell r="F617">
            <v>0</v>
          </cell>
        </row>
        <row r="618">
          <cell r="B618">
            <v>38120</v>
          </cell>
          <cell r="C618">
            <v>1096.44</v>
          </cell>
          <cell r="E618">
            <v>38089</v>
          </cell>
          <cell r="F618">
            <v>2.2404E-2</v>
          </cell>
        </row>
        <row r="619">
          <cell r="B619">
            <v>38121</v>
          </cell>
          <cell r="C619">
            <v>1095.7</v>
          </cell>
          <cell r="E619">
            <v>38090</v>
          </cell>
          <cell r="F619">
            <v>5.3099E-2</v>
          </cell>
        </row>
        <row r="620">
          <cell r="B620">
            <v>38124</v>
          </cell>
          <cell r="C620">
            <v>1084.0999999999999</v>
          </cell>
          <cell r="E620">
            <v>38091</v>
          </cell>
          <cell r="F620">
            <v>3.1972E-2</v>
          </cell>
        </row>
        <row r="621">
          <cell r="B621">
            <v>38125</v>
          </cell>
          <cell r="C621">
            <v>1091.49</v>
          </cell>
          <cell r="E621">
            <v>38092</v>
          </cell>
          <cell r="F621">
            <v>0</v>
          </cell>
        </row>
        <row r="622">
          <cell r="B622">
            <v>38126</v>
          </cell>
          <cell r="C622">
            <v>1088.69</v>
          </cell>
          <cell r="E622">
            <v>38093</v>
          </cell>
          <cell r="F622">
            <v>0</v>
          </cell>
        </row>
        <row r="623">
          <cell r="B623">
            <v>38127</v>
          </cell>
          <cell r="C623">
            <v>1089.19</v>
          </cell>
          <cell r="E623">
            <v>38096</v>
          </cell>
          <cell r="F623">
            <v>3.4910000000000002E-3</v>
          </cell>
        </row>
        <row r="624">
          <cell r="B624">
            <v>38128</v>
          </cell>
          <cell r="C624">
            <v>1093.56</v>
          </cell>
          <cell r="E624">
            <v>38097</v>
          </cell>
          <cell r="F624">
            <v>2.091E-3</v>
          </cell>
        </row>
        <row r="625">
          <cell r="B625">
            <v>38131</v>
          </cell>
          <cell r="C625">
            <v>1095.4100000000001</v>
          </cell>
          <cell r="E625">
            <v>38098</v>
          </cell>
          <cell r="F625">
            <v>7.5952000000000006E-2</v>
          </cell>
        </row>
        <row r="626">
          <cell r="B626">
            <v>38132</v>
          </cell>
          <cell r="C626">
            <v>1113.05</v>
          </cell>
          <cell r="E626">
            <v>38099</v>
          </cell>
          <cell r="F626">
            <v>5.7329999999999999E-2</v>
          </cell>
        </row>
        <row r="627">
          <cell r="B627">
            <v>38133</v>
          </cell>
          <cell r="C627">
            <v>1114.94</v>
          </cell>
          <cell r="E627">
            <v>38100</v>
          </cell>
          <cell r="F627">
            <v>1.2985E-2</v>
          </cell>
        </row>
        <row r="628">
          <cell r="B628">
            <v>38134</v>
          </cell>
          <cell r="C628">
            <v>1121.28</v>
          </cell>
          <cell r="E628">
            <v>38103</v>
          </cell>
          <cell r="F628">
            <v>6.0980000000000001E-3</v>
          </cell>
        </row>
        <row r="629">
          <cell r="B629">
            <v>38135</v>
          </cell>
          <cell r="C629">
            <v>1120.68</v>
          </cell>
          <cell r="E629">
            <v>38104</v>
          </cell>
          <cell r="F629">
            <v>0</v>
          </cell>
        </row>
        <row r="630">
          <cell r="B630">
            <v>38139</v>
          </cell>
          <cell r="C630">
            <v>1121.2</v>
          </cell>
          <cell r="E630">
            <v>38105</v>
          </cell>
          <cell r="F630">
            <v>0.16620299999999999</v>
          </cell>
        </row>
        <row r="631">
          <cell r="B631">
            <v>38140</v>
          </cell>
          <cell r="C631">
            <v>1124.99</v>
          </cell>
          <cell r="E631">
            <v>38106</v>
          </cell>
          <cell r="F631">
            <v>0.31374299999999999</v>
          </cell>
        </row>
        <row r="632">
          <cell r="B632">
            <v>38141</v>
          </cell>
          <cell r="C632">
            <v>1116.6400000000001</v>
          </cell>
          <cell r="E632">
            <v>38107</v>
          </cell>
          <cell r="F632">
            <v>5.5719999999999997E-3</v>
          </cell>
        </row>
        <row r="633">
          <cell r="B633">
            <v>38142</v>
          </cell>
          <cell r="C633">
            <v>1122.5</v>
          </cell>
          <cell r="E633">
            <v>38110</v>
          </cell>
          <cell r="F633">
            <v>2.9169999999999999E-3</v>
          </cell>
        </row>
        <row r="634">
          <cell r="B634">
            <v>38145</v>
          </cell>
          <cell r="C634">
            <v>1140.42</v>
          </cell>
          <cell r="E634">
            <v>38111</v>
          </cell>
          <cell r="F634">
            <v>1.0777999999999999E-2</v>
          </cell>
        </row>
        <row r="635">
          <cell r="B635">
            <v>38146</v>
          </cell>
          <cell r="C635">
            <v>1142.18</v>
          </cell>
          <cell r="E635">
            <v>38112</v>
          </cell>
          <cell r="F635">
            <v>0.16373699999999999</v>
          </cell>
        </row>
        <row r="636">
          <cell r="B636">
            <v>38147</v>
          </cell>
          <cell r="C636">
            <v>1131.33</v>
          </cell>
          <cell r="E636">
            <v>38113</v>
          </cell>
          <cell r="F636">
            <v>0.113716</v>
          </cell>
        </row>
        <row r="637">
          <cell r="B637">
            <v>38148</v>
          </cell>
          <cell r="C637">
            <v>1136.47</v>
          </cell>
          <cell r="E637">
            <v>38114</v>
          </cell>
          <cell r="F637">
            <v>0</v>
          </cell>
        </row>
        <row r="638">
          <cell r="B638">
            <v>38152</v>
          </cell>
          <cell r="C638">
            <v>1125.29</v>
          </cell>
          <cell r="E638">
            <v>38117</v>
          </cell>
          <cell r="F638">
            <v>3.9305E-2</v>
          </cell>
        </row>
        <row r="639">
          <cell r="B639">
            <v>38153</v>
          </cell>
          <cell r="C639">
            <v>1132.01</v>
          </cell>
          <cell r="E639">
            <v>38118</v>
          </cell>
          <cell r="F639">
            <v>0.23141700000000001</v>
          </cell>
        </row>
        <row r="640">
          <cell r="B640">
            <v>38154</v>
          </cell>
          <cell r="C640">
            <v>1133.56</v>
          </cell>
          <cell r="E640">
            <v>38119</v>
          </cell>
          <cell r="F640">
            <v>0.35859000000000002</v>
          </cell>
        </row>
        <row r="641">
          <cell r="B641">
            <v>38155</v>
          </cell>
          <cell r="C641">
            <v>1132.05</v>
          </cell>
          <cell r="E641">
            <v>38120</v>
          </cell>
          <cell r="F641">
            <v>9.7708000000000003E-2</v>
          </cell>
        </row>
        <row r="642">
          <cell r="B642">
            <v>38156</v>
          </cell>
          <cell r="C642">
            <v>1135.02</v>
          </cell>
          <cell r="E642">
            <v>38121</v>
          </cell>
          <cell r="F642">
            <v>0.10431600000000001</v>
          </cell>
        </row>
        <row r="643">
          <cell r="B643">
            <v>38159</v>
          </cell>
          <cell r="C643">
            <v>1130.3</v>
          </cell>
          <cell r="E643">
            <v>38124</v>
          </cell>
          <cell r="F643">
            <v>0.102261</v>
          </cell>
        </row>
        <row r="644">
          <cell r="B644">
            <v>38160</v>
          </cell>
          <cell r="C644">
            <v>1134.4100000000001</v>
          </cell>
          <cell r="E644">
            <v>38125</v>
          </cell>
          <cell r="F644">
            <v>3.3619999999999997E-2</v>
          </cell>
        </row>
        <row r="645">
          <cell r="B645">
            <v>38161</v>
          </cell>
          <cell r="C645">
            <v>1144.06</v>
          </cell>
          <cell r="E645">
            <v>38126</v>
          </cell>
          <cell r="F645">
            <v>0.18020700000000001</v>
          </cell>
        </row>
        <row r="646">
          <cell r="B646">
            <v>38162</v>
          </cell>
          <cell r="C646">
            <v>1140.6500000000001</v>
          </cell>
          <cell r="E646">
            <v>38127</v>
          </cell>
          <cell r="F646">
            <v>2.2506000000000002E-2</v>
          </cell>
        </row>
        <row r="647">
          <cell r="B647">
            <v>38163</v>
          </cell>
          <cell r="C647">
            <v>1134.43</v>
          </cell>
          <cell r="E647">
            <v>38128</v>
          </cell>
          <cell r="F647">
            <v>9.3769999999999999E-3</v>
          </cell>
        </row>
        <row r="648">
          <cell r="B648">
            <v>38166</v>
          </cell>
          <cell r="C648">
            <v>1133.3499999999999</v>
          </cell>
          <cell r="E648">
            <v>38131</v>
          </cell>
          <cell r="F648">
            <v>7.8790000000000006E-3</v>
          </cell>
        </row>
        <row r="649">
          <cell r="B649">
            <v>38167</v>
          </cell>
          <cell r="C649">
            <v>1136.2</v>
          </cell>
          <cell r="E649">
            <v>38132</v>
          </cell>
          <cell r="F649">
            <v>4.2589999999999998E-3</v>
          </cell>
        </row>
        <row r="650">
          <cell r="B650">
            <v>38168</v>
          </cell>
          <cell r="C650">
            <v>1140.8399999999999</v>
          </cell>
          <cell r="E650">
            <v>38133</v>
          </cell>
          <cell r="F650">
            <v>0.14866099999999999</v>
          </cell>
        </row>
        <row r="651">
          <cell r="B651">
            <v>38169</v>
          </cell>
          <cell r="C651">
            <v>1128.94</v>
          </cell>
          <cell r="E651">
            <v>38134</v>
          </cell>
          <cell r="F651">
            <v>0.12478499999999999</v>
          </cell>
        </row>
        <row r="652">
          <cell r="B652">
            <v>38170</v>
          </cell>
          <cell r="C652">
            <v>1125.3800000000001</v>
          </cell>
          <cell r="E652">
            <v>38135</v>
          </cell>
          <cell r="F652">
            <v>1.9740000000000001E-2</v>
          </cell>
        </row>
        <row r="653">
          <cell r="B653">
            <v>38174</v>
          </cell>
          <cell r="C653">
            <v>1116.21</v>
          </cell>
          <cell r="E653">
            <v>38138</v>
          </cell>
          <cell r="F653">
            <v>0</v>
          </cell>
        </row>
        <row r="654">
          <cell r="B654">
            <v>38175</v>
          </cell>
          <cell r="C654">
            <v>1118.33</v>
          </cell>
          <cell r="E654">
            <v>38139</v>
          </cell>
          <cell r="F654">
            <v>9.7809999999999998E-3</v>
          </cell>
        </row>
        <row r="655">
          <cell r="B655">
            <v>38176</v>
          </cell>
          <cell r="C655">
            <v>1109.1099999999999</v>
          </cell>
          <cell r="E655">
            <v>38140</v>
          </cell>
          <cell r="F655">
            <v>0.35380600000000001</v>
          </cell>
        </row>
        <row r="656">
          <cell r="B656">
            <v>38177</v>
          </cell>
          <cell r="C656">
            <v>1112.81</v>
          </cell>
          <cell r="E656">
            <v>38141</v>
          </cell>
          <cell r="F656">
            <v>2.2126E-2</v>
          </cell>
        </row>
        <row r="657">
          <cell r="B657">
            <v>38180</v>
          </cell>
          <cell r="C657">
            <v>1114.3499999999999</v>
          </cell>
          <cell r="E657">
            <v>38142</v>
          </cell>
          <cell r="F657">
            <v>1.9968E-2</v>
          </cell>
        </row>
        <row r="658">
          <cell r="B658">
            <v>38181</v>
          </cell>
          <cell r="C658">
            <v>1115.1400000000001</v>
          </cell>
          <cell r="E658">
            <v>38145</v>
          </cell>
          <cell r="F658">
            <v>5.0132000000000003E-2</v>
          </cell>
        </row>
        <row r="659">
          <cell r="B659">
            <v>38182</v>
          </cell>
          <cell r="C659">
            <v>1111.47</v>
          </cell>
          <cell r="E659">
            <v>38146</v>
          </cell>
          <cell r="F659">
            <v>8.9677000000000007E-2</v>
          </cell>
        </row>
        <row r="660">
          <cell r="B660">
            <v>38183</v>
          </cell>
          <cell r="C660">
            <v>1106.69</v>
          </cell>
          <cell r="E660">
            <v>38147</v>
          </cell>
          <cell r="F660">
            <v>9.2087000000000002E-2</v>
          </cell>
        </row>
        <row r="661">
          <cell r="B661">
            <v>38184</v>
          </cell>
          <cell r="C661">
            <v>1101.4000000000001</v>
          </cell>
          <cell r="E661">
            <v>38148</v>
          </cell>
          <cell r="F661">
            <v>4.4714999999999998E-2</v>
          </cell>
        </row>
        <row r="662">
          <cell r="B662">
            <v>38187</v>
          </cell>
          <cell r="C662">
            <v>1100.9100000000001</v>
          </cell>
          <cell r="E662">
            <v>38149</v>
          </cell>
          <cell r="F662">
            <v>0</v>
          </cell>
        </row>
        <row r="663">
          <cell r="B663">
            <v>38188</v>
          </cell>
          <cell r="C663">
            <v>1108.67</v>
          </cell>
          <cell r="E663">
            <v>38152</v>
          </cell>
          <cell r="F663">
            <v>0.29198800000000003</v>
          </cell>
        </row>
        <row r="664">
          <cell r="B664">
            <v>38189</v>
          </cell>
          <cell r="C664">
            <v>1093.8800000000001</v>
          </cell>
          <cell r="E664">
            <v>38153</v>
          </cell>
          <cell r="F664">
            <v>1.9559E-2</v>
          </cell>
        </row>
        <row r="665">
          <cell r="B665">
            <v>38190</v>
          </cell>
          <cell r="C665">
            <v>1096.8499999999999</v>
          </cell>
          <cell r="E665">
            <v>38154</v>
          </cell>
          <cell r="F665">
            <v>2.4857000000000001E-2</v>
          </cell>
        </row>
        <row r="666">
          <cell r="B666">
            <v>38191</v>
          </cell>
          <cell r="C666">
            <v>1086.2</v>
          </cell>
          <cell r="E666">
            <v>38155</v>
          </cell>
          <cell r="F666">
            <v>1.0812E-2</v>
          </cell>
        </row>
        <row r="667">
          <cell r="B667">
            <v>38194</v>
          </cell>
          <cell r="C667">
            <v>1084.07</v>
          </cell>
          <cell r="E667">
            <v>38156</v>
          </cell>
          <cell r="F667">
            <v>2.1619999999999999E-3</v>
          </cell>
        </row>
        <row r="668">
          <cell r="B668">
            <v>38195</v>
          </cell>
          <cell r="C668">
            <v>1094.83</v>
          </cell>
          <cell r="E668">
            <v>38159</v>
          </cell>
          <cell r="F668">
            <v>6.1700000000000001E-3</v>
          </cell>
        </row>
        <row r="669">
          <cell r="B669">
            <v>38196</v>
          </cell>
          <cell r="C669">
            <v>1095.42</v>
          </cell>
          <cell r="E669">
            <v>38160</v>
          </cell>
          <cell r="F669">
            <v>2.2565000000000002E-2</v>
          </cell>
        </row>
        <row r="670">
          <cell r="B670">
            <v>38197</v>
          </cell>
          <cell r="C670">
            <v>1100.43</v>
          </cell>
          <cell r="E670">
            <v>38161</v>
          </cell>
          <cell r="F670">
            <v>1.1774E-2</v>
          </cell>
        </row>
        <row r="671">
          <cell r="B671">
            <v>38198</v>
          </cell>
          <cell r="C671">
            <v>1101.72</v>
          </cell>
          <cell r="E671">
            <v>38162</v>
          </cell>
          <cell r="F671">
            <v>0.22674</v>
          </cell>
        </row>
        <row r="672">
          <cell r="B672">
            <v>38201</v>
          </cell>
          <cell r="C672">
            <v>1106.6199999999999</v>
          </cell>
          <cell r="E672">
            <v>38163</v>
          </cell>
          <cell r="F672">
            <v>4.0679999999999996E-3</v>
          </cell>
        </row>
        <row r="673">
          <cell r="B673">
            <v>38202</v>
          </cell>
          <cell r="C673">
            <v>1099.69</v>
          </cell>
          <cell r="E673">
            <v>38166</v>
          </cell>
          <cell r="F673">
            <v>0.187837</v>
          </cell>
        </row>
        <row r="674">
          <cell r="B674">
            <v>38203</v>
          </cell>
          <cell r="C674">
            <v>1098.6300000000001</v>
          </cell>
          <cell r="E674">
            <v>38167</v>
          </cell>
          <cell r="F674">
            <v>2.2148999999999999E-2</v>
          </cell>
        </row>
        <row r="675">
          <cell r="B675">
            <v>38204</v>
          </cell>
          <cell r="C675">
            <v>1080.7</v>
          </cell>
          <cell r="E675">
            <v>38168</v>
          </cell>
          <cell r="F675">
            <v>0.112358</v>
          </cell>
        </row>
        <row r="676">
          <cell r="B676">
            <v>38205</v>
          </cell>
          <cell r="C676">
            <v>1063.97</v>
          </cell>
          <cell r="E676">
            <v>38169</v>
          </cell>
          <cell r="F676">
            <v>0.1363</v>
          </cell>
        </row>
        <row r="677">
          <cell r="B677">
            <v>38208</v>
          </cell>
          <cell r="C677">
            <v>1065.22</v>
          </cell>
          <cell r="E677">
            <v>38170</v>
          </cell>
          <cell r="F677">
            <v>3.3798000000000002E-2</v>
          </cell>
        </row>
        <row r="678">
          <cell r="B678">
            <v>38209</v>
          </cell>
          <cell r="C678">
            <v>1079.04</v>
          </cell>
          <cell r="E678">
            <v>38173</v>
          </cell>
          <cell r="F678">
            <v>0</v>
          </cell>
        </row>
        <row r="679">
          <cell r="B679">
            <v>38210</v>
          </cell>
          <cell r="C679">
            <v>1075.8</v>
          </cell>
          <cell r="E679">
            <v>38174</v>
          </cell>
          <cell r="F679">
            <v>0</v>
          </cell>
        </row>
        <row r="680">
          <cell r="B680">
            <v>38211</v>
          </cell>
          <cell r="C680">
            <v>1063.23</v>
          </cell>
          <cell r="E680">
            <v>38175</v>
          </cell>
          <cell r="F680">
            <v>0.27984799999999999</v>
          </cell>
        </row>
        <row r="681">
          <cell r="B681">
            <v>38212</v>
          </cell>
          <cell r="C681">
            <v>1064.8</v>
          </cell>
          <cell r="E681">
            <v>38176</v>
          </cell>
          <cell r="F681">
            <v>6.5742999999999996E-2</v>
          </cell>
        </row>
        <row r="682">
          <cell r="B682">
            <v>38215</v>
          </cell>
          <cell r="C682">
            <v>1079.3399999999999</v>
          </cell>
          <cell r="E682">
            <v>38177</v>
          </cell>
          <cell r="F682">
            <v>5.3073000000000002E-2</v>
          </cell>
        </row>
        <row r="683">
          <cell r="B683">
            <v>38216</v>
          </cell>
          <cell r="C683">
            <v>1081.71</v>
          </cell>
          <cell r="E683">
            <v>38180</v>
          </cell>
          <cell r="F683">
            <v>3.0237E-2</v>
          </cell>
        </row>
        <row r="684">
          <cell r="B684">
            <v>38217</v>
          </cell>
          <cell r="C684">
            <v>1095.17</v>
          </cell>
          <cell r="E684">
            <v>38181</v>
          </cell>
          <cell r="F684">
            <v>5.3929999999999999E-2</v>
          </cell>
        </row>
        <row r="685">
          <cell r="B685">
            <v>38218</v>
          </cell>
          <cell r="C685">
            <v>1091.23</v>
          </cell>
          <cell r="E685">
            <v>38182</v>
          </cell>
          <cell r="F685">
            <v>3.5965999999999998E-2</v>
          </cell>
        </row>
        <row r="686">
          <cell r="B686">
            <v>38219</v>
          </cell>
          <cell r="C686">
            <v>1098.3499999999999</v>
          </cell>
          <cell r="E686">
            <v>38183</v>
          </cell>
          <cell r="F686">
            <v>0</v>
          </cell>
        </row>
        <row r="687">
          <cell r="B687">
            <v>38222</v>
          </cell>
          <cell r="C687">
            <v>1095.68</v>
          </cell>
          <cell r="E687">
            <v>38184</v>
          </cell>
          <cell r="F687">
            <v>1.5021E-2</v>
          </cell>
        </row>
        <row r="688">
          <cell r="B688">
            <v>38223</v>
          </cell>
          <cell r="C688">
            <v>1096.19</v>
          </cell>
          <cell r="E688">
            <v>38187</v>
          </cell>
          <cell r="F688">
            <v>0</v>
          </cell>
        </row>
        <row r="689">
          <cell r="B689">
            <v>38224</v>
          </cell>
          <cell r="C689">
            <v>1104.96</v>
          </cell>
          <cell r="E689">
            <v>38188</v>
          </cell>
          <cell r="F689">
            <v>4.9119999999999997E-3</v>
          </cell>
        </row>
        <row r="690">
          <cell r="B690">
            <v>38225</v>
          </cell>
          <cell r="C690">
            <v>1105.0899999999999</v>
          </cell>
          <cell r="E690">
            <v>38189</v>
          </cell>
          <cell r="F690">
            <v>9.1405E-2</v>
          </cell>
        </row>
        <row r="691">
          <cell r="B691">
            <v>38226</v>
          </cell>
          <cell r="C691">
            <v>1107.77</v>
          </cell>
          <cell r="E691">
            <v>38190</v>
          </cell>
          <cell r="F691">
            <v>1.7406999999999999E-2</v>
          </cell>
        </row>
        <row r="692">
          <cell r="B692">
            <v>38229</v>
          </cell>
          <cell r="C692">
            <v>1099.1500000000001</v>
          </cell>
          <cell r="E692">
            <v>38191</v>
          </cell>
          <cell r="F692">
            <v>1.2928E-2</v>
          </cell>
        </row>
        <row r="693">
          <cell r="B693">
            <v>38230</v>
          </cell>
          <cell r="C693">
            <v>1104.24</v>
          </cell>
          <cell r="E693">
            <v>38194</v>
          </cell>
          <cell r="F693">
            <v>6.1370000000000001E-3</v>
          </cell>
        </row>
        <row r="694">
          <cell r="B694">
            <v>38231</v>
          </cell>
          <cell r="C694">
            <v>1105.9100000000001</v>
          </cell>
          <cell r="E694">
            <v>38195</v>
          </cell>
          <cell r="F694">
            <v>0</v>
          </cell>
        </row>
        <row r="695">
          <cell r="B695">
            <v>38232</v>
          </cell>
          <cell r="C695">
            <v>1118.31</v>
          </cell>
          <cell r="E695">
            <v>38196</v>
          </cell>
          <cell r="F695">
            <v>0.19934499999999999</v>
          </cell>
        </row>
        <row r="696">
          <cell r="B696">
            <v>38233</v>
          </cell>
          <cell r="C696">
            <v>1113.6300000000001</v>
          </cell>
          <cell r="E696">
            <v>38197</v>
          </cell>
          <cell r="F696">
            <v>0.32373499999999999</v>
          </cell>
        </row>
        <row r="697">
          <cell r="B697">
            <v>38237</v>
          </cell>
          <cell r="C697">
            <v>1121.3</v>
          </cell>
          <cell r="E697">
            <v>38198</v>
          </cell>
          <cell r="F697">
            <v>5.5659999999999998E-3</v>
          </cell>
        </row>
        <row r="698">
          <cell r="B698">
            <v>38238</v>
          </cell>
          <cell r="C698">
            <v>1116.27</v>
          </cell>
          <cell r="E698">
            <v>38201</v>
          </cell>
          <cell r="F698">
            <v>1.7340000000000001E-3</v>
          </cell>
        </row>
        <row r="699">
          <cell r="B699">
            <v>38239</v>
          </cell>
          <cell r="C699">
            <v>1118.3800000000001</v>
          </cell>
          <cell r="E699">
            <v>38202</v>
          </cell>
          <cell r="F699">
            <v>6.7510000000000001E-3</v>
          </cell>
        </row>
        <row r="700">
          <cell r="B700">
            <v>38240</v>
          </cell>
          <cell r="C700">
            <v>1123.92</v>
          </cell>
          <cell r="E700">
            <v>38203</v>
          </cell>
          <cell r="F700">
            <v>0.18395300000000001</v>
          </cell>
        </row>
        <row r="701">
          <cell r="B701">
            <v>38243</v>
          </cell>
          <cell r="C701">
            <v>1125.82</v>
          </cell>
          <cell r="E701">
            <v>38204</v>
          </cell>
          <cell r="F701">
            <v>4.2785999999999998E-2</v>
          </cell>
        </row>
        <row r="702">
          <cell r="B702">
            <v>38244</v>
          </cell>
          <cell r="C702">
            <v>1128.33</v>
          </cell>
          <cell r="E702">
            <v>38205</v>
          </cell>
          <cell r="F702">
            <v>6.0102999999999997E-2</v>
          </cell>
        </row>
        <row r="703">
          <cell r="B703">
            <v>38245</v>
          </cell>
          <cell r="C703">
            <v>1120.3699999999999</v>
          </cell>
          <cell r="E703">
            <v>38208</v>
          </cell>
          <cell r="F703">
            <v>3.1753000000000003E-2</v>
          </cell>
        </row>
        <row r="704">
          <cell r="B704">
            <v>38246</v>
          </cell>
          <cell r="C704">
            <v>1123.5</v>
          </cell>
          <cell r="E704">
            <v>38209</v>
          </cell>
          <cell r="F704">
            <v>1.7791000000000001E-2</v>
          </cell>
        </row>
        <row r="705">
          <cell r="B705">
            <v>38247</v>
          </cell>
          <cell r="C705">
            <v>1128.55</v>
          </cell>
          <cell r="E705">
            <v>38210</v>
          </cell>
          <cell r="F705">
            <v>0.58572800000000003</v>
          </cell>
        </row>
        <row r="706">
          <cell r="B706">
            <v>38250</v>
          </cell>
          <cell r="C706">
            <v>1122.2</v>
          </cell>
          <cell r="E706">
            <v>38211</v>
          </cell>
          <cell r="F706">
            <v>2.5326000000000001E-2</v>
          </cell>
        </row>
        <row r="707">
          <cell r="B707">
            <v>38251</v>
          </cell>
          <cell r="C707">
            <v>1129.3</v>
          </cell>
          <cell r="E707">
            <v>38212</v>
          </cell>
          <cell r="F707">
            <v>0.12466099999999999</v>
          </cell>
        </row>
        <row r="708">
          <cell r="B708">
            <v>38252</v>
          </cell>
          <cell r="C708">
            <v>1113.56</v>
          </cell>
          <cell r="E708">
            <v>38215</v>
          </cell>
          <cell r="F708">
            <v>3.4699000000000001E-2</v>
          </cell>
        </row>
        <row r="709">
          <cell r="B709">
            <v>38253</v>
          </cell>
          <cell r="C709">
            <v>1108.3599999999999</v>
          </cell>
          <cell r="E709">
            <v>38216</v>
          </cell>
          <cell r="F709">
            <v>9.2572000000000002E-2</v>
          </cell>
        </row>
        <row r="710">
          <cell r="B710">
            <v>38254</v>
          </cell>
          <cell r="C710">
            <v>1110.1099999999999</v>
          </cell>
          <cell r="E710">
            <v>38217</v>
          </cell>
          <cell r="F710">
            <v>0.20311100000000001</v>
          </cell>
        </row>
        <row r="711">
          <cell r="B711">
            <v>38257</v>
          </cell>
          <cell r="C711">
            <v>1103.52</v>
          </cell>
          <cell r="E711">
            <v>38218</v>
          </cell>
          <cell r="F711">
            <v>3.8121000000000002E-2</v>
          </cell>
        </row>
        <row r="712">
          <cell r="B712">
            <v>38258</v>
          </cell>
          <cell r="C712">
            <v>1110.06</v>
          </cell>
          <cell r="E712">
            <v>38219</v>
          </cell>
          <cell r="F712">
            <v>0</v>
          </cell>
        </row>
        <row r="713">
          <cell r="B713">
            <v>38259</v>
          </cell>
          <cell r="C713">
            <v>1114.8</v>
          </cell>
          <cell r="E713">
            <v>38222</v>
          </cell>
          <cell r="F713">
            <v>0.103029</v>
          </cell>
        </row>
        <row r="714">
          <cell r="B714">
            <v>38260</v>
          </cell>
          <cell r="C714">
            <v>1114.58</v>
          </cell>
          <cell r="E714">
            <v>38223</v>
          </cell>
          <cell r="F714">
            <v>1.5306999999999999E-2</v>
          </cell>
        </row>
        <row r="715">
          <cell r="B715">
            <v>38261</v>
          </cell>
          <cell r="C715">
            <v>1131.5</v>
          </cell>
          <cell r="E715">
            <v>38224</v>
          </cell>
          <cell r="F715">
            <v>4.6119E-2</v>
          </cell>
        </row>
        <row r="716">
          <cell r="B716">
            <v>38264</v>
          </cell>
          <cell r="C716">
            <v>1135.17</v>
          </cell>
          <cell r="E716">
            <v>38225</v>
          </cell>
          <cell r="F716">
            <v>8.848E-3</v>
          </cell>
        </row>
        <row r="717">
          <cell r="B717">
            <v>38265</v>
          </cell>
          <cell r="C717">
            <v>1134.48</v>
          </cell>
          <cell r="E717">
            <v>38226</v>
          </cell>
          <cell r="F717">
            <v>0.13026399999999999</v>
          </cell>
        </row>
        <row r="718">
          <cell r="B718">
            <v>38266</v>
          </cell>
          <cell r="C718">
            <v>1142.05</v>
          </cell>
          <cell r="E718">
            <v>38229</v>
          </cell>
          <cell r="F718">
            <v>0.108236</v>
          </cell>
        </row>
        <row r="719">
          <cell r="B719">
            <v>38267</v>
          </cell>
          <cell r="C719">
            <v>1130.6500000000001</v>
          </cell>
          <cell r="E719">
            <v>38230</v>
          </cell>
          <cell r="F719">
            <v>3.2196000000000002E-2</v>
          </cell>
        </row>
        <row r="720">
          <cell r="B720">
            <v>38268</v>
          </cell>
          <cell r="C720">
            <v>1122.1400000000001</v>
          </cell>
          <cell r="E720">
            <v>38231</v>
          </cell>
          <cell r="F720">
            <v>0.35159400000000002</v>
          </cell>
        </row>
        <row r="721">
          <cell r="B721">
            <v>38271</v>
          </cell>
          <cell r="C721">
            <v>1124.3900000000001</v>
          </cell>
          <cell r="E721">
            <v>38232</v>
          </cell>
          <cell r="F721">
            <v>1.1349E-2</v>
          </cell>
        </row>
        <row r="722">
          <cell r="B722">
            <v>38272</v>
          </cell>
          <cell r="C722">
            <v>1121.8399999999999</v>
          </cell>
          <cell r="E722">
            <v>38233</v>
          </cell>
          <cell r="F722">
            <v>1.3513000000000001E-2</v>
          </cell>
        </row>
        <row r="723">
          <cell r="B723">
            <v>38273</v>
          </cell>
          <cell r="C723">
            <v>1113.6500000000001</v>
          </cell>
          <cell r="E723">
            <v>38236</v>
          </cell>
          <cell r="F723">
            <v>0</v>
          </cell>
        </row>
        <row r="724">
          <cell r="B724">
            <v>38274</v>
          </cell>
          <cell r="C724">
            <v>1103.29</v>
          </cell>
          <cell r="E724">
            <v>38237</v>
          </cell>
          <cell r="F724">
            <v>5.2214000000000003E-2</v>
          </cell>
        </row>
        <row r="725">
          <cell r="B725">
            <v>38275</v>
          </cell>
          <cell r="C725">
            <v>1108.2</v>
          </cell>
          <cell r="E725">
            <v>38238</v>
          </cell>
          <cell r="F725">
            <v>0.20011000000000001</v>
          </cell>
        </row>
        <row r="726">
          <cell r="B726">
            <v>38278</v>
          </cell>
          <cell r="C726">
            <v>1114.02</v>
          </cell>
          <cell r="E726">
            <v>38239</v>
          </cell>
          <cell r="F726">
            <v>6.0280000000000004E-3</v>
          </cell>
        </row>
        <row r="727">
          <cell r="B727">
            <v>38279</v>
          </cell>
          <cell r="C727">
            <v>1103.23</v>
          </cell>
          <cell r="E727">
            <v>38240</v>
          </cell>
          <cell r="F727">
            <v>9.2090000000000002E-3</v>
          </cell>
        </row>
        <row r="728">
          <cell r="B728">
            <v>38280</v>
          </cell>
          <cell r="C728">
            <v>1103.6600000000001</v>
          </cell>
          <cell r="E728">
            <v>38243</v>
          </cell>
          <cell r="F728">
            <v>0.30846299999999999</v>
          </cell>
        </row>
        <row r="729">
          <cell r="B729">
            <v>38281</v>
          </cell>
          <cell r="C729">
            <v>1106.49</v>
          </cell>
          <cell r="E729">
            <v>38244</v>
          </cell>
          <cell r="F729">
            <v>2.8900000000000002E-3</v>
          </cell>
        </row>
        <row r="730">
          <cell r="B730">
            <v>38282</v>
          </cell>
          <cell r="C730">
            <v>1095.73</v>
          </cell>
          <cell r="E730">
            <v>38245</v>
          </cell>
          <cell r="F730">
            <v>3.2825E-2</v>
          </cell>
        </row>
        <row r="731">
          <cell r="B731">
            <v>38285</v>
          </cell>
          <cell r="C731">
            <v>1094.81</v>
          </cell>
          <cell r="E731">
            <v>38246</v>
          </cell>
          <cell r="F731">
            <v>2.9848E-2</v>
          </cell>
        </row>
        <row r="732">
          <cell r="B732">
            <v>38286</v>
          </cell>
          <cell r="C732">
            <v>1111.0899999999999</v>
          </cell>
          <cell r="E732">
            <v>38247</v>
          </cell>
          <cell r="F732">
            <v>1.1757E-2</v>
          </cell>
        </row>
        <row r="733">
          <cell r="B733">
            <v>38287</v>
          </cell>
          <cell r="C733">
            <v>1125.4000000000001</v>
          </cell>
          <cell r="E733">
            <v>38250</v>
          </cell>
          <cell r="F733">
            <v>2.1779999999999998E-3</v>
          </cell>
        </row>
        <row r="734">
          <cell r="B734">
            <v>38288</v>
          </cell>
          <cell r="C734">
            <v>1127.44</v>
          </cell>
          <cell r="E734">
            <v>38251</v>
          </cell>
          <cell r="F734">
            <v>1.2442999999999999E-2</v>
          </cell>
        </row>
        <row r="735">
          <cell r="B735">
            <v>38289</v>
          </cell>
          <cell r="C735">
            <v>1130.2</v>
          </cell>
          <cell r="E735">
            <v>38252</v>
          </cell>
          <cell r="F735">
            <v>2.2006999999999999E-2</v>
          </cell>
        </row>
        <row r="736">
          <cell r="B736">
            <v>38292</v>
          </cell>
          <cell r="C736">
            <v>1130.51</v>
          </cell>
          <cell r="E736">
            <v>38253</v>
          </cell>
          <cell r="F736">
            <v>0.229628</v>
          </cell>
        </row>
        <row r="737">
          <cell r="B737">
            <v>38293</v>
          </cell>
          <cell r="C737">
            <v>1130.55</v>
          </cell>
          <cell r="E737">
            <v>38254</v>
          </cell>
          <cell r="F737">
            <v>3.21E-4</v>
          </cell>
        </row>
        <row r="738">
          <cell r="B738">
            <v>38294</v>
          </cell>
          <cell r="C738">
            <v>1143.2</v>
          </cell>
          <cell r="E738">
            <v>38257</v>
          </cell>
          <cell r="F738">
            <v>6.2119999999999996E-3</v>
          </cell>
        </row>
        <row r="739">
          <cell r="B739">
            <v>38295</v>
          </cell>
          <cell r="C739">
            <v>1161.67</v>
          </cell>
          <cell r="E739">
            <v>38258</v>
          </cell>
          <cell r="F739">
            <v>0.18943599999999999</v>
          </cell>
        </row>
        <row r="740">
          <cell r="B740">
            <v>38296</v>
          </cell>
          <cell r="C740">
            <v>1166.17</v>
          </cell>
          <cell r="E740">
            <v>38259</v>
          </cell>
          <cell r="F740">
            <v>0.107724</v>
          </cell>
        </row>
        <row r="741">
          <cell r="B741">
            <v>38299</v>
          </cell>
          <cell r="C741">
            <v>1164.8900000000001</v>
          </cell>
          <cell r="E741">
            <v>38260</v>
          </cell>
          <cell r="F741">
            <v>1.1943E-2</v>
          </cell>
        </row>
        <row r="742">
          <cell r="B742">
            <v>38300</v>
          </cell>
          <cell r="C742">
            <v>1164.08</v>
          </cell>
          <cell r="E742">
            <v>38261</v>
          </cell>
          <cell r="F742">
            <v>0</v>
          </cell>
        </row>
        <row r="743">
          <cell r="B743">
            <v>38301</v>
          </cell>
          <cell r="C743">
            <v>1162.9100000000001</v>
          </cell>
          <cell r="E743">
            <v>38264</v>
          </cell>
          <cell r="F743">
            <v>0.13479099999999999</v>
          </cell>
        </row>
        <row r="744">
          <cell r="B744">
            <v>38302</v>
          </cell>
          <cell r="C744">
            <v>1173.48</v>
          </cell>
          <cell r="E744">
            <v>38265</v>
          </cell>
          <cell r="F744">
            <v>0</v>
          </cell>
        </row>
        <row r="745">
          <cell r="B745">
            <v>38303</v>
          </cell>
          <cell r="C745">
            <v>1184.17</v>
          </cell>
          <cell r="E745">
            <v>38266</v>
          </cell>
          <cell r="F745">
            <v>0.36938199999999999</v>
          </cell>
        </row>
        <row r="746">
          <cell r="B746">
            <v>38306</v>
          </cell>
          <cell r="C746">
            <v>1183.82</v>
          </cell>
          <cell r="E746">
            <v>38267</v>
          </cell>
          <cell r="F746">
            <v>7.2108000000000005E-2</v>
          </cell>
        </row>
        <row r="747">
          <cell r="B747">
            <v>38307</v>
          </cell>
          <cell r="C747">
            <v>1175.43</v>
          </cell>
          <cell r="E747">
            <v>38268</v>
          </cell>
          <cell r="F747">
            <v>1.5114000000000001E-2</v>
          </cell>
        </row>
        <row r="748">
          <cell r="B748">
            <v>38308</v>
          </cell>
          <cell r="C748">
            <v>1181.94</v>
          </cell>
          <cell r="E748">
            <v>38271</v>
          </cell>
          <cell r="F748">
            <v>0</v>
          </cell>
        </row>
        <row r="749">
          <cell r="B749">
            <v>38309</v>
          </cell>
          <cell r="C749">
            <v>1183.55</v>
          </cell>
          <cell r="E749">
            <v>38272</v>
          </cell>
          <cell r="F749">
            <v>0</v>
          </cell>
        </row>
        <row r="750">
          <cell r="B750">
            <v>38310</v>
          </cell>
          <cell r="C750">
            <v>1170.3399999999999</v>
          </cell>
          <cell r="E750">
            <v>38273</v>
          </cell>
          <cell r="F750">
            <v>0.118661</v>
          </cell>
        </row>
        <row r="751">
          <cell r="B751">
            <v>38313</v>
          </cell>
          <cell r="C751">
            <v>1177.24</v>
          </cell>
          <cell r="E751">
            <v>38274</v>
          </cell>
          <cell r="F751">
            <v>0</v>
          </cell>
        </row>
        <row r="752">
          <cell r="B752">
            <v>38314</v>
          </cell>
          <cell r="C752">
            <v>1176.94</v>
          </cell>
          <cell r="E752">
            <v>38275</v>
          </cell>
          <cell r="F752">
            <v>9.7000000000000003E-3</v>
          </cell>
        </row>
        <row r="753">
          <cell r="B753">
            <v>38315</v>
          </cell>
          <cell r="C753">
            <v>1181.76</v>
          </cell>
          <cell r="E753">
            <v>38278</v>
          </cell>
          <cell r="F753">
            <v>0</v>
          </cell>
        </row>
        <row r="754">
          <cell r="B754">
            <v>38317</v>
          </cell>
          <cell r="C754">
            <v>1182.6500000000001</v>
          </cell>
          <cell r="E754">
            <v>38279</v>
          </cell>
          <cell r="F754">
            <v>0</v>
          </cell>
        </row>
        <row r="755">
          <cell r="B755">
            <v>38320</v>
          </cell>
          <cell r="C755">
            <v>1178.57</v>
          </cell>
          <cell r="E755">
            <v>38280</v>
          </cell>
          <cell r="F755">
            <v>7.7271000000000006E-2</v>
          </cell>
        </row>
        <row r="756">
          <cell r="B756">
            <v>38321</v>
          </cell>
          <cell r="C756">
            <v>1173.82</v>
          </cell>
          <cell r="E756">
            <v>38281</v>
          </cell>
          <cell r="F756">
            <v>6.2087000000000003E-2</v>
          </cell>
        </row>
        <row r="757">
          <cell r="B757">
            <v>38322</v>
          </cell>
          <cell r="C757">
            <v>1191.3699999999999</v>
          </cell>
          <cell r="E757">
            <v>38282</v>
          </cell>
          <cell r="F757">
            <v>0</v>
          </cell>
        </row>
        <row r="758">
          <cell r="B758">
            <v>38323</v>
          </cell>
          <cell r="C758">
            <v>1190.33</v>
          </cell>
          <cell r="E758">
            <v>38285</v>
          </cell>
          <cell r="F758">
            <v>0</v>
          </cell>
        </row>
        <row r="759">
          <cell r="B759">
            <v>38324</v>
          </cell>
          <cell r="C759">
            <v>1191.17</v>
          </cell>
          <cell r="E759">
            <v>38286</v>
          </cell>
          <cell r="F759">
            <v>1.2049999999999999E-3</v>
          </cell>
        </row>
        <row r="760">
          <cell r="B760">
            <v>38327</v>
          </cell>
          <cell r="C760">
            <v>1190.25</v>
          </cell>
          <cell r="E760">
            <v>38287</v>
          </cell>
          <cell r="F760">
            <v>0.18374299999999999</v>
          </cell>
        </row>
        <row r="761">
          <cell r="B761">
            <v>38328</v>
          </cell>
          <cell r="C761">
            <v>1177.08</v>
          </cell>
          <cell r="E761">
            <v>38288</v>
          </cell>
          <cell r="F761">
            <v>0.35903400000000002</v>
          </cell>
        </row>
        <row r="762">
          <cell r="B762">
            <v>38329</v>
          </cell>
          <cell r="C762">
            <v>1182.81</v>
          </cell>
          <cell r="E762">
            <v>38289</v>
          </cell>
          <cell r="F762">
            <v>5.5909999999999996E-3</v>
          </cell>
        </row>
        <row r="763">
          <cell r="B763">
            <v>38330</v>
          </cell>
          <cell r="C763">
            <v>1189.24</v>
          </cell>
          <cell r="E763">
            <v>38292</v>
          </cell>
          <cell r="F763">
            <v>5.31E-4</v>
          </cell>
        </row>
        <row r="764">
          <cell r="B764">
            <v>38331</v>
          </cell>
          <cell r="C764">
            <v>1188</v>
          </cell>
          <cell r="E764">
            <v>38293</v>
          </cell>
          <cell r="F764">
            <v>0</v>
          </cell>
        </row>
        <row r="765">
          <cell r="B765">
            <v>38334</v>
          </cell>
          <cell r="C765">
            <v>1198.68</v>
          </cell>
          <cell r="E765">
            <v>38294</v>
          </cell>
          <cell r="F765">
            <v>0.22993</v>
          </cell>
        </row>
        <row r="766">
          <cell r="B766">
            <v>38335</v>
          </cell>
          <cell r="C766">
            <v>1203.3800000000001</v>
          </cell>
          <cell r="E766">
            <v>38295</v>
          </cell>
          <cell r="F766">
            <v>4.9657E-2</v>
          </cell>
        </row>
        <row r="767">
          <cell r="B767">
            <v>38336</v>
          </cell>
          <cell r="C767">
            <v>1205.72</v>
          </cell>
          <cell r="E767">
            <v>38296</v>
          </cell>
          <cell r="F767">
            <v>2.1065E-2</v>
          </cell>
        </row>
        <row r="768">
          <cell r="B768">
            <v>38337</v>
          </cell>
          <cell r="C768">
            <v>1203.21</v>
          </cell>
          <cell r="E768">
            <v>38299</v>
          </cell>
          <cell r="F768">
            <v>0.105517</v>
          </cell>
        </row>
        <row r="769">
          <cell r="B769">
            <v>38338</v>
          </cell>
          <cell r="C769">
            <v>1194.22</v>
          </cell>
          <cell r="E769">
            <v>38300</v>
          </cell>
          <cell r="F769">
            <v>0.45315499999999997</v>
          </cell>
        </row>
        <row r="770">
          <cell r="B770">
            <v>38341</v>
          </cell>
          <cell r="C770">
            <v>1194.6500000000001</v>
          </cell>
          <cell r="E770">
            <v>38301</v>
          </cell>
          <cell r="F770">
            <v>0.221937</v>
          </cell>
        </row>
        <row r="771">
          <cell r="B771">
            <v>38342</v>
          </cell>
          <cell r="C771">
            <v>1205.46</v>
          </cell>
          <cell r="E771">
            <v>38302</v>
          </cell>
          <cell r="F771">
            <v>0</v>
          </cell>
        </row>
        <row r="772">
          <cell r="B772">
            <v>38343</v>
          </cell>
          <cell r="C772">
            <v>1209.57</v>
          </cell>
          <cell r="E772">
            <v>38303</v>
          </cell>
          <cell r="F772">
            <v>0.114484</v>
          </cell>
        </row>
        <row r="773">
          <cell r="B773">
            <v>38344</v>
          </cell>
          <cell r="C773">
            <v>1210.1300000000001</v>
          </cell>
          <cell r="E773">
            <v>38306</v>
          </cell>
          <cell r="F773">
            <v>0.127332</v>
          </cell>
        </row>
        <row r="774">
          <cell r="B774">
            <v>38348</v>
          </cell>
          <cell r="C774">
            <v>1204.92</v>
          </cell>
          <cell r="E774">
            <v>38307</v>
          </cell>
          <cell r="F774">
            <v>0.101006</v>
          </cell>
        </row>
        <row r="775">
          <cell r="B775">
            <v>38349</v>
          </cell>
          <cell r="C775">
            <v>1213.54</v>
          </cell>
          <cell r="E775">
            <v>38308</v>
          </cell>
          <cell r="F775">
            <v>0.133905</v>
          </cell>
        </row>
        <row r="776">
          <cell r="B776">
            <v>38350</v>
          </cell>
          <cell r="C776">
            <v>1213.45</v>
          </cell>
          <cell r="E776">
            <v>38309</v>
          </cell>
          <cell r="F776">
            <v>2.0806999999999999E-2</v>
          </cell>
        </row>
        <row r="777">
          <cell r="B777">
            <v>38351</v>
          </cell>
          <cell r="C777">
            <v>1213.55</v>
          </cell>
          <cell r="E777">
            <v>38310</v>
          </cell>
          <cell r="F777">
            <v>3.4929000000000002E-2</v>
          </cell>
        </row>
        <row r="778">
          <cell r="B778">
            <v>38352</v>
          </cell>
          <cell r="C778">
            <v>1211.92</v>
          </cell>
          <cell r="E778">
            <v>38313</v>
          </cell>
          <cell r="F778">
            <v>1.9486E-2</v>
          </cell>
        </row>
        <row r="779">
          <cell r="B779">
            <v>38355</v>
          </cell>
          <cell r="C779">
            <v>1202.08</v>
          </cell>
          <cell r="E779">
            <v>38314</v>
          </cell>
          <cell r="F779">
            <v>3.4255000000000001E-2</v>
          </cell>
        </row>
        <row r="780">
          <cell r="B780">
            <v>38356</v>
          </cell>
          <cell r="C780">
            <v>1188.05</v>
          </cell>
          <cell r="E780">
            <v>38315</v>
          </cell>
          <cell r="F780">
            <v>6.8929000000000004E-2</v>
          </cell>
        </row>
        <row r="781">
          <cell r="B781">
            <v>38357</v>
          </cell>
          <cell r="C781">
            <v>1183.74</v>
          </cell>
          <cell r="E781">
            <v>38316</v>
          </cell>
          <cell r="F781">
            <v>0</v>
          </cell>
        </row>
        <row r="782">
          <cell r="B782">
            <v>38358</v>
          </cell>
          <cell r="C782">
            <v>1187.8900000000001</v>
          </cell>
          <cell r="E782">
            <v>38317</v>
          </cell>
          <cell r="F782">
            <v>0.14438500000000001</v>
          </cell>
        </row>
        <row r="783">
          <cell r="B783">
            <v>38359</v>
          </cell>
          <cell r="C783">
            <v>1186.19</v>
          </cell>
          <cell r="E783">
            <v>38320</v>
          </cell>
          <cell r="F783">
            <v>0.193523</v>
          </cell>
        </row>
        <row r="784">
          <cell r="B784">
            <v>38362</v>
          </cell>
          <cell r="C784">
            <v>1190.24</v>
          </cell>
          <cell r="E784">
            <v>38321</v>
          </cell>
          <cell r="F784">
            <v>2.0104E-2</v>
          </cell>
        </row>
        <row r="785">
          <cell r="B785">
            <v>38363</v>
          </cell>
          <cell r="C785">
            <v>1182.99</v>
          </cell>
          <cell r="E785">
            <v>38322</v>
          </cell>
          <cell r="F785">
            <v>0.37820399999999998</v>
          </cell>
        </row>
        <row r="786">
          <cell r="B786">
            <v>38364</v>
          </cell>
          <cell r="C786">
            <v>1187.7</v>
          </cell>
          <cell r="E786">
            <v>38323</v>
          </cell>
          <cell r="F786">
            <v>1.3068E-2</v>
          </cell>
        </row>
        <row r="787">
          <cell r="B787">
            <v>38365</v>
          </cell>
          <cell r="C787">
            <v>1177.45</v>
          </cell>
          <cell r="E787">
            <v>38324</v>
          </cell>
          <cell r="F787">
            <v>5.2500000000000003E-3</v>
          </cell>
        </row>
        <row r="788">
          <cell r="B788">
            <v>38366</v>
          </cell>
          <cell r="C788">
            <v>1184.52</v>
          </cell>
          <cell r="E788">
            <v>38327</v>
          </cell>
          <cell r="F788">
            <v>3.9147000000000001E-2</v>
          </cell>
        </row>
        <row r="789">
          <cell r="B789">
            <v>38370</v>
          </cell>
          <cell r="C789">
            <v>1195.98</v>
          </cell>
          <cell r="E789">
            <v>38328</v>
          </cell>
          <cell r="F789">
            <v>3.3993000000000002E-2</v>
          </cell>
        </row>
        <row r="790">
          <cell r="B790">
            <v>38371</v>
          </cell>
          <cell r="C790">
            <v>1184.6300000000001</v>
          </cell>
          <cell r="E790">
            <v>38329</v>
          </cell>
          <cell r="F790">
            <v>0.27021499999999998</v>
          </cell>
        </row>
        <row r="791">
          <cell r="B791">
            <v>38372</v>
          </cell>
          <cell r="C791">
            <v>1175.4100000000001</v>
          </cell>
          <cell r="E791">
            <v>38330</v>
          </cell>
          <cell r="F791">
            <v>4.7500000000000001E-2</v>
          </cell>
        </row>
        <row r="792">
          <cell r="B792">
            <v>38373</v>
          </cell>
          <cell r="C792">
            <v>1167.8699999999999</v>
          </cell>
          <cell r="E792">
            <v>38331</v>
          </cell>
          <cell r="F792">
            <v>0</v>
          </cell>
        </row>
        <row r="793">
          <cell r="B793">
            <v>38376</v>
          </cell>
          <cell r="C793">
            <v>1163.75</v>
          </cell>
          <cell r="E793">
            <v>38334</v>
          </cell>
          <cell r="F793">
            <v>0.11860800000000001</v>
          </cell>
        </row>
        <row r="794">
          <cell r="B794">
            <v>38377</v>
          </cell>
          <cell r="C794">
            <v>1168.4100000000001</v>
          </cell>
          <cell r="E794">
            <v>38335</v>
          </cell>
          <cell r="F794">
            <v>2.0950000000000001E-3</v>
          </cell>
        </row>
        <row r="795">
          <cell r="B795">
            <v>38378</v>
          </cell>
          <cell r="C795">
            <v>1174.07</v>
          </cell>
          <cell r="E795">
            <v>38336</v>
          </cell>
          <cell r="F795">
            <v>0.11045000000000001</v>
          </cell>
        </row>
        <row r="796">
          <cell r="B796">
            <v>38379</v>
          </cell>
          <cell r="C796">
            <v>1174.55</v>
          </cell>
          <cell r="E796">
            <v>38337</v>
          </cell>
          <cell r="F796">
            <v>2.8861000000000001E-2</v>
          </cell>
        </row>
        <row r="797">
          <cell r="B797">
            <v>38380</v>
          </cell>
          <cell r="C797">
            <v>1171.3599999999999</v>
          </cell>
          <cell r="E797">
            <v>38338</v>
          </cell>
          <cell r="F797">
            <v>6.8789999999999997E-3</v>
          </cell>
        </row>
        <row r="798">
          <cell r="B798">
            <v>38383</v>
          </cell>
          <cell r="C798">
            <v>1181.27</v>
          </cell>
          <cell r="E798">
            <v>38341</v>
          </cell>
          <cell r="F798">
            <v>2.5943000000000001E-2</v>
          </cell>
        </row>
        <row r="799">
          <cell r="B799">
            <v>38384</v>
          </cell>
          <cell r="C799">
            <v>1189.4100000000001</v>
          </cell>
          <cell r="E799">
            <v>38342</v>
          </cell>
          <cell r="F799">
            <v>2.0586E-2</v>
          </cell>
        </row>
        <row r="800">
          <cell r="B800">
            <v>38385</v>
          </cell>
          <cell r="C800">
            <v>1193.19</v>
          </cell>
          <cell r="E800">
            <v>38343</v>
          </cell>
          <cell r="F800">
            <v>0.42377999999999999</v>
          </cell>
        </row>
        <row r="801">
          <cell r="B801">
            <v>38386</v>
          </cell>
          <cell r="C801">
            <v>1189.8900000000001</v>
          </cell>
          <cell r="E801">
            <v>38344</v>
          </cell>
          <cell r="F801">
            <v>3.2000000000000003E-4</v>
          </cell>
        </row>
        <row r="802">
          <cell r="B802">
            <v>38387</v>
          </cell>
          <cell r="C802">
            <v>1203.03</v>
          </cell>
          <cell r="E802">
            <v>38345</v>
          </cell>
          <cell r="F802">
            <v>0</v>
          </cell>
        </row>
        <row r="803">
          <cell r="B803">
            <v>38390</v>
          </cell>
          <cell r="C803">
            <v>1201.72</v>
          </cell>
          <cell r="E803">
            <v>38348</v>
          </cell>
          <cell r="F803">
            <v>0</v>
          </cell>
        </row>
        <row r="804">
          <cell r="B804">
            <v>38391</v>
          </cell>
          <cell r="C804">
            <v>1202.3</v>
          </cell>
          <cell r="E804">
            <v>38349</v>
          </cell>
          <cell r="F804">
            <v>1.0909E-2</v>
          </cell>
        </row>
        <row r="805">
          <cell r="B805">
            <v>38392</v>
          </cell>
          <cell r="C805">
            <v>1191.99</v>
          </cell>
          <cell r="E805">
            <v>38350</v>
          </cell>
          <cell r="F805">
            <v>0.18374399999999999</v>
          </cell>
        </row>
        <row r="806">
          <cell r="B806">
            <v>38393</v>
          </cell>
          <cell r="C806">
            <v>1197.01</v>
          </cell>
          <cell r="E806">
            <v>38351</v>
          </cell>
          <cell r="F806">
            <v>7.4057999999999999E-2</v>
          </cell>
        </row>
        <row r="807">
          <cell r="B807">
            <v>38394</v>
          </cell>
          <cell r="C807">
            <v>1205.3</v>
          </cell>
          <cell r="E807">
            <v>38352</v>
          </cell>
          <cell r="F807">
            <v>0</v>
          </cell>
        </row>
        <row r="808">
          <cell r="B808">
            <v>38397</v>
          </cell>
          <cell r="C808">
            <v>1206.1400000000001</v>
          </cell>
          <cell r="E808">
            <v>38355</v>
          </cell>
          <cell r="F808">
            <v>5.1079999999999997E-3</v>
          </cell>
        </row>
        <row r="809">
          <cell r="B809">
            <v>38398</v>
          </cell>
          <cell r="C809">
            <v>1210.1300000000001</v>
          </cell>
          <cell r="E809">
            <v>38356</v>
          </cell>
          <cell r="F809">
            <v>0.130019</v>
          </cell>
        </row>
        <row r="810">
          <cell r="B810">
            <v>38399</v>
          </cell>
          <cell r="C810">
            <v>1210.3399999999999</v>
          </cell>
          <cell r="E810">
            <v>38357</v>
          </cell>
          <cell r="F810">
            <v>0.109875</v>
          </cell>
        </row>
        <row r="811">
          <cell r="B811">
            <v>38400</v>
          </cell>
          <cell r="C811">
            <v>1200.75</v>
          </cell>
          <cell r="E811">
            <v>38358</v>
          </cell>
          <cell r="F811">
            <v>0.26765099999999997</v>
          </cell>
        </row>
        <row r="812">
          <cell r="B812">
            <v>38401</v>
          </cell>
          <cell r="C812">
            <v>1201.5899999999999</v>
          </cell>
          <cell r="E812">
            <v>38359</v>
          </cell>
          <cell r="F812">
            <v>7.28E-3</v>
          </cell>
        </row>
        <row r="813">
          <cell r="B813">
            <v>38405</v>
          </cell>
          <cell r="C813">
            <v>1184.1600000000001</v>
          </cell>
          <cell r="E813">
            <v>38362</v>
          </cell>
          <cell r="F813">
            <v>1.5350000000000001E-2</v>
          </cell>
        </row>
        <row r="814">
          <cell r="B814">
            <v>38406</v>
          </cell>
          <cell r="C814">
            <v>1190.8</v>
          </cell>
          <cell r="E814">
            <v>38363</v>
          </cell>
          <cell r="F814">
            <v>7.8545000000000004E-2</v>
          </cell>
        </row>
        <row r="815">
          <cell r="B815">
            <v>38407</v>
          </cell>
          <cell r="C815">
            <v>1200.2</v>
          </cell>
          <cell r="E815">
            <v>38364</v>
          </cell>
          <cell r="F815">
            <v>0.14229600000000001</v>
          </cell>
        </row>
        <row r="816">
          <cell r="B816">
            <v>38408</v>
          </cell>
          <cell r="C816">
            <v>1211.3699999999999</v>
          </cell>
          <cell r="E816">
            <v>38365</v>
          </cell>
          <cell r="F816">
            <v>0</v>
          </cell>
        </row>
        <row r="817">
          <cell r="B817">
            <v>38411</v>
          </cell>
          <cell r="C817">
            <v>1203.5999999999999</v>
          </cell>
          <cell r="E817">
            <v>38366</v>
          </cell>
          <cell r="F817">
            <v>0</v>
          </cell>
        </row>
        <row r="818">
          <cell r="B818">
            <v>38412</v>
          </cell>
          <cell r="C818">
            <v>1210.4100000000001</v>
          </cell>
          <cell r="E818">
            <v>38369</v>
          </cell>
          <cell r="F818">
            <v>0</v>
          </cell>
        </row>
        <row r="819">
          <cell r="B819">
            <v>38413</v>
          </cell>
          <cell r="C819">
            <v>1210.08</v>
          </cell>
          <cell r="E819">
            <v>38370</v>
          </cell>
          <cell r="F819">
            <v>1.6129999999999999E-2</v>
          </cell>
        </row>
        <row r="820">
          <cell r="B820">
            <v>38414</v>
          </cell>
          <cell r="C820">
            <v>1210.47</v>
          </cell>
          <cell r="E820">
            <v>38371</v>
          </cell>
          <cell r="F820">
            <v>7.1840000000000001E-2</v>
          </cell>
        </row>
        <row r="821">
          <cell r="B821">
            <v>38415</v>
          </cell>
          <cell r="C821">
            <v>1222.1300000000001</v>
          </cell>
          <cell r="E821">
            <v>38372</v>
          </cell>
          <cell r="F821">
            <v>2.1141E-2</v>
          </cell>
        </row>
        <row r="822">
          <cell r="B822">
            <v>38418</v>
          </cell>
          <cell r="C822">
            <v>1225.31</v>
          </cell>
          <cell r="E822">
            <v>38373</v>
          </cell>
          <cell r="F822">
            <v>1.2994E-2</v>
          </cell>
        </row>
        <row r="823">
          <cell r="B823">
            <v>38419</v>
          </cell>
          <cell r="C823">
            <v>1219.43</v>
          </cell>
          <cell r="E823">
            <v>38376</v>
          </cell>
          <cell r="F823">
            <v>1.3661E-2</v>
          </cell>
        </row>
        <row r="824">
          <cell r="B824">
            <v>38420</v>
          </cell>
          <cell r="C824">
            <v>1207.01</v>
          </cell>
          <cell r="E824">
            <v>38377</v>
          </cell>
          <cell r="F824">
            <v>0</v>
          </cell>
        </row>
        <row r="825">
          <cell r="B825">
            <v>38421</v>
          </cell>
          <cell r="C825">
            <v>1209.25</v>
          </cell>
          <cell r="E825">
            <v>38378</v>
          </cell>
          <cell r="F825">
            <v>3.4049000000000003E-2</v>
          </cell>
        </row>
        <row r="826">
          <cell r="B826">
            <v>38422</v>
          </cell>
          <cell r="C826">
            <v>1200.08</v>
          </cell>
          <cell r="E826">
            <v>38379</v>
          </cell>
          <cell r="F826">
            <v>0.105853</v>
          </cell>
        </row>
        <row r="827">
          <cell r="B827">
            <v>38425</v>
          </cell>
          <cell r="C827">
            <v>1206.83</v>
          </cell>
          <cell r="E827">
            <v>38380</v>
          </cell>
          <cell r="F827">
            <v>7.7803999999999998E-2</v>
          </cell>
        </row>
        <row r="828">
          <cell r="B828">
            <v>38426</v>
          </cell>
          <cell r="C828">
            <v>1197.75</v>
          </cell>
          <cell r="E828">
            <v>38383</v>
          </cell>
          <cell r="F828">
            <v>0</v>
          </cell>
        </row>
        <row r="829">
          <cell r="B829">
            <v>38427</v>
          </cell>
          <cell r="C829">
            <v>1188.07</v>
          </cell>
          <cell r="E829">
            <v>38384</v>
          </cell>
          <cell r="F829">
            <v>5.0939999999999996E-3</v>
          </cell>
        </row>
        <row r="830">
          <cell r="B830">
            <v>38428</v>
          </cell>
          <cell r="C830">
            <v>1190.21</v>
          </cell>
          <cell r="E830">
            <v>38385</v>
          </cell>
          <cell r="F830">
            <v>0.14990400000000001</v>
          </cell>
        </row>
        <row r="831">
          <cell r="B831">
            <v>38429</v>
          </cell>
          <cell r="C831">
            <v>1189.6500000000001</v>
          </cell>
          <cell r="E831">
            <v>38386</v>
          </cell>
          <cell r="F831">
            <v>0.35460399999999997</v>
          </cell>
        </row>
        <row r="832">
          <cell r="B832">
            <v>38432</v>
          </cell>
          <cell r="C832">
            <v>1183.79</v>
          </cell>
          <cell r="E832">
            <v>38387</v>
          </cell>
          <cell r="F832">
            <v>1.4349000000000001E-2</v>
          </cell>
        </row>
        <row r="833">
          <cell r="B833">
            <v>38433</v>
          </cell>
          <cell r="C833">
            <v>1171.71</v>
          </cell>
          <cell r="E833">
            <v>38390</v>
          </cell>
          <cell r="F833">
            <v>3.6205000000000001E-2</v>
          </cell>
        </row>
        <row r="834">
          <cell r="B834">
            <v>38434</v>
          </cell>
          <cell r="C834">
            <v>1172.53</v>
          </cell>
          <cell r="E834">
            <v>38391</v>
          </cell>
          <cell r="F834">
            <v>0.24945400000000001</v>
          </cell>
        </row>
        <row r="835">
          <cell r="B835">
            <v>38435</v>
          </cell>
          <cell r="C835">
            <v>1171.42</v>
          </cell>
          <cell r="E835">
            <v>38392</v>
          </cell>
          <cell r="F835">
            <v>0.30728699999999998</v>
          </cell>
        </row>
        <row r="836">
          <cell r="B836">
            <v>38439</v>
          </cell>
          <cell r="C836">
            <v>1174.28</v>
          </cell>
          <cell r="E836">
            <v>38393</v>
          </cell>
          <cell r="F836">
            <v>4.4023E-2</v>
          </cell>
        </row>
        <row r="837">
          <cell r="B837">
            <v>38440</v>
          </cell>
          <cell r="C837">
            <v>1165.3599999999999</v>
          </cell>
          <cell r="E837">
            <v>38394</v>
          </cell>
          <cell r="F837">
            <v>0.26179999999999998</v>
          </cell>
        </row>
        <row r="838">
          <cell r="B838">
            <v>38441</v>
          </cell>
          <cell r="C838">
            <v>1181.4100000000001</v>
          </cell>
          <cell r="E838">
            <v>38397</v>
          </cell>
          <cell r="F838">
            <v>0.12970000000000001</v>
          </cell>
        </row>
        <row r="839">
          <cell r="B839">
            <v>38442</v>
          </cell>
          <cell r="C839">
            <v>1180.5899999999999</v>
          </cell>
          <cell r="E839">
            <v>38398</v>
          </cell>
          <cell r="F839">
            <v>0.105048</v>
          </cell>
        </row>
        <row r="840">
          <cell r="B840">
            <v>38443</v>
          </cell>
          <cell r="C840">
            <v>1172.92</v>
          </cell>
          <cell r="E840">
            <v>38399</v>
          </cell>
          <cell r="F840">
            <v>0.13764699999999999</v>
          </cell>
        </row>
        <row r="841">
          <cell r="B841">
            <v>38446</v>
          </cell>
          <cell r="C841">
            <v>1176.1199999999999</v>
          </cell>
          <cell r="E841">
            <v>38400</v>
          </cell>
          <cell r="F841">
            <v>6.5091999999999997E-2</v>
          </cell>
        </row>
        <row r="842">
          <cell r="B842">
            <v>38447</v>
          </cell>
          <cell r="C842">
            <v>1181.3900000000001</v>
          </cell>
          <cell r="E842">
            <v>38401</v>
          </cell>
          <cell r="F842">
            <v>0</v>
          </cell>
        </row>
        <row r="843">
          <cell r="B843">
            <v>38448</v>
          </cell>
          <cell r="C843">
            <v>1184.07</v>
          </cell>
          <cell r="E843">
            <v>38404</v>
          </cell>
          <cell r="F843">
            <v>0</v>
          </cell>
        </row>
        <row r="844">
          <cell r="B844">
            <v>38449</v>
          </cell>
          <cell r="C844">
            <v>1191.1400000000001</v>
          </cell>
          <cell r="E844">
            <v>38405</v>
          </cell>
          <cell r="F844">
            <v>2.5895000000000001E-2</v>
          </cell>
        </row>
        <row r="845">
          <cell r="B845">
            <v>38450</v>
          </cell>
          <cell r="C845">
            <v>1181.2</v>
          </cell>
          <cell r="E845">
            <v>38406</v>
          </cell>
          <cell r="F845">
            <v>8.6225999999999997E-2</v>
          </cell>
        </row>
        <row r="846">
          <cell r="B846">
            <v>38453</v>
          </cell>
          <cell r="C846">
            <v>1181.21</v>
          </cell>
          <cell r="E846">
            <v>38407</v>
          </cell>
          <cell r="F846">
            <v>0.38664599999999999</v>
          </cell>
        </row>
        <row r="847">
          <cell r="B847">
            <v>38454</v>
          </cell>
          <cell r="C847">
            <v>1187.76</v>
          </cell>
          <cell r="E847">
            <v>38408</v>
          </cell>
          <cell r="F847">
            <v>0.13680400000000001</v>
          </cell>
        </row>
        <row r="848">
          <cell r="B848">
            <v>38455</v>
          </cell>
          <cell r="C848">
            <v>1173.79</v>
          </cell>
          <cell r="E848">
            <v>38411</v>
          </cell>
          <cell r="F848">
            <v>1.9608E-2</v>
          </cell>
        </row>
        <row r="849">
          <cell r="B849">
            <v>38456</v>
          </cell>
          <cell r="C849">
            <v>1162.05</v>
          </cell>
          <cell r="E849">
            <v>38412</v>
          </cell>
          <cell r="F849">
            <v>1.2026E-2</v>
          </cell>
        </row>
        <row r="850">
          <cell r="B850">
            <v>38457</v>
          </cell>
          <cell r="C850">
            <v>1142.6199999999999</v>
          </cell>
          <cell r="E850">
            <v>38413</v>
          </cell>
          <cell r="F850">
            <v>0.41295599999999999</v>
          </cell>
        </row>
        <row r="851">
          <cell r="B851">
            <v>38460</v>
          </cell>
          <cell r="C851">
            <v>1145.98</v>
          </cell>
          <cell r="E851">
            <v>38414</v>
          </cell>
          <cell r="F851">
            <v>9.6640000000000007E-3</v>
          </cell>
        </row>
        <row r="852">
          <cell r="B852">
            <v>38461</v>
          </cell>
          <cell r="C852">
            <v>1152.78</v>
          </cell>
          <cell r="E852">
            <v>38415</v>
          </cell>
          <cell r="F852">
            <v>3.9389999999999998E-3</v>
          </cell>
        </row>
        <row r="853">
          <cell r="B853">
            <v>38462</v>
          </cell>
          <cell r="C853">
            <v>1137.5</v>
          </cell>
          <cell r="E853">
            <v>38418</v>
          </cell>
          <cell r="F853">
            <v>4.8152E-2</v>
          </cell>
        </row>
        <row r="854">
          <cell r="B854">
            <v>38463</v>
          </cell>
          <cell r="C854">
            <v>1159.95</v>
          </cell>
          <cell r="E854">
            <v>38419</v>
          </cell>
          <cell r="F854">
            <v>0.12784000000000001</v>
          </cell>
        </row>
        <row r="855">
          <cell r="B855">
            <v>38464</v>
          </cell>
          <cell r="C855">
            <v>1152.1199999999999</v>
          </cell>
          <cell r="E855">
            <v>38420</v>
          </cell>
          <cell r="F855">
            <v>0.116466</v>
          </cell>
        </row>
        <row r="856">
          <cell r="B856">
            <v>38467</v>
          </cell>
          <cell r="C856">
            <v>1162.0999999999999</v>
          </cell>
          <cell r="E856">
            <v>38421</v>
          </cell>
          <cell r="F856">
            <v>4.5927000000000003E-2</v>
          </cell>
        </row>
        <row r="857">
          <cell r="B857">
            <v>38468</v>
          </cell>
          <cell r="C857">
            <v>1151.74</v>
          </cell>
          <cell r="E857">
            <v>38422</v>
          </cell>
          <cell r="F857">
            <v>0.32172800000000001</v>
          </cell>
        </row>
        <row r="858">
          <cell r="B858">
            <v>38469</v>
          </cell>
          <cell r="C858">
            <v>1156.3800000000001</v>
          </cell>
          <cell r="E858">
            <v>38425</v>
          </cell>
          <cell r="F858">
            <v>4.3205E-2</v>
          </cell>
        </row>
        <row r="859">
          <cell r="B859">
            <v>38470</v>
          </cell>
          <cell r="C859">
            <v>1143.22</v>
          </cell>
          <cell r="E859">
            <v>38426</v>
          </cell>
          <cell r="F859">
            <v>5.2129999999999998E-3</v>
          </cell>
        </row>
        <row r="860">
          <cell r="B860">
            <v>38471</v>
          </cell>
          <cell r="C860">
            <v>1156.8499999999999</v>
          </cell>
          <cell r="E860">
            <v>38427</v>
          </cell>
          <cell r="F860">
            <v>0.11056299999999999</v>
          </cell>
        </row>
        <row r="861">
          <cell r="B861">
            <v>38474</v>
          </cell>
          <cell r="C861">
            <v>1162.1600000000001</v>
          </cell>
          <cell r="E861">
            <v>38428</v>
          </cell>
          <cell r="F861">
            <v>1.1923E-2</v>
          </cell>
        </row>
        <row r="862">
          <cell r="B862">
            <v>38475</v>
          </cell>
          <cell r="C862">
            <v>1161.17</v>
          </cell>
          <cell r="E862">
            <v>38429</v>
          </cell>
          <cell r="F862">
            <v>4.6499999999999996E-3</v>
          </cell>
        </row>
        <row r="863">
          <cell r="B863">
            <v>38476</v>
          </cell>
          <cell r="C863">
            <v>1175.6500000000001</v>
          </cell>
          <cell r="E863">
            <v>38432</v>
          </cell>
          <cell r="F863">
            <v>0</v>
          </cell>
        </row>
        <row r="864">
          <cell r="B864">
            <v>38477</v>
          </cell>
          <cell r="C864">
            <v>1172.6300000000001</v>
          </cell>
          <cell r="E864">
            <v>38433</v>
          </cell>
          <cell r="F864">
            <v>3.3834000000000003E-2</v>
          </cell>
        </row>
        <row r="865">
          <cell r="B865">
            <v>38478</v>
          </cell>
          <cell r="C865">
            <v>1171.3499999999999</v>
          </cell>
          <cell r="E865">
            <v>38434</v>
          </cell>
          <cell r="F865">
            <v>1.7812999999999999E-2</v>
          </cell>
        </row>
        <row r="866">
          <cell r="B866">
            <v>38481</v>
          </cell>
          <cell r="C866">
            <v>1178.8399999999999</v>
          </cell>
          <cell r="E866">
            <v>38435</v>
          </cell>
          <cell r="F866">
            <v>3.3199999999999999E-4</v>
          </cell>
        </row>
        <row r="867">
          <cell r="B867">
            <v>38482</v>
          </cell>
          <cell r="C867">
            <v>1166.22</v>
          </cell>
          <cell r="E867">
            <v>38436</v>
          </cell>
          <cell r="F867">
            <v>0</v>
          </cell>
        </row>
        <row r="868">
          <cell r="B868">
            <v>38483</v>
          </cell>
          <cell r="C868">
            <v>1171.1099999999999</v>
          </cell>
          <cell r="E868">
            <v>38439</v>
          </cell>
          <cell r="F868">
            <v>0</v>
          </cell>
        </row>
        <row r="869">
          <cell r="B869">
            <v>38484</v>
          </cell>
          <cell r="C869">
            <v>1159.3599999999999</v>
          </cell>
          <cell r="E869">
            <v>38440</v>
          </cell>
          <cell r="F869">
            <v>0.23267099999999999</v>
          </cell>
        </row>
        <row r="870">
          <cell r="B870">
            <v>38485</v>
          </cell>
          <cell r="C870">
            <v>1154.05</v>
          </cell>
          <cell r="E870">
            <v>38441</v>
          </cell>
          <cell r="F870">
            <v>0.14479700000000001</v>
          </cell>
        </row>
        <row r="871">
          <cell r="B871">
            <v>38488</v>
          </cell>
          <cell r="C871">
            <v>1165.69</v>
          </cell>
          <cell r="E871">
            <v>38442</v>
          </cell>
          <cell r="F871">
            <v>1.5084E-2</v>
          </cell>
        </row>
        <row r="872">
          <cell r="B872">
            <v>38489</v>
          </cell>
          <cell r="C872">
            <v>1173.8</v>
          </cell>
          <cell r="E872">
            <v>38443</v>
          </cell>
          <cell r="F872">
            <v>3.6159999999999999E-3</v>
          </cell>
        </row>
        <row r="873">
          <cell r="B873">
            <v>38490</v>
          </cell>
          <cell r="C873">
            <v>1185.56</v>
          </cell>
          <cell r="E873">
            <v>38446</v>
          </cell>
          <cell r="F873">
            <v>0.133627</v>
          </cell>
        </row>
        <row r="874">
          <cell r="B874">
            <v>38491</v>
          </cell>
          <cell r="C874">
            <v>1191.08</v>
          </cell>
          <cell r="E874">
            <v>38447</v>
          </cell>
          <cell r="F874">
            <v>1.8544999999999999E-2</v>
          </cell>
        </row>
        <row r="875">
          <cell r="B875">
            <v>38492</v>
          </cell>
          <cell r="C875">
            <v>1189.28</v>
          </cell>
          <cell r="E875">
            <v>38448</v>
          </cell>
          <cell r="F875">
            <v>0.26154100000000002</v>
          </cell>
        </row>
        <row r="876">
          <cell r="B876">
            <v>38495</v>
          </cell>
          <cell r="C876">
            <v>1193.8599999999999</v>
          </cell>
          <cell r="E876">
            <v>38449</v>
          </cell>
          <cell r="F876">
            <v>6.9833000000000006E-2</v>
          </cell>
        </row>
        <row r="877">
          <cell r="B877">
            <v>38496</v>
          </cell>
          <cell r="C877">
            <v>1194.07</v>
          </cell>
          <cell r="E877">
            <v>38450</v>
          </cell>
          <cell r="F877">
            <v>0</v>
          </cell>
        </row>
        <row r="878">
          <cell r="B878">
            <v>38497</v>
          </cell>
          <cell r="C878">
            <v>1190.01</v>
          </cell>
          <cell r="E878">
            <v>38453</v>
          </cell>
          <cell r="F878">
            <v>1.5613999999999999E-2</v>
          </cell>
        </row>
        <row r="879">
          <cell r="B879">
            <v>38498</v>
          </cell>
          <cell r="C879">
            <v>1197.6300000000001</v>
          </cell>
          <cell r="E879">
            <v>38454</v>
          </cell>
          <cell r="F879">
            <v>6.9376999999999994E-2</v>
          </cell>
        </row>
        <row r="880">
          <cell r="B880">
            <v>38499</v>
          </cell>
          <cell r="C880">
            <v>1198.78</v>
          </cell>
          <cell r="E880">
            <v>38455</v>
          </cell>
          <cell r="F880">
            <v>0.11895600000000001</v>
          </cell>
        </row>
        <row r="881">
          <cell r="B881">
            <v>38503</v>
          </cell>
          <cell r="C881">
            <v>1191.5</v>
          </cell>
          <cell r="E881">
            <v>38456</v>
          </cell>
          <cell r="F881">
            <v>0</v>
          </cell>
        </row>
        <row r="882">
          <cell r="B882">
            <v>38504</v>
          </cell>
          <cell r="C882">
            <v>1202.27</v>
          </cell>
          <cell r="E882">
            <v>38457</v>
          </cell>
          <cell r="F882">
            <v>3.0899999999999999E-3</v>
          </cell>
        </row>
        <row r="883">
          <cell r="B883">
            <v>38505</v>
          </cell>
          <cell r="C883">
            <v>1204.29</v>
          </cell>
          <cell r="E883">
            <v>38460</v>
          </cell>
          <cell r="F883">
            <v>3.5829999999999998E-3</v>
          </cell>
        </row>
        <row r="884">
          <cell r="B884">
            <v>38506</v>
          </cell>
          <cell r="C884">
            <v>1196.02</v>
          </cell>
          <cell r="E884">
            <v>38461</v>
          </cell>
          <cell r="F884">
            <v>0</v>
          </cell>
        </row>
        <row r="885">
          <cell r="B885">
            <v>38509</v>
          </cell>
          <cell r="C885">
            <v>1197.51</v>
          </cell>
          <cell r="E885">
            <v>38462</v>
          </cell>
          <cell r="F885">
            <v>8.4070000000000006E-2</v>
          </cell>
        </row>
        <row r="886">
          <cell r="B886">
            <v>38510</v>
          </cell>
          <cell r="C886">
            <v>1197.26</v>
          </cell>
          <cell r="E886">
            <v>38463</v>
          </cell>
          <cell r="F886">
            <v>1.7776E-2</v>
          </cell>
        </row>
        <row r="887">
          <cell r="B887">
            <v>38511</v>
          </cell>
          <cell r="C887">
            <v>1194.67</v>
          </cell>
          <cell r="E887">
            <v>38464</v>
          </cell>
          <cell r="F887">
            <v>4.5829000000000002E-2</v>
          </cell>
        </row>
        <row r="888">
          <cell r="B888">
            <v>38512</v>
          </cell>
          <cell r="C888">
            <v>1200.93</v>
          </cell>
          <cell r="E888">
            <v>38467</v>
          </cell>
          <cell r="F888">
            <v>0</v>
          </cell>
        </row>
        <row r="889">
          <cell r="B889">
            <v>38513</v>
          </cell>
          <cell r="C889">
            <v>1198.1099999999999</v>
          </cell>
          <cell r="E889">
            <v>38468</v>
          </cell>
          <cell r="F889">
            <v>4.6860000000000001E-3</v>
          </cell>
        </row>
        <row r="890">
          <cell r="B890">
            <v>38516</v>
          </cell>
          <cell r="C890">
            <v>1200.82</v>
          </cell>
          <cell r="E890">
            <v>38469</v>
          </cell>
          <cell r="F890">
            <v>0.119629</v>
          </cell>
        </row>
        <row r="891">
          <cell r="B891">
            <v>38517</v>
          </cell>
          <cell r="C891">
            <v>1203.9100000000001</v>
          </cell>
          <cell r="E891">
            <v>38470</v>
          </cell>
          <cell r="F891">
            <v>0.384801</v>
          </cell>
        </row>
        <row r="892">
          <cell r="B892">
            <v>38518</v>
          </cell>
          <cell r="C892">
            <v>1206.58</v>
          </cell>
          <cell r="E892">
            <v>38471</v>
          </cell>
          <cell r="F892">
            <v>5.6849999999999999E-3</v>
          </cell>
        </row>
        <row r="893">
          <cell r="B893">
            <v>38519</v>
          </cell>
          <cell r="C893">
            <v>1210.96</v>
          </cell>
          <cell r="E893">
            <v>38474</v>
          </cell>
          <cell r="F893">
            <v>0</v>
          </cell>
        </row>
        <row r="894">
          <cell r="B894">
            <v>38520</v>
          </cell>
          <cell r="C894">
            <v>1216.96</v>
          </cell>
          <cell r="E894">
            <v>38475</v>
          </cell>
          <cell r="F894">
            <v>0</v>
          </cell>
        </row>
        <row r="895">
          <cell r="B895">
            <v>38523</v>
          </cell>
          <cell r="C895">
            <v>1216.0999999999999</v>
          </cell>
          <cell r="E895">
            <v>38476</v>
          </cell>
          <cell r="F895">
            <v>0.234761</v>
          </cell>
        </row>
        <row r="896">
          <cell r="B896">
            <v>38524</v>
          </cell>
          <cell r="C896">
            <v>1213.6099999999999</v>
          </cell>
          <cell r="E896">
            <v>38477</v>
          </cell>
          <cell r="F896">
            <v>4.1127999999999998E-2</v>
          </cell>
        </row>
        <row r="897">
          <cell r="B897">
            <v>38525</v>
          </cell>
          <cell r="C897">
            <v>1213.8800000000001</v>
          </cell>
          <cell r="E897">
            <v>38478</v>
          </cell>
          <cell r="F897">
            <v>6.9001000000000007E-2</v>
          </cell>
        </row>
        <row r="898">
          <cell r="B898">
            <v>38526</v>
          </cell>
          <cell r="C898">
            <v>1200.73</v>
          </cell>
          <cell r="E898">
            <v>38481</v>
          </cell>
          <cell r="F898">
            <v>1.4818E-2</v>
          </cell>
        </row>
        <row r="899">
          <cell r="B899">
            <v>38527</v>
          </cell>
          <cell r="C899">
            <v>1191.57</v>
          </cell>
          <cell r="E899">
            <v>38482</v>
          </cell>
          <cell r="F899">
            <v>2.6915000000000001E-2</v>
          </cell>
        </row>
        <row r="900">
          <cell r="B900">
            <v>38530</v>
          </cell>
          <cell r="C900">
            <v>1190.69</v>
          </cell>
          <cell r="E900">
            <v>38483</v>
          </cell>
          <cell r="F900">
            <v>0.60275900000000004</v>
          </cell>
        </row>
        <row r="901">
          <cell r="B901">
            <v>38531</v>
          </cell>
          <cell r="C901">
            <v>1201.57</v>
          </cell>
          <cell r="E901">
            <v>38484</v>
          </cell>
          <cell r="F901">
            <v>0.12608800000000001</v>
          </cell>
        </row>
        <row r="902">
          <cell r="B902">
            <v>38532</v>
          </cell>
          <cell r="C902">
            <v>1199.8499999999999</v>
          </cell>
          <cell r="E902">
            <v>38485</v>
          </cell>
          <cell r="F902">
            <v>0.131581</v>
          </cell>
        </row>
        <row r="903">
          <cell r="B903">
            <v>38533</v>
          </cell>
          <cell r="C903">
            <v>1191.33</v>
          </cell>
          <cell r="E903">
            <v>38488</v>
          </cell>
          <cell r="F903">
            <v>0.12704499999999999</v>
          </cell>
        </row>
        <row r="904">
          <cell r="B904">
            <v>38534</v>
          </cell>
          <cell r="C904">
            <v>1194.44</v>
          </cell>
          <cell r="E904">
            <v>38489</v>
          </cell>
          <cell r="F904">
            <v>0.15501200000000001</v>
          </cell>
        </row>
        <row r="905">
          <cell r="B905">
            <v>38538</v>
          </cell>
          <cell r="C905">
            <v>1204.99</v>
          </cell>
          <cell r="E905">
            <v>38490</v>
          </cell>
          <cell r="F905">
            <v>0.218393</v>
          </cell>
        </row>
        <row r="906">
          <cell r="B906">
            <v>38539</v>
          </cell>
          <cell r="C906">
            <v>1194.94</v>
          </cell>
          <cell r="E906">
            <v>38491</v>
          </cell>
          <cell r="F906">
            <v>1.2609E-2</v>
          </cell>
        </row>
        <row r="907">
          <cell r="B907">
            <v>38540</v>
          </cell>
          <cell r="C907">
            <v>1197.8699999999999</v>
          </cell>
          <cell r="E907">
            <v>38492</v>
          </cell>
          <cell r="F907">
            <v>1.5839999999999999E-3</v>
          </cell>
        </row>
        <row r="908">
          <cell r="B908">
            <v>38541</v>
          </cell>
          <cell r="C908">
            <v>1211.8599999999999</v>
          </cell>
          <cell r="E908">
            <v>38495</v>
          </cell>
          <cell r="F908">
            <v>9.4240000000000001E-3</v>
          </cell>
        </row>
        <row r="909">
          <cell r="B909">
            <v>38544</v>
          </cell>
          <cell r="C909">
            <v>1219.44</v>
          </cell>
          <cell r="E909">
            <v>38496</v>
          </cell>
          <cell r="F909">
            <v>1.2716999999999999E-2</v>
          </cell>
        </row>
        <row r="910">
          <cell r="B910">
            <v>38545</v>
          </cell>
          <cell r="C910">
            <v>1222.21</v>
          </cell>
          <cell r="E910">
            <v>38497</v>
          </cell>
          <cell r="F910">
            <v>6.3929E-2</v>
          </cell>
        </row>
        <row r="911">
          <cell r="B911">
            <v>38546</v>
          </cell>
          <cell r="C911">
            <v>1223.29</v>
          </cell>
          <cell r="E911">
            <v>38498</v>
          </cell>
          <cell r="F911">
            <v>0.13733000000000001</v>
          </cell>
        </row>
        <row r="912">
          <cell r="B912">
            <v>38547</v>
          </cell>
          <cell r="C912">
            <v>1226.5</v>
          </cell>
          <cell r="E912">
            <v>38499</v>
          </cell>
          <cell r="F912">
            <v>0.134543</v>
          </cell>
        </row>
        <row r="913">
          <cell r="B913">
            <v>38548</v>
          </cell>
          <cell r="C913">
            <v>1227.92</v>
          </cell>
          <cell r="E913">
            <v>38502</v>
          </cell>
          <cell r="F913">
            <v>0</v>
          </cell>
        </row>
        <row r="914">
          <cell r="B914">
            <v>38551</v>
          </cell>
          <cell r="C914">
            <v>1221.1300000000001</v>
          </cell>
          <cell r="E914">
            <v>38503</v>
          </cell>
          <cell r="F914">
            <v>6.881E-3</v>
          </cell>
        </row>
        <row r="915">
          <cell r="B915">
            <v>38552</v>
          </cell>
          <cell r="C915">
            <v>1229.3499999999999</v>
          </cell>
          <cell r="E915">
            <v>38504</v>
          </cell>
          <cell r="F915">
            <v>0.38506299999999999</v>
          </cell>
        </row>
        <row r="916">
          <cell r="B916">
            <v>38553</v>
          </cell>
          <cell r="C916">
            <v>1235.2</v>
          </cell>
          <cell r="E916">
            <v>38505</v>
          </cell>
          <cell r="F916">
            <v>8.7709999999999993E-3</v>
          </cell>
        </row>
        <row r="917">
          <cell r="B917">
            <v>38554</v>
          </cell>
          <cell r="C917">
            <v>1227.04</v>
          </cell>
          <cell r="E917">
            <v>38506</v>
          </cell>
          <cell r="F917">
            <v>1.8658999999999999E-2</v>
          </cell>
        </row>
        <row r="918">
          <cell r="B918">
            <v>38555</v>
          </cell>
          <cell r="C918">
            <v>1233.68</v>
          </cell>
          <cell r="E918">
            <v>38509</v>
          </cell>
          <cell r="F918">
            <v>5.8610000000000002E-2</v>
          </cell>
        </row>
        <row r="919">
          <cell r="B919">
            <v>38558</v>
          </cell>
          <cell r="C919">
            <v>1229.03</v>
          </cell>
          <cell r="E919">
            <v>38510</v>
          </cell>
          <cell r="F919">
            <v>7.4371000000000007E-2</v>
          </cell>
        </row>
        <row r="920">
          <cell r="B920">
            <v>38559</v>
          </cell>
          <cell r="C920">
            <v>1231.1600000000001</v>
          </cell>
          <cell r="E920">
            <v>38511</v>
          </cell>
          <cell r="F920">
            <v>0.194966</v>
          </cell>
        </row>
        <row r="921">
          <cell r="B921">
            <v>38560</v>
          </cell>
          <cell r="C921">
            <v>1236.79</v>
          </cell>
          <cell r="E921">
            <v>38512</v>
          </cell>
          <cell r="F921">
            <v>3.2910000000000002E-2</v>
          </cell>
        </row>
        <row r="922">
          <cell r="B922">
            <v>38561</v>
          </cell>
          <cell r="C922">
            <v>1243.72</v>
          </cell>
          <cell r="E922">
            <v>38513</v>
          </cell>
          <cell r="F922">
            <v>5.0990000000000002E-3</v>
          </cell>
        </row>
        <row r="923">
          <cell r="B923">
            <v>38562</v>
          </cell>
          <cell r="C923">
            <v>1234.18</v>
          </cell>
          <cell r="E923">
            <v>38516</v>
          </cell>
          <cell r="F923">
            <v>0.33723399999999998</v>
          </cell>
        </row>
        <row r="924">
          <cell r="B924">
            <v>38565</v>
          </cell>
          <cell r="C924">
            <v>1235.3499999999999</v>
          </cell>
          <cell r="E924">
            <v>38517</v>
          </cell>
          <cell r="F924">
            <v>2.2738999999999999E-2</v>
          </cell>
        </row>
        <row r="925">
          <cell r="B925">
            <v>38566</v>
          </cell>
          <cell r="C925">
            <v>1244.1199999999999</v>
          </cell>
          <cell r="E925">
            <v>38518</v>
          </cell>
          <cell r="F925">
            <v>3.3555000000000001E-2</v>
          </cell>
        </row>
        <row r="926">
          <cell r="B926">
            <v>38567</v>
          </cell>
          <cell r="C926">
            <v>1245.05</v>
          </cell>
          <cell r="E926">
            <v>38519</v>
          </cell>
          <cell r="F926">
            <v>1.2406E-2</v>
          </cell>
        </row>
        <row r="927">
          <cell r="B927">
            <v>38568</v>
          </cell>
          <cell r="C927">
            <v>1235.8599999999999</v>
          </cell>
          <cell r="E927">
            <v>38520</v>
          </cell>
          <cell r="F927">
            <v>2.1080000000000001E-3</v>
          </cell>
        </row>
        <row r="928">
          <cell r="B928">
            <v>38569</v>
          </cell>
          <cell r="C928">
            <v>1226.42</v>
          </cell>
          <cell r="E928">
            <v>38523</v>
          </cell>
          <cell r="F928">
            <v>2.2669999999999999E-3</v>
          </cell>
        </row>
        <row r="929">
          <cell r="B929">
            <v>38572</v>
          </cell>
          <cell r="C929">
            <v>1223.1300000000001</v>
          </cell>
          <cell r="E929">
            <v>38524</v>
          </cell>
          <cell r="F929">
            <v>1.8520999999999999E-2</v>
          </cell>
        </row>
        <row r="930">
          <cell r="B930">
            <v>38573</v>
          </cell>
          <cell r="C930">
            <v>1231.3800000000001</v>
          </cell>
          <cell r="E930">
            <v>38525</v>
          </cell>
          <cell r="F930">
            <v>2.4760999999999998E-2</v>
          </cell>
        </row>
        <row r="931">
          <cell r="B931">
            <v>38574</v>
          </cell>
          <cell r="C931">
            <v>1229.1300000000001</v>
          </cell>
          <cell r="E931">
            <v>38526</v>
          </cell>
          <cell r="F931">
            <v>0.25525399999999998</v>
          </cell>
        </row>
        <row r="932">
          <cell r="B932">
            <v>38575</v>
          </cell>
          <cell r="C932">
            <v>1237.81</v>
          </cell>
          <cell r="E932">
            <v>38527</v>
          </cell>
          <cell r="F932">
            <v>0</v>
          </cell>
        </row>
        <row r="933">
          <cell r="B933">
            <v>38576</v>
          </cell>
          <cell r="C933">
            <v>1230.3900000000001</v>
          </cell>
          <cell r="E933">
            <v>38530</v>
          </cell>
          <cell r="F933">
            <v>0</v>
          </cell>
        </row>
        <row r="934">
          <cell r="B934">
            <v>38579</v>
          </cell>
          <cell r="C934">
            <v>1233.8699999999999</v>
          </cell>
          <cell r="E934">
            <v>38531</v>
          </cell>
          <cell r="F934">
            <v>0.21546000000000001</v>
          </cell>
        </row>
        <row r="935">
          <cell r="B935">
            <v>38580</v>
          </cell>
          <cell r="C935">
            <v>1219.3399999999999</v>
          </cell>
          <cell r="E935">
            <v>38532</v>
          </cell>
          <cell r="F935">
            <v>0.15284500000000001</v>
          </cell>
        </row>
        <row r="936">
          <cell r="B936">
            <v>38581</v>
          </cell>
          <cell r="C936">
            <v>1220.24</v>
          </cell>
          <cell r="E936">
            <v>38533</v>
          </cell>
          <cell r="F936">
            <v>2.1295000000000001E-2</v>
          </cell>
        </row>
        <row r="937">
          <cell r="B937">
            <v>38582</v>
          </cell>
          <cell r="C937">
            <v>1219.02</v>
          </cell>
          <cell r="E937">
            <v>38534</v>
          </cell>
          <cell r="F937">
            <v>0.13214100000000001</v>
          </cell>
        </row>
        <row r="938">
          <cell r="B938">
            <v>38583</v>
          </cell>
          <cell r="C938">
            <v>1219.71</v>
          </cell>
          <cell r="E938">
            <v>38537</v>
          </cell>
          <cell r="F938">
            <v>0</v>
          </cell>
        </row>
        <row r="939">
          <cell r="B939">
            <v>38586</v>
          </cell>
          <cell r="C939">
            <v>1221.73</v>
          </cell>
          <cell r="E939">
            <v>38538</v>
          </cell>
          <cell r="F939">
            <v>1.4404E-2</v>
          </cell>
        </row>
        <row r="940">
          <cell r="B940">
            <v>38587</v>
          </cell>
          <cell r="C940">
            <v>1217.57</v>
          </cell>
          <cell r="E940">
            <v>38539</v>
          </cell>
          <cell r="F940">
            <v>0.28587400000000002</v>
          </cell>
        </row>
        <row r="941">
          <cell r="B941">
            <v>38588</v>
          </cell>
          <cell r="C941">
            <v>1209.5899999999999</v>
          </cell>
          <cell r="E941">
            <v>38540</v>
          </cell>
          <cell r="F941">
            <v>7.2274000000000005E-2</v>
          </cell>
        </row>
        <row r="942">
          <cell r="B942">
            <v>38589</v>
          </cell>
          <cell r="C942">
            <v>1212.4000000000001</v>
          </cell>
          <cell r="E942">
            <v>38541</v>
          </cell>
          <cell r="F942">
            <v>0</v>
          </cell>
        </row>
        <row r="943">
          <cell r="B943">
            <v>38590</v>
          </cell>
          <cell r="C943">
            <v>1205.0999999999999</v>
          </cell>
          <cell r="E943">
            <v>38544</v>
          </cell>
          <cell r="F943">
            <v>1.6243E-2</v>
          </cell>
        </row>
        <row r="944">
          <cell r="B944">
            <v>38593</v>
          </cell>
          <cell r="C944">
            <v>1212.28</v>
          </cell>
          <cell r="E944">
            <v>38545</v>
          </cell>
          <cell r="F944">
            <v>5.8011E-2</v>
          </cell>
        </row>
        <row r="945">
          <cell r="B945">
            <v>38594</v>
          </cell>
          <cell r="C945">
            <v>1208.4100000000001</v>
          </cell>
          <cell r="E945">
            <v>38546</v>
          </cell>
          <cell r="F945">
            <v>0.145593</v>
          </cell>
        </row>
        <row r="946">
          <cell r="B946">
            <v>38595</v>
          </cell>
          <cell r="C946">
            <v>1220.33</v>
          </cell>
          <cell r="E946">
            <v>38547</v>
          </cell>
          <cell r="F946">
            <v>0</v>
          </cell>
        </row>
        <row r="947">
          <cell r="B947">
            <v>38596</v>
          </cell>
          <cell r="C947">
            <v>1221.5899999999999</v>
          </cell>
          <cell r="E947">
            <v>38548</v>
          </cell>
          <cell r="F947">
            <v>3.1050000000000001E-3</v>
          </cell>
        </row>
        <row r="948">
          <cell r="B948">
            <v>38597</v>
          </cell>
          <cell r="C948">
            <v>1218.02</v>
          </cell>
          <cell r="E948">
            <v>38551</v>
          </cell>
          <cell r="F948">
            <v>0</v>
          </cell>
        </row>
        <row r="949">
          <cell r="B949">
            <v>38601</v>
          </cell>
          <cell r="C949">
            <v>1233.3900000000001</v>
          </cell>
          <cell r="E949">
            <v>38552</v>
          </cell>
          <cell r="F949">
            <v>3.2079999999999999E-3</v>
          </cell>
        </row>
        <row r="950">
          <cell r="B950">
            <v>38602</v>
          </cell>
          <cell r="C950">
            <v>1236.3599999999999</v>
          </cell>
          <cell r="E950">
            <v>38553</v>
          </cell>
          <cell r="F950">
            <v>0.115943</v>
          </cell>
        </row>
        <row r="951">
          <cell r="B951">
            <v>38603</v>
          </cell>
          <cell r="C951">
            <v>1231.67</v>
          </cell>
          <cell r="E951">
            <v>38554</v>
          </cell>
          <cell r="F951">
            <v>3.9329999999999999E-3</v>
          </cell>
        </row>
        <row r="952">
          <cell r="B952">
            <v>38604</v>
          </cell>
          <cell r="C952">
            <v>1241.48</v>
          </cell>
          <cell r="E952">
            <v>38555</v>
          </cell>
          <cell r="F952">
            <v>4.6497999999999998E-2</v>
          </cell>
        </row>
        <row r="953">
          <cell r="B953">
            <v>38607</v>
          </cell>
          <cell r="C953">
            <v>1240.56</v>
          </cell>
          <cell r="E953">
            <v>38558</v>
          </cell>
          <cell r="F953">
            <v>0</v>
          </cell>
        </row>
        <row r="954">
          <cell r="B954">
            <v>38608</v>
          </cell>
          <cell r="C954">
            <v>1231.2</v>
          </cell>
          <cell r="E954">
            <v>38559</v>
          </cell>
          <cell r="F954">
            <v>0</v>
          </cell>
        </row>
        <row r="955">
          <cell r="B955">
            <v>38609</v>
          </cell>
          <cell r="C955">
            <v>1227.1600000000001</v>
          </cell>
          <cell r="E955">
            <v>38560</v>
          </cell>
          <cell r="F955">
            <v>0.16179399999999999</v>
          </cell>
        </row>
        <row r="956">
          <cell r="B956">
            <v>38610</v>
          </cell>
          <cell r="C956">
            <v>1227.73</v>
          </cell>
          <cell r="E956">
            <v>38561</v>
          </cell>
          <cell r="F956">
            <v>0.35010999999999998</v>
          </cell>
        </row>
        <row r="957">
          <cell r="B957">
            <v>38611</v>
          </cell>
          <cell r="C957">
            <v>1237.9100000000001</v>
          </cell>
          <cell r="E957">
            <v>38562</v>
          </cell>
          <cell r="F957">
            <v>2.6365E-2</v>
          </cell>
        </row>
        <row r="958">
          <cell r="B958">
            <v>38614</v>
          </cell>
          <cell r="C958">
            <v>1231.02</v>
          </cell>
          <cell r="E958">
            <v>38565</v>
          </cell>
          <cell r="F958">
            <v>4.6610000000000002E-3</v>
          </cell>
        </row>
        <row r="959">
          <cell r="B959">
            <v>38615</v>
          </cell>
          <cell r="C959">
            <v>1221.3499999999999</v>
          </cell>
          <cell r="E959">
            <v>38566</v>
          </cell>
          <cell r="F959">
            <v>0</v>
          </cell>
        </row>
        <row r="960">
          <cell r="B960">
            <v>38616</v>
          </cell>
          <cell r="C960">
            <v>1210.2</v>
          </cell>
          <cell r="E960">
            <v>38567</v>
          </cell>
          <cell r="F960">
            <v>0.255498</v>
          </cell>
        </row>
        <row r="961">
          <cell r="B961">
            <v>38617</v>
          </cell>
          <cell r="C961">
            <v>1214.6199999999999</v>
          </cell>
          <cell r="E961">
            <v>38568</v>
          </cell>
          <cell r="F961">
            <v>1.7278999999999999E-2</v>
          </cell>
        </row>
        <row r="962">
          <cell r="B962">
            <v>38618</v>
          </cell>
          <cell r="C962">
            <v>1215.29</v>
          </cell>
          <cell r="E962">
            <v>38569</v>
          </cell>
          <cell r="F962">
            <v>3.3605999999999997E-2</v>
          </cell>
        </row>
        <row r="963">
          <cell r="B963">
            <v>38621</v>
          </cell>
          <cell r="C963">
            <v>1215.6300000000001</v>
          </cell>
          <cell r="E963">
            <v>38572</v>
          </cell>
          <cell r="F963">
            <v>8.0805000000000002E-2</v>
          </cell>
        </row>
        <row r="964">
          <cell r="B964">
            <v>38622</v>
          </cell>
          <cell r="C964">
            <v>1215.6600000000001</v>
          </cell>
          <cell r="E964">
            <v>38573</v>
          </cell>
          <cell r="F964">
            <v>4.7879999999999997E-3</v>
          </cell>
        </row>
        <row r="965">
          <cell r="B965">
            <v>38623</v>
          </cell>
          <cell r="C965">
            <v>1216.8900000000001</v>
          </cell>
          <cell r="E965">
            <v>38574</v>
          </cell>
          <cell r="F965">
            <v>0.52136800000000005</v>
          </cell>
        </row>
        <row r="966">
          <cell r="B966">
            <v>38624</v>
          </cell>
          <cell r="C966">
            <v>1227.68</v>
          </cell>
          <cell r="E966">
            <v>38575</v>
          </cell>
          <cell r="F966">
            <v>0.15335299999999999</v>
          </cell>
        </row>
        <row r="967">
          <cell r="B967">
            <v>38625</v>
          </cell>
          <cell r="C967">
            <v>1228.81</v>
          </cell>
          <cell r="E967">
            <v>38576</v>
          </cell>
          <cell r="F967">
            <v>1.3436E-2</v>
          </cell>
        </row>
        <row r="968">
          <cell r="B968">
            <v>38628</v>
          </cell>
          <cell r="C968">
            <v>1226.7</v>
          </cell>
          <cell r="E968">
            <v>38579</v>
          </cell>
          <cell r="F968">
            <v>0.16225800000000001</v>
          </cell>
        </row>
        <row r="969">
          <cell r="B969">
            <v>38629</v>
          </cell>
          <cell r="C969">
            <v>1214.47</v>
          </cell>
          <cell r="E969">
            <v>38580</v>
          </cell>
          <cell r="F969">
            <v>1.3912000000000001E-2</v>
          </cell>
        </row>
        <row r="970">
          <cell r="B970">
            <v>38630</v>
          </cell>
          <cell r="C970">
            <v>1196.3900000000001</v>
          </cell>
          <cell r="E970">
            <v>38581</v>
          </cell>
          <cell r="F970">
            <v>0.32802500000000001</v>
          </cell>
        </row>
        <row r="971">
          <cell r="B971">
            <v>38631</v>
          </cell>
          <cell r="C971">
            <v>1191.49</v>
          </cell>
          <cell r="E971">
            <v>38582</v>
          </cell>
          <cell r="F971">
            <v>6.4380000000000007E-2</v>
          </cell>
        </row>
        <row r="972">
          <cell r="B972">
            <v>38632</v>
          </cell>
          <cell r="C972">
            <v>1195.9000000000001</v>
          </cell>
          <cell r="E972">
            <v>38583</v>
          </cell>
          <cell r="F972">
            <v>0.110139</v>
          </cell>
        </row>
        <row r="973">
          <cell r="B973">
            <v>38635</v>
          </cell>
          <cell r="C973">
            <v>1187.33</v>
          </cell>
          <cell r="E973">
            <v>38586</v>
          </cell>
          <cell r="F973">
            <v>0</v>
          </cell>
        </row>
        <row r="974">
          <cell r="B974">
            <v>38636</v>
          </cell>
          <cell r="C974">
            <v>1184.8699999999999</v>
          </cell>
          <cell r="E974">
            <v>38587</v>
          </cell>
          <cell r="F974">
            <v>1.9705E-2</v>
          </cell>
        </row>
        <row r="975">
          <cell r="B975">
            <v>38637</v>
          </cell>
          <cell r="C975">
            <v>1177.68</v>
          </cell>
          <cell r="E975">
            <v>38588</v>
          </cell>
          <cell r="F975">
            <v>7.3360999999999996E-2</v>
          </cell>
        </row>
        <row r="976">
          <cell r="B976">
            <v>38638</v>
          </cell>
          <cell r="C976">
            <v>1176.8399999999999</v>
          </cell>
          <cell r="E976">
            <v>38589</v>
          </cell>
          <cell r="F976">
            <v>1.035E-2</v>
          </cell>
        </row>
        <row r="977">
          <cell r="B977">
            <v>38639</v>
          </cell>
          <cell r="C977">
            <v>1186.57</v>
          </cell>
          <cell r="E977">
            <v>38590</v>
          </cell>
          <cell r="F977">
            <v>1.7590000000000001E-2</v>
          </cell>
        </row>
        <row r="978">
          <cell r="B978">
            <v>38642</v>
          </cell>
          <cell r="C978">
            <v>1190.0999999999999</v>
          </cell>
          <cell r="E978">
            <v>38593</v>
          </cell>
          <cell r="F978">
            <v>0.17195199999999999</v>
          </cell>
        </row>
        <row r="979">
          <cell r="B979">
            <v>38643</v>
          </cell>
          <cell r="C979">
            <v>1178.1400000000001</v>
          </cell>
          <cell r="E979">
            <v>38594</v>
          </cell>
          <cell r="F979">
            <v>0.14369499999999999</v>
          </cell>
        </row>
        <row r="980">
          <cell r="B980">
            <v>38644</v>
          </cell>
          <cell r="C980">
            <v>1195.76</v>
          </cell>
          <cell r="E980">
            <v>38595</v>
          </cell>
          <cell r="F980">
            <v>0.39760299999999998</v>
          </cell>
        </row>
        <row r="981">
          <cell r="B981">
            <v>38645</v>
          </cell>
          <cell r="C981">
            <v>1177.8</v>
          </cell>
          <cell r="E981">
            <v>38596</v>
          </cell>
          <cell r="F981">
            <v>2.627E-3</v>
          </cell>
        </row>
        <row r="982">
          <cell r="B982">
            <v>38646</v>
          </cell>
          <cell r="C982">
            <v>1179.5899999999999</v>
          </cell>
          <cell r="E982">
            <v>38597</v>
          </cell>
          <cell r="F982">
            <v>3.2844999999999999E-2</v>
          </cell>
        </row>
        <row r="983">
          <cell r="B983">
            <v>38649</v>
          </cell>
          <cell r="C983">
            <v>1199.3800000000001</v>
          </cell>
          <cell r="E983">
            <v>38600</v>
          </cell>
          <cell r="F983">
            <v>0</v>
          </cell>
        </row>
        <row r="984">
          <cell r="B984">
            <v>38650</v>
          </cell>
          <cell r="C984">
            <v>1196.54</v>
          </cell>
          <cell r="E984">
            <v>38601</v>
          </cell>
          <cell r="F984">
            <v>4.0946000000000003E-2</v>
          </cell>
        </row>
        <row r="985">
          <cell r="B985">
            <v>38651</v>
          </cell>
          <cell r="C985">
            <v>1191.3800000000001</v>
          </cell>
          <cell r="E985">
            <v>38602</v>
          </cell>
          <cell r="F985">
            <v>0.20929700000000001</v>
          </cell>
        </row>
        <row r="986">
          <cell r="B986">
            <v>38652</v>
          </cell>
          <cell r="C986">
            <v>1178.9000000000001</v>
          </cell>
          <cell r="E986">
            <v>38603</v>
          </cell>
          <cell r="F986">
            <v>3.0615E-2</v>
          </cell>
        </row>
        <row r="987">
          <cell r="B987">
            <v>38653</v>
          </cell>
          <cell r="C987">
            <v>1198.4100000000001</v>
          </cell>
          <cell r="E987">
            <v>38604</v>
          </cell>
          <cell r="F987">
            <v>0</v>
          </cell>
        </row>
        <row r="988">
          <cell r="B988">
            <v>38656</v>
          </cell>
          <cell r="C988">
            <v>1207.01</v>
          </cell>
          <cell r="E988">
            <v>38607</v>
          </cell>
          <cell r="F988">
            <v>6.0378000000000001E-2</v>
          </cell>
        </row>
        <row r="989">
          <cell r="B989">
            <v>38657</v>
          </cell>
          <cell r="C989">
            <v>1202.76</v>
          </cell>
          <cell r="E989">
            <v>38608</v>
          </cell>
          <cell r="F989">
            <v>0.326069</v>
          </cell>
        </row>
        <row r="990">
          <cell r="B990">
            <v>38658</v>
          </cell>
          <cell r="C990">
            <v>1214.76</v>
          </cell>
          <cell r="E990">
            <v>38609</v>
          </cell>
          <cell r="F990">
            <v>2.6674E-2</v>
          </cell>
        </row>
        <row r="991">
          <cell r="B991">
            <v>38659</v>
          </cell>
          <cell r="C991">
            <v>1219.94</v>
          </cell>
          <cell r="E991">
            <v>38610</v>
          </cell>
          <cell r="F991">
            <v>5.1742999999999997E-2</v>
          </cell>
        </row>
        <row r="992">
          <cell r="B992">
            <v>38660</v>
          </cell>
          <cell r="C992">
            <v>1220.1400000000001</v>
          </cell>
          <cell r="E992">
            <v>38611</v>
          </cell>
          <cell r="F992">
            <v>1.3719E-2</v>
          </cell>
        </row>
        <row r="993">
          <cell r="B993">
            <v>38663</v>
          </cell>
          <cell r="C993">
            <v>1222.81</v>
          </cell>
          <cell r="E993">
            <v>38614</v>
          </cell>
          <cell r="F993">
            <v>0</v>
          </cell>
        </row>
        <row r="994">
          <cell r="B994">
            <v>38664</v>
          </cell>
          <cell r="C994">
            <v>1218.5899999999999</v>
          </cell>
          <cell r="E994">
            <v>38615</v>
          </cell>
          <cell r="F994">
            <v>1.0288E-2</v>
          </cell>
        </row>
        <row r="995">
          <cell r="B995">
            <v>38665</v>
          </cell>
          <cell r="C995">
            <v>1220.6500000000001</v>
          </cell>
          <cell r="E995">
            <v>38616</v>
          </cell>
          <cell r="F995">
            <v>3.5409999999999997E-2</v>
          </cell>
        </row>
        <row r="996">
          <cell r="B996">
            <v>38666</v>
          </cell>
          <cell r="C996">
            <v>1230.96</v>
          </cell>
          <cell r="E996">
            <v>38617</v>
          </cell>
          <cell r="F996">
            <v>0.26284600000000002</v>
          </cell>
        </row>
        <row r="997">
          <cell r="B997">
            <v>38667</v>
          </cell>
          <cell r="C997">
            <v>1234.71</v>
          </cell>
          <cell r="E997">
            <v>38618</v>
          </cell>
          <cell r="F997">
            <v>0</v>
          </cell>
        </row>
        <row r="998">
          <cell r="B998">
            <v>38670</v>
          </cell>
          <cell r="C998">
            <v>1233.76</v>
          </cell>
          <cell r="E998">
            <v>38621</v>
          </cell>
          <cell r="F998">
            <v>0</v>
          </cell>
        </row>
        <row r="999">
          <cell r="B999">
            <v>38671</v>
          </cell>
          <cell r="C999">
            <v>1229.01</v>
          </cell>
          <cell r="E999">
            <v>38622</v>
          </cell>
          <cell r="F999">
            <v>1.9439000000000001E-2</v>
          </cell>
        </row>
        <row r="1000">
          <cell r="B1000">
            <v>38672</v>
          </cell>
          <cell r="C1000">
            <v>1231.21</v>
          </cell>
          <cell r="E1000">
            <v>38623</v>
          </cell>
          <cell r="F1000">
            <v>0.223134</v>
          </cell>
        </row>
        <row r="1001">
          <cell r="B1001">
            <v>38673</v>
          </cell>
          <cell r="C1001">
            <v>1242.8</v>
          </cell>
          <cell r="E1001">
            <v>38624</v>
          </cell>
          <cell r="F1001">
            <v>4.9535000000000003E-2</v>
          </cell>
        </row>
        <row r="1002">
          <cell r="B1002">
            <v>38674</v>
          </cell>
          <cell r="C1002">
            <v>1248.27</v>
          </cell>
          <cell r="E1002">
            <v>38625</v>
          </cell>
          <cell r="F1002">
            <v>3.591E-3</v>
          </cell>
        </row>
        <row r="1003">
          <cell r="B1003">
            <v>38677</v>
          </cell>
          <cell r="C1003">
            <v>1254.8499999999999</v>
          </cell>
          <cell r="E1003">
            <v>38628</v>
          </cell>
          <cell r="F1003">
            <v>2.9320000000000001E-3</v>
          </cell>
        </row>
        <row r="1004">
          <cell r="B1004">
            <v>38678</v>
          </cell>
          <cell r="C1004">
            <v>1261.23</v>
          </cell>
          <cell r="E1004">
            <v>38629</v>
          </cell>
          <cell r="F1004">
            <v>0.13227</v>
          </cell>
        </row>
        <row r="1005">
          <cell r="B1005">
            <v>38679</v>
          </cell>
          <cell r="C1005">
            <v>1265.6099999999999</v>
          </cell>
          <cell r="E1005">
            <v>38630</v>
          </cell>
          <cell r="F1005">
            <v>0.44068200000000002</v>
          </cell>
        </row>
        <row r="1006">
          <cell r="B1006">
            <v>38681</v>
          </cell>
          <cell r="C1006">
            <v>1268.25</v>
          </cell>
          <cell r="E1006">
            <v>38631</v>
          </cell>
          <cell r="F1006">
            <v>7.6080000000000002E-3</v>
          </cell>
        </row>
        <row r="1007">
          <cell r="B1007">
            <v>38684</v>
          </cell>
          <cell r="C1007">
            <v>1257.46</v>
          </cell>
          <cell r="E1007">
            <v>38632</v>
          </cell>
          <cell r="F1007">
            <v>1.6532000000000002E-2</v>
          </cell>
        </row>
        <row r="1008">
          <cell r="B1008">
            <v>38685</v>
          </cell>
          <cell r="C1008">
            <v>1257.48</v>
          </cell>
          <cell r="E1008">
            <v>38635</v>
          </cell>
          <cell r="F1008">
            <v>0</v>
          </cell>
        </row>
        <row r="1009">
          <cell r="B1009">
            <v>38686</v>
          </cell>
          <cell r="C1009">
            <v>1249.48</v>
          </cell>
          <cell r="E1009">
            <v>38636</v>
          </cell>
          <cell r="F1009">
            <v>8.2098000000000004E-2</v>
          </cell>
        </row>
        <row r="1010">
          <cell r="B1010">
            <v>38687</v>
          </cell>
          <cell r="C1010">
            <v>1264.67</v>
          </cell>
          <cell r="E1010">
            <v>38637</v>
          </cell>
          <cell r="F1010">
            <v>0.13817099999999999</v>
          </cell>
        </row>
        <row r="1011">
          <cell r="B1011">
            <v>38688</v>
          </cell>
          <cell r="C1011">
            <v>1265.08</v>
          </cell>
          <cell r="E1011">
            <v>38638</v>
          </cell>
          <cell r="F1011">
            <v>1.1134E-2</v>
          </cell>
        </row>
        <row r="1012">
          <cell r="B1012">
            <v>38691</v>
          </cell>
          <cell r="C1012">
            <v>1262.0899999999999</v>
          </cell>
          <cell r="E1012">
            <v>38639</v>
          </cell>
          <cell r="F1012">
            <v>3.1120000000000002E-3</v>
          </cell>
        </row>
        <row r="1013">
          <cell r="B1013">
            <v>38692</v>
          </cell>
          <cell r="C1013">
            <v>1263.7</v>
          </cell>
          <cell r="E1013">
            <v>38642</v>
          </cell>
          <cell r="F1013">
            <v>0</v>
          </cell>
        </row>
        <row r="1014">
          <cell r="B1014">
            <v>38693</v>
          </cell>
          <cell r="C1014">
            <v>1257.3699999999999</v>
          </cell>
          <cell r="E1014">
            <v>38643</v>
          </cell>
          <cell r="F1014">
            <v>2.7109999999999999E-3</v>
          </cell>
        </row>
        <row r="1015">
          <cell r="B1015">
            <v>38694</v>
          </cell>
          <cell r="C1015">
            <v>1255.8399999999999</v>
          </cell>
          <cell r="E1015">
            <v>38644</v>
          </cell>
          <cell r="F1015">
            <v>0.11073</v>
          </cell>
        </row>
        <row r="1016">
          <cell r="B1016">
            <v>38695</v>
          </cell>
          <cell r="C1016">
            <v>1259.3699999999999</v>
          </cell>
          <cell r="E1016">
            <v>38645</v>
          </cell>
          <cell r="F1016">
            <v>3.6746000000000001E-2</v>
          </cell>
        </row>
        <row r="1017">
          <cell r="B1017">
            <v>38698</v>
          </cell>
          <cell r="C1017">
            <v>1260.43</v>
          </cell>
          <cell r="E1017">
            <v>38646</v>
          </cell>
          <cell r="F1017">
            <v>0</v>
          </cell>
        </row>
        <row r="1018">
          <cell r="B1018">
            <v>38699</v>
          </cell>
          <cell r="C1018">
            <v>1267.43</v>
          </cell>
          <cell r="E1018">
            <v>38649</v>
          </cell>
          <cell r="F1018">
            <v>3.4764000000000003E-2</v>
          </cell>
        </row>
        <row r="1019">
          <cell r="B1019">
            <v>38700</v>
          </cell>
          <cell r="C1019">
            <v>1272.74</v>
          </cell>
          <cell r="E1019">
            <v>38650</v>
          </cell>
          <cell r="F1019">
            <v>0</v>
          </cell>
        </row>
        <row r="1020">
          <cell r="B1020">
            <v>38701</v>
          </cell>
          <cell r="C1020">
            <v>1270.94</v>
          </cell>
          <cell r="E1020">
            <v>38651</v>
          </cell>
          <cell r="F1020">
            <v>1.5044E-2</v>
          </cell>
        </row>
        <row r="1021">
          <cell r="B1021">
            <v>38702</v>
          </cell>
          <cell r="C1021">
            <v>1267.32</v>
          </cell>
          <cell r="E1021">
            <v>38652</v>
          </cell>
          <cell r="F1021">
            <v>0.166967</v>
          </cell>
        </row>
        <row r="1022">
          <cell r="B1022">
            <v>38705</v>
          </cell>
          <cell r="C1022">
            <v>1259.92</v>
          </cell>
          <cell r="E1022">
            <v>38653</v>
          </cell>
          <cell r="F1022">
            <v>0.102437</v>
          </cell>
        </row>
        <row r="1023">
          <cell r="B1023">
            <v>38706</v>
          </cell>
          <cell r="C1023">
            <v>1259.6199999999999</v>
          </cell>
          <cell r="E1023">
            <v>38656</v>
          </cell>
          <cell r="F1023">
            <v>0</v>
          </cell>
        </row>
        <row r="1024">
          <cell r="B1024">
            <v>38707</v>
          </cell>
          <cell r="C1024">
            <v>1262.8</v>
          </cell>
          <cell r="E1024">
            <v>38657</v>
          </cell>
          <cell r="F1024">
            <v>0</v>
          </cell>
        </row>
        <row r="1025">
          <cell r="B1025">
            <v>38708</v>
          </cell>
          <cell r="C1025">
            <v>1268.1199999999999</v>
          </cell>
          <cell r="E1025">
            <v>38658</v>
          </cell>
          <cell r="F1025">
            <v>0.16533100000000001</v>
          </cell>
        </row>
        <row r="1026">
          <cell r="B1026">
            <v>38709</v>
          </cell>
          <cell r="C1026">
            <v>1268.6600000000001</v>
          </cell>
          <cell r="E1026">
            <v>38659</v>
          </cell>
          <cell r="F1026">
            <v>0.41121200000000002</v>
          </cell>
        </row>
        <row r="1027">
          <cell r="B1027">
            <v>38713</v>
          </cell>
          <cell r="C1027">
            <v>1256.54</v>
          </cell>
          <cell r="E1027">
            <v>38660</v>
          </cell>
          <cell r="F1027">
            <v>1.4059999999999999E-3</v>
          </cell>
        </row>
        <row r="1028">
          <cell r="B1028">
            <v>38714</v>
          </cell>
          <cell r="C1028">
            <v>1258.17</v>
          </cell>
          <cell r="E1028">
            <v>38663</v>
          </cell>
          <cell r="F1028">
            <v>5.1472999999999998E-2</v>
          </cell>
        </row>
        <row r="1029">
          <cell r="B1029">
            <v>38715</v>
          </cell>
          <cell r="C1029">
            <v>1254.42</v>
          </cell>
          <cell r="E1029">
            <v>38664</v>
          </cell>
          <cell r="F1029">
            <v>0.59343699999999999</v>
          </cell>
        </row>
        <row r="1030">
          <cell r="B1030">
            <v>38716</v>
          </cell>
          <cell r="C1030">
            <v>1248.29</v>
          </cell>
          <cell r="E1030">
            <v>38665</v>
          </cell>
          <cell r="F1030">
            <v>6.1406000000000002E-2</v>
          </cell>
        </row>
        <row r="1031">
          <cell r="B1031">
            <v>38720</v>
          </cell>
          <cell r="C1031">
            <v>1268.8</v>
          </cell>
          <cell r="E1031">
            <v>38666</v>
          </cell>
          <cell r="F1031">
            <v>0.22827500000000001</v>
          </cell>
        </row>
        <row r="1032">
          <cell r="B1032">
            <v>38721</v>
          </cell>
          <cell r="C1032">
            <v>1273.46</v>
          </cell>
          <cell r="E1032">
            <v>38667</v>
          </cell>
          <cell r="F1032">
            <v>0</v>
          </cell>
        </row>
        <row r="1033">
          <cell r="B1033">
            <v>38722</v>
          </cell>
          <cell r="C1033">
            <v>1273.48</v>
          </cell>
          <cell r="E1033">
            <v>38670</v>
          </cell>
          <cell r="F1033">
            <v>8.5434999999999997E-2</v>
          </cell>
        </row>
        <row r="1034">
          <cell r="B1034">
            <v>38723</v>
          </cell>
          <cell r="C1034">
            <v>1285.45</v>
          </cell>
          <cell r="E1034">
            <v>38671</v>
          </cell>
          <cell r="F1034">
            <v>0.12784599999999999</v>
          </cell>
        </row>
        <row r="1035">
          <cell r="B1035">
            <v>38726</v>
          </cell>
          <cell r="C1035">
            <v>1290.1500000000001</v>
          </cell>
          <cell r="E1035">
            <v>38672</v>
          </cell>
          <cell r="F1035">
            <v>0.24704000000000001</v>
          </cell>
        </row>
        <row r="1036">
          <cell r="B1036">
            <v>38727</v>
          </cell>
          <cell r="C1036">
            <v>1289.69</v>
          </cell>
          <cell r="E1036">
            <v>38673</v>
          </cell>
          <cell r="F1036">
            <v>2.3969000000000001E-2</v>
          </cell>
        </row>
        <row r="1037">
          <cell r="B1037">
            <v>38728</v>
          </cell>
          <cell r="C1037">
            <v>1294.18</v>
          </cell>
          <cell r="E1037">
            <v>38674</v>
          </cell>
          <cell r="F1037">
            <v>0.160607</v>
          </cell>
        </row>
        <row r="1038">
          <cell r="B1038">
            <v>38729</v>
          </cell>
          <cell r="C1038">
            <v>1286.06</v>
          </cell>
          <cell r="E1038">
            <v>38677</v>
          </cell>
          <cell r="F1038">
            <v>9.1350000000000008E-3</v>
          </cell>
        </row>
        <row r="1039">
          <cell r="B1039">
            <v>38730</v>
          </cell>
          <cell r="C1039">
            <v>1287.6099999999999</v>
          </cell>
          <cell r="E1039">
            <v>38678</v>
          </cell>
          <cell r="F1039">
            <v>6.5928E-2</v>
          </cell>
        </row>
        <row r="1040">
          <cell r="B1040">
            <v>38734</v>
          </cell>
          <cell r="C1040">
            <v>1282.93</v>
          </cell>
          <cell r="E1040">
            <v>38679</v>
          </cell>
          <cell r="F1040">
            <v>8.2922999999999997E-2</v>
          </cell>
        </row>
        <row r="1041">
          <cell r="B1041">
            <v>38735</v>
          </cell>
          <cell r="C1041">
            <v>1277.93</v>
          </cell>
          <cell r="E1041">
            <v>38680</v>
          </cell>
          <cell r="F1041">
            <v>0</v>
          </cell>
        </row>
        <row r="1042">
          <cell r="B1042">
            <v>38736</v>
          </cell>
          <cell r="C1042">
            <v>1285.04</v>
          </cell>
          <cell r="E1042">
            <v>38681</v>
          </cell>
          <cell r="F1042">
            <v>1.4711999999999999E-2</v>
          </cell>
        </row>
        <row r="1043">
          <cell r="B1043">
            <v>38737</v>
          </cell>
          <cell r="C1043">
            <v>1261.48</v>
          </cell>
          <cell r="E1043">
            <v>38684</v>
          </cell>
          <cell r="F1043">
            <v>0.16450699999999999</v>
          </cell>
        </row>
        <row r="1044">
          <cell r="B1044">
            <v>38740</v>
          </cell>
          <cell r="C1044">
            <v>1263.83</v>
          </cell>
          <cell r="E1044">
            <v>38685</v>
          </cell>
          <cell r="F1044">
            <v>0.224027</v>
          </cell>
        </row>
        <row r="1045">
          <cell r="B1045">
            <v>38741</v>
          </cell>
          <cell r="C1045">
            <v>1266.8599999999999</v>
          </cell>
          <cell r="E1045">
            <v>38686</v>
          </cell>
          <cell r="F1045">
            <v>0.41737999999999997</v>
          </cell>
        </row>
        <row r="1046">
          <cell r="B1046">
            <v>38742</v>
          </cell>
          <cell r="C1046">
            <v>1264.68</v>
          </cell>
          <cell r="E1046">
            <v>38687</v>
          </cell>
          <cell r="F1046">
            <v>5.2589999999999998E-3</v>
          </cell>
        </row>
        <row r="1047">
          <cell r="B1047">
            <v>38743</v>
          </cell>
          <cell r="C1047">
            <v>1273.83</v>
          </cell>
          <cell r="E1047">
            <v>38688</v>
          </cell>
          <cell r="F1047">
            <v>0</v>
          </cell>
        </row>
        <row r="1048">
          <cell r="B1048">
            <v>38744</v>
          </cell>
          <cell r="C1048">
            <v>1283.72</v>
          </cell>
          <cell r="E1048">
            <v>38691</v>
          </cell>
          <cell r="F1048">
            <v>5.6870999999999998E-2</v>
          </cell>
        </row>
        <row r="1049">
          <cell r="B1049">
            <v>38747</v>
          </cell>
          <cell r="C1049">
            <v>1285.2</v>
          </cell>
          <cell r="E1049">
            <v>38692</v>
          </cell>
          <cell r="F1049">
            <v>2.2877999999999999E-2</v>
          </cell>
        </row>
        <row r="1050">
          <cell r="B1050">
            <v>38748</v>
          </cell>
          <cell r="C1050">
            <v>1280.0899999999999</v>
          </cell>
          <cell r="E1050">
            <v>38693</v>
          </cell>
          <cell r="F1050">
            <v>0.244508</v>
          </cell>
        </row>
        <row r="1051">
          <cell r="B1051">
            <v>38749</v>
          </cell>
          <cell r="C1051">
            <v>1282.46</v>
          </cell>
          <cell r="E1051">
            <v>38694</v>
          </cell>
          <cell r="F1051">
            <v>0.11750099999999999</v>
          </cell>
        </row>
        <row r="1052">
          <cell r="B1052">
            <v>38750</v>
          </cell>
          <cell r="C1052">
            <v>1270.8399999999999</v>
          </cell>
          <cell r="E1052">
            <v>38695</v>
          </cell>
          <cell r="F1052">
            <v>1.3088000000000001E-2</v>
          </cell>
        </row>
        <row r="1053">
          <cell r="B1053">
            <v>38751</v>
          </cell>
          <cell r="C1053">
            <v>1264.03</v>
          </cell>
          <cell r="E1053">
            <v>38698</v>
          </cell>
          <cell r="F1053">
            <v>4.4692000000000003E-2</v>
          </cell>
        </row>
        <row r="1054">
          <cell r="B1054">
            <v>38754</v>
          </cell>
          <cell r="C1054">
            <v>1265.02</v>
          </cell>
          <cell r="E1054">
            <v>38699</v>
          </cell>
          <cell r="F1054">
            <v>9.1330999999999996E-2</v>
          </cell>
        </row>
        <row r="1055">
          <cell r="B1055">
            <v>38755</v>
          </cell>
          <cell r="C1055">
            <v>1254.78</v>
          </cell>
          <cell r="E1055">
            <v>38700</v>
          </cell>
          <cell r="F1055">
            <v>7.3840000000000003E-2</v>
          </cell>
        </row>
        <row r="1056">
          <cell r="B1056">
            <v>38756</v>
          </cell>
          <cell r="C1056">
            <v>1265.6500000000001</v>
          </cell>
          <cell r="E1056">
            <v>38701</v>
          </cell>
          <cell r="F1056">
            <v>4.8085000000000003E-2</v>
          </cell>
        </row>
        <row r="1057">
          <cell r="B1057">
            <v>38757</v>
          </cell>
          <cell r="C1057">
            <v>1263.78</v>
          </cell>
          <cell r="E1057">
            <v>38702</v>
          </cell>
          <cell r="F1057">
            <v>1.5134E-2</v>
          </cell>
        </row>
        <row r="1058">
          <cell r="B1058">
            <v>38758</v>
          </cell>
          <cell r="C1058">
            <v>1266.99</v>
          </cell>
          <cell r="E1058">
            <v>38705</v>
          </cell>
          <cell r="F1058">
            <v>0</v>
          </cell>
        </row>
        <row r="1059">
          <cell r="B1059">
            <v>38761</v>
          </cell>
          <cell r="C1059">
            <v>1262.8599999999999</v>
          </cell>
          <cell r="E1059">
            <v>38706</v>
          </cell>
          <cell r="F1059">
            <v>3.2776E-2</v>
          </cell>
        </row>
        <row r="1060">
          <cell r="B1060">
            <v>38762</v>
          </cell>
          <cell r="C1060">
            <v>1275.53</v>
          </cell>
          <cell r="E1060">
            <v>38707</v>
          </cell>
          <cell r="F1060">
            <v>2.2172000000000001E-2</v>
          </cell>
        </row>
        <row r="1061">
          <cell r="B1061">
            <v>38763</v>
          </cell>
          <cell r="C1061">
            <v>1280</v>
          </cell>
          <cell r="E1061">
            <v>38708</v>
          </cell>
          <cell r="F1061">
            <v>0.292985</v>
          </cell>
        </row>
        <row r="1062">
          <cell r="B1062">
            <v>38764</v>
          </cell>
          <cell r="C1062">
            <v>1289.3800000000001</v>
          </cell>
          <cell r="E1062">
            <v>38709</v>
          </cell>
          <cell r="F1062">
            <v>0.18477199999999999</v>
          </cell>
        </row>
        <row r="1063">
          <cell r="B1063">
            <v>38765</v>
          </cell>
          <cell r="C1063">
            <v>1287.24</v>
          </cell>
          <cell r="E1063">
            <v>38712</v>
          </cell>
          <cell r="F1063">
            <v>0</v>
          </cell>
        </row>
        <row r="1064">
          <cell r="B1064">
            <v>38769</v>
          </cell>
          <cell r="C1064">
            <v>1283.03</v>
          </cell>
          <cell r="E1064">
            <v>38713</v>
          </cell>
          <cell r="F1064">
            <v>1.58E-3</v>
          </cell>
        </row>
        <row r="1065">
          <cell r="B1065">
            <v>38770</v>
          </cell>
          <cell r="C1065">
            <v>1292.67</v>
          </cell>
          <cell r="E1065">
            <v>38714</v>
          </cell>
          <cell r="F1065">
            <v>0.22258600000000001</v>
          </cell>
        </row>
        <row r="1066">
          <cell r="B1066">
            <v>38771</v>
          </cell>
          <cell r="C1066">
            <v>1287.79</v>
          </cell>
          <cell r="E1066">
            <v>38715</v>
          </cell>
          <cell r="F1066">
            <v>8.9718999999999993E-2</v>
          </cell>
        </row>
        <row r="1067">
          <cell r="B1067">
            <v>38772</v>
          </cell>
          <cell r="C1067">
            <v>1289.43</v>
          </cell>
          <cell r="E1067">
            <v>38716</v>
          </cell>
          <cell r="F1067">
            <v>2.8639999999999998E-3</v>
          </cell>
        </row>
        <row r="1068">
          <cell r="B1068">
            <v>38775</v>
          </cell>
          <cell r="C1068">
            <v>1294.1199999999999</v>
          </cell>
          <cell r="E1068">
            <v>38719</v>
          </cell>
          <cell r="F1068">
            <v>0</v>
          </cell>
        </row>
        <row r="1069">
          <cell r="B1069">
            <v>38776</v>
          </cell>
          <cell r="C1069">
            <v>1280.6600000000001</v>
          </cell>
          <cell r="E1069">
            <v>38720</v>
          </cell>
          <cell r="F1069">
            <v>1.2650000000000001E-3</v>
          </cell>
        </row>
        <row r="1070">
          <cell r="B1070">
            <v>38777</v>
          </cell>
          <cell r="C1070">
            <v>1291.24</v>
          </cell>
          <cell r="E1070">
            <v>38721</v>
          </cell>
          <cell r="F1070">
            <v>0.25302999999999998</v>
          </cell>
        </row>
        <row r="1071">
          <cell r="B1071">
            <v>38778</v>
          </cell>
          <cell r="C1071">
            <v>1289.1400000000001</v>
          </cell>
          <cell r="E1071">
            <v>38722</v>
          </cell>
          <cell r="F1071">
            <v>1.026E-2</v>
          </cell>
        </row>
        <row r="1072">
          <cell r="B1072">
            <v>38779</v>
          </cell>
          <cell r="C1072">
            <v>1287.23</v>
          </cell>
          <cell r="E1072">
            <v>38723</v>
          </cell>
          <cell r="F1072">
            <v>0.30876799999999999</v>
          </cell>
        </row>
        <row r="1073">
          <cell r="B1073">
            <v>38782</v>
          </cell>
          <cell r="C1073">
            <v>1278.26</v>
          </cell>
          <cell r="E1073">
            <v>38726</v>
          </cell>
          <cell r="F1073">
            <v>1.652E-3</v>
          </cell>
        </row>
        <row r="1074">
          <cell r="B1074">
            <v>38783</v>
          </cell>
          <cell r="C1074">
            <v>1275.8800000000001</v>
          </cell>
          <cell r="E1074">
            <v>38727</v>
          </cell>
          <cell r="F1074">
            <v>7.0843000000000003E-2</v>
          </cell>
        </row>
        <row r="1075">
          <cell r="B1075">
            <v>38784</v>
          </cell>
          <cell r="C1075">
            <v>1278.47</v>
          </cell>
          <cell r="E1075">
            <v>38728</v>
          </cell>
          <cell r="F1075">
            <v>0.15253700000000001</v>
          </cell>
        </row>
        <row r="1076">
          <cell r="B1076">
            <v>38785</v>
          </cell>
          <cell r="C1076">
            <v>1272.23</v>
          </cell>
          <cell r="E1076">
            <v>38729</v>
          </cell>
          <cell r="F1076">
            <v>1.0954999999999999E-2</v>
          </cell>
        </row>
        <row r="1077">
          <cell r="B1077">
            <v>38786</v>
          </cell>
          <cell r="C1077">
            <v>1281.58</v>
          </cell>
          <cell r="E1077">
            <v>38730</v>
          </cell>
          <cell r="F1077">
            <v>7.7609999999999997E-3</v>
          </cell>
        </row>
        <row r="1078">
          <cell r="B1078">
            <v>38789</v>
          </cell>
          <cell r="C1078">
            <v>1284.1300000000001</v>
          </cell>
          <cell r="E1078">
            <v>38733</v>
          </cell>
          <cell r="F1078">
            <v>0</v>
          </cell>
        </row>
        <row r="1079">
          <cell r="B1079">
            <v>38790</v>
          </cell>
          <cell r="C1079">
            <v>1297.48</v>
          </cell>
          <cell r="E1079">
            <v>38734</v>
          </cell>
          <cell r="F1079">
            <v>0</v>
          </cell>
        </row>
        <row r="1080">
          <cell r="B1080">
            <v>38791</v>
          </cell>
          <cell r="C1080">
            <v>1303.02</v>
          </cell>
          <cell r="E1080">
            <v>38735</v>
          </cell>
          <cell r="F1080">
            <v>0.13791200000000001</v>
          </cell>
        </row>
        <row r="1081">
          <cell r="B1081">
            <v>38792</v>
          </cell>
          <cell r="C1081">
            <v>1305.33</v>
          </cell>
          <cell r="E1081">
            <v>38736</v>
          </cell>
          <cell r="F1081">
            <v>8.652E-3</v>
          </cell>
        </row>
        <row r="1082">
          <cell r="B1082">
            <v>38793</v>
          </cell>
          <cell r="C1082">
            <v>1307.25</v>
          </cell>
          <cell r="E1082">
            <v>38737</v>
          </cell>
          <cell r="F1082">
            <v>1.2482999999999999E-2</v>
          </cell>
        </row>
        <row r="1083">
          <cell r="B1083">
            <v>38796</v>
          </cell>
          <cell r="C1083">
            <v>1305.08</v>
          </cell>
          <cell r="E1083">
            <v>38740</v>
          </cell>
          <cell r="F1083">
            <v>1.7915E-2</v>
          </cell>
        </row>
        <row r="1084">
          <cell r="B1084">
            <v>38797</v>
          </cell>
          <cell r="C1084">
            <v>1297.23</v>
          </cell>
          <cell r="E1084">
            <v>38741</v>
          </cell>
          <cell r="F1084">
            <v>1.6639999999999999E-2</v>
          </cell>
        </row>
        <row r="1085">
          <cell r="B1085">
            <v>38798</v>
          </cell>
          <cell r="C1085">
            <v>1305.04</v>
          </cell>
          <cell r="E1085">
            <v>38742</v>
          </cell>
          <cell r="F1085">
            <v>2.6091E-2</v>
          </cell>
        </row>
        <row r="1086">
          <cell r="B1086">
            <v>38799</v>
          </cell>
          <cell r="C1086">
            <v>1301.67</v>
          </cell>
          <cell r="E1086">
            <v>38743</v>
          </cell>
          <cell r="F1086">
            <v>3.8712999999999997E-2</v>
          </cell>
        </row>
        <row r="1087">
          <cell r="B1087">
            <v>38800</v>
          </cell>
          <cell r="C1087">
            <v>1302.95</v>
          </cell>
          <cell r="E1087">
            <v>38744</v>
          </cell>
          <cell r="F1087">
            <v>0.124761</v>
          </cell>
        </row>
        <row r="1088">
          <cell r="B1088">
            <v>38803</v>
          </cell>
          <cell r="C1088">
            <v>1301.6099999999999</v>
          </cell>
          <cell r="E1088">
            <v>38747</v>
          </cell>
          <cell r="F1088">
            <v>5.7893E-2</v>
          </cell>
        </row>
        <row r="1089">
          <cell r="B1089">
            <v>38804</v>
          </cell>
          <cell r="C1089">
            <v>1293.22</v>
          </cell>
          <cell r="E1089">
            <v>38748</v>
          </cell>
          <cell r="F1089">
            <v>2.996E-3</v>
          </cell>
        </row>
        <row r="1090">
          <cell r="B1090">
            <v>38805</v>
          </cell>
          <cell r="C1090">
            <v>1302.8900000000001</v>
          </cell>
          <cell r="E1090">
            <v>38749</v>
          </cell>
          <cell r="F1090">
            <v>0.15087200000000001</v>
          </cell>
        </row>
        <row r="1091">
          <cell r="B1091">
            <v>38806</v>
          </cell>
          <cell r="C1091">
            <v>1300.25</v>
          </cell>
          <cell r="E1091">
            <v>38750</v>
          </cell>
          <cell r="F1091">
            <v>0.34200700000000001</v>
          </cell>
        </row>
        <row r="1092">
          <cell r="B1092">
            <v>38807</v>
          </cell>
          <cell r="C1092">
            <v>1294.83</v>
          </cell>
          <cell r="E1092">
            <v>38751</v>
          </cell>
          <cell r="F1092">
            <v>9.0933E-2</v>
          </cell>
        </row>
        <row r="1093">
          <cell r="B1093">
            <v>38810</v>
          </cell>
          <cell r="C1093">
            <v>1297.81</v>
          </cell>
          <cell r="E1093">
            <v>38754</v>
          </cell>
          <cell r="F1093">
            <v>1.7035999999999999E-2</v>
          </cell>
        </row>
        <row r="1094">
          <cell r="B1094">
            <v>38811</v>
          </cell>
          <cell r="C1094">
            <v>1305.94</v>
          </cell>
          <cell r="E1094">
            <v>38755</v>
          </cell>
          <cell r="F1094">
            <v>3.7450999999999998E-2</v>
          </cell>
        </row>
        <row r="1095">
          <cell r="B1095">
            <v>38812</v>
          </cell>
          <cell r="C1095">
            <v>1311.56</v>
          </cell>
          <cell r="E1095">
            <v>38756</v>
          </cell>
          <cell r="F1095">
            <v>0.52649400000000002</v>
          </cell>
        </row>
        <row r="1096">
          <cell r="B1096">
            <v>38813</v>
          </cell>
          <cell r="C1096">
            <v>1309.04</v>
          </cell>
          <cell r="E1096">
            <v>38757</v>
          </cell>
          <cell r="F1096">
            <v>6.6015000000000004E-2</v>
          </cell>
        </row>
        <row r="1097">
          <cell r="B1097">
            <v>38814</v>
          </cell>
          <cell r="C1097">
            <v>1295.5</v>
          </cell>
          <cell r="E1097">
            <v>38758</v>
          </cell>
          <cell r="F1097">
            <v>1.8955E-2</v>
          </cell>
        </row>
        <row r="1098">
          <cell r="B1098">
            <v>38817</v>
          </cell>
          <cell r="C1098">
            <v>1296.6099999999999</v>
          </cell>
          <cell r="E1098">
            <v>38761</v>
          </cell>
          <cell r="F1098">
            <v>0.185194</v>
          </cell>
        </row>
        <row r="1099">
          <cell r="B1099">
            <v>38818</v>
          </cell>
          <cell r="C1099">
            <v>1286.58</v>
          </cell>
          <cell r="E1099">
            <v>38762</v>
          </cell>
          <cell r="F1099">
            <v>0.154451</v>
          </cell>
        </row>
        <row r="1100">
          <cell r="B1100">
            <v>38819</v>
          </cell>
          <cell r="C1100">
            <v>1288.1300000000001</v>
          </cell>
          <cell r="E1100">
            <v>38763</v>
          </cell>
          <cell r="F1100">
            <v>0.29513</v>
          </cell>
        </row>
        <row r="1101">
          <cell r="B1101">
            <v>38820</v>
          </cell>
          <cell r="C1101">
            <v>1289.1199999999999</v>
          </cell>
          <cell r="E1101">
            <v>38764</v>
          </cell>
          <cell r="F1101">
            <v>0.101725</v>
          </cell>
        </row>
        <row r="1102">
          <cell r="B1102">
            <v>38824</v>
          </cell>
          <cell r="C1102">
            <v>1285.33</v>
          </cell>
          <cell r="E1102">
            <v>38765</v>
          </cell>
          <cell r="F1102">
            <v>1.0454E-2</v>
          </cell>
        </row>
        <row r="1103">
          <cell r="B1103">
            <v>38825</v>
          </cell>
          <cell r="C1103">
            <v>1307.6500000000001</v>
          </cell>
          <cell r="E1103">
            <v>38768</v>
          </cell>
          <cell r="F1103">
            <v>0</v>
          </cell>
        </row>
        <row r="1104">
          <cell r="B1104">
            <v>38826</v>
          </cell>
          <cell r="C1104">
            <v>1309.93</v>
          </cell>
          <cell r="E1104">
            <v>38769</v>
          </cell>
          <cell r="F1104">
            <v>5.2170000000000003E-3</v>
          </cell>
        </row>
        <row r="1105">
          <cell r="B1105">
            <v>38827</v>
          </cell>
          <cell r="C1105">
            <v>1311.46</v>
          </cell>
          <cell r="E1105">
            <v>38770</v>
          </cell>
          <cell r="F1105">
            <v>0.12322900000000001</v>
          </cell>
        </row>
        <row r="1106">
          <cell r="B1106">
            <v>38828</v>
          </cell>
          <cell r="C1106">
            <v>1311.28</v>
          </cell>
          <cell r="E1106">
            <v>38771</v>
          </cell>
          <cell r="F1106">
            <v>0.33774799999999999</v>
          </cell>
        </row>
        <row r="1107">
          <cell r="B1107">
            <v>38831</v>
          </cell>
          <cell r="C1107">
            <v>1308.1099999999999</v>
          </cell>
          <cell r="E1107">
            <v>38772</v>
          </cell>
          <cell r="F1107">
            <v>0.182925</v>
          </cell>
        </row>
        <row r="1108">
          <cell r="B1108">
            <v>38832</v>
          </cell>
          <cell r="C1108">
            <v>1301.74</v>
          </cell>
          <cell r="E1108">
            <v>38775</v>
          </cell>
          <cell r="F1108">
            <v>0.21859100000000001</v>
          </cell>
        </row>
        <row r="1109">
          <cell r="B1109">
            <v>38833</v>
          </cell>
          <cell r="C1109">
            <v>1305.4100000000001</v>
          </cell>
          <cell r="E1109">
            <v>38776</v>
          </cell>
          <cell r="F1109">
            <v>1.5329000000000001E-2</v>
          </cell>
        </row>
        <row r="1110">
          <cell r="B1110">
            <v>38834</v>
          </cell>
          <cell r="C1110">
            <v>1309.72</v>
          </cell>
          <cell r="E1110">
            <v>38777</v>
          </cell>
          <cell r="F1110">
            <v>0.34728300000000001</v>
          </cell>
        </row>
        <row r="1111">
          <cell r="B1111">
            <v>38835</v>
          </cell>
          <cell r="C1111">
            <v>1310.6099999999999</v>
          </cell>
          <cell r="E1111">
            <v>38778</v>
          </cell>
          <cell r="F1111">
            <v>1.7836999999999999E-2</v>
          </cell>
        </row>
        <row r="1112">
          <cell r="B1112">
            <v>38838</v>
          </cell>
          <cell r="C1112">
            <v>1305.19</v>
          </cell>
          <cell r="E1112">
            <v>38779</v>
          </cell>
          <cell r="F1112">
            <v>2.528E-2</v>
          </cell>
        </row>
        <row r="1113">
          <cell r="B1113">
            <v>38839</v>
          </cell>
          <cell r="C1113">
            <v>1313.21</v>
          </cell>
          <cell r="E1113">
            <v>38782</v>
          </cell>
          <cell r="F1113">
            <v>5.3494E-2</v>
          </cell>
        </row>
        <row r="1114">
          <cell r="B1114">
            <v>38840</v>
          </cell>
          <cell r="C1114">
            <v>1307.8499999999999</v>
          </cell>
          <cell r="E1114">
            <v>38783</v>
          </cell>
          <cell r="F1114">
            <v>6.1010000000000002E-2</v>
          </cell>
        </row>
        <row r="1115">
          <cell r="B1115">
            <v>38841</v>
          </cell>
          <cell r="C1115">
            <v>1312.25</v>
          </cell>
          <cell r="E1115">
            <v>38784</v>
          </cell>
          <cell r="F1115">
            <v>0.35964600000000002</v>
          </cell>
        </row>
        <row r="1116">
          <cell r="B1116">
            <v>38842</v>
          </cell>
          <cell r="C1116">
            <v>1325.76</v>
          </cell>
          <cell r="E1116">
            <v>38785</v>
          </cell>
          <cell r="F1116">
            <v>2.4983999999999999E-2</v>
          </cell>
        </row>
        <row r="1117">
          <cell r="B1117">
            <v>38845</v>
          </cell>
          <cell r="C1117">
            <v>1324.66</v>
          </cell>
          <cell r="E1117">
            <v>38786</v>
          </cell>
          <cell r="F1117">
            <v>2.9870000000000001E-3</v>
          </cell>
        </row>
        <row r="1118">
          <cell r="B1118">
            <v>38846</v>
          </cell>
          <cell r="C1118">
            <v>1325.14</v>
          </cell>
          <cell r="E1118">
            <v>38789</v>
          </cell>
          <cell r="F1118">
            <v>0.37137999999999999</v>
          </cell>
        </row>
        <row r="1119">
          <cell r="B1119">
            <v>38847</v>
          </cell>
          <cell r="C1119">
            <v>1322.85</v>
          </cell>
          <cell r="E1119">
            <v>38790</v>
          </cell>
          <cell r="F1119">
            <v>0</v>
          </cell>
        </row>
        <row r="1120">
          <cell r="B1120">
            <v>38848</v>
          </cell>
          <cell r="C1120">
            <v>1305.92</v>
          </cell>
          <cell r="E1120">
            <v>38791</v>
          </cell>
          <cell r="F1120">
            <v>8.7932999999999997E-2</v>
          </cell>
        </row>
        <row r="1121">
          <cell r="B1121">
            <v>38849</v>
          </cell>
          <cell r="C1121">
            <v>1291.24</v>
          </cell>
          <cell r="E1121">
            <v>38792</v>
          </cell>
          <cell r="F1121">
            <v>3.1007E-2</v>
          </cell>
        </row>
        <row r="1122">
          <cell r="B1122">
            <v>38852</v>
          </cell>
          <cell r="C1122">
            <v>1294.5</v>
          </cell>
          <cell r="E1122">
            <v>38793</v>
          </cell>
          <cell r="F1122">
            <v>6.3090000000000004E-3</v>
          </cell>
        </row>
        <row r="1123">
          <cell r="B1123">
            <v>38853</v>
          </cell>
          <cell r="C1123">
            <v>1292.08</v>
          </cell>
          <cell r="E1123">
            <v>38796</v>
          </cell>
          <cell r="F1123">
            <v>2.3210000000000001E-3</v>
          </cell>
        </row>
        <row r="1124">
          <cell r="B1124">
            <v>38854</v>
          </cell>
          <cell r="C1124">
            <v>1270.32</v>
          </cell>
          <cell r="E1124">
            <v>38797</v>
          </cell>
          <cell r="F1124">
            <v>1.5391999999999999E-2</v>
          </cell>
        </row>
        <row r="1125">
          <cell r="B1125">
            <v>38855</v>
          </cell>
          <cell r="C1125">
            <v>1261.81</v>
          </cell>
          <cell r="E1125">
            <v>38798</v>
          </cell>
          <cell r="F1125">
            <v>2.6356000000000001E-2</v>
          </cell>
        </row>
        <row r="1126">
          <cell r="B1126">
            <v>38856</v>
          </cell>
          <cell r="C1126">
            <v>1267.03</v>
          </cell>
          <cell r="E1126">
            <v>38799</v>
          </cell>
          <cell r="F1126">
            <v>5.0330000000000001E-3</v>
          </cell>
        </row>
        <row r="1127">
          <cell r="B1127">
            <v>38859</v>
          </cell>
          <cell r="C1127">
            <v>1262.07</v>
          </cell>
          <cell r="E1127">
            <v>38800</v>
          </cell>
          <cell r="F1127">
            <v>0</v>
          </cell>
        </row>
        <row r="1128">
          <cell r="B1128">
            <v>38860</v>
          </cell>
          <cell r="C1128">
            <v>1256.58</v>
          </cell>
          <cell r="E1128">
            <v>38803</v>
          </cell>
          <cell r="F1128">
            <v>0</v>
          </cell>
        </row>
        <row r="1129">
          <cell r="B1129">
            <v>38861</v>
          </cell>
          <cell r="C1129">
            <v>1258.57</v>
          </cell>
          <cell r="E1129">
            <v>38804</v>
          </cell>
          <cell r="F1129">
            <v>9.6410000000000003E-3</v>
          </cell>
        </row>
        <row r="1130">
          <cell r="B1130">
            <v>38862</v>
          </cell>
          <cell r="C1130">
            <v>1272.8800000000001</v>
          </cell>
          <cell r="E1130">
            <v>38805</v>
          </cell>
          <cell r="F1130">
            <v>0.22095699999999999</v>
          </cell>
        </row>
        <row r="1131">
          <cell r="B1131">
            <v>38863</v>
          </cell>
          <cell r="C1131">
            <v>1280.1600000000001</v>
          </cell>
          <cell r="E1131">
            <v>38806</v>
          </cell>
          <cell r="F1131">
            <v>7.5613E-2</v>
          </cell>
        </row>
        <row r="1132">
          <cell r="B1132">
            <v>38867</v>
          </cell>
          <cell r="C1132">
            <v>1259.8399999999999</v>
          </cell>
          <cell r="E1132">
            <v>38807</v>
          </cell>
          <cell r="F1132">
            <v>5.0990000000000002E-3</v>
          </cell>
        </row>
        <row r="1133">
          <cell r="B1133">
            <v>38868</v>
          </cell>
          <cell r="C1133">
            <v>1270.0899999999999</v>
          </cell>
          <cell r="E1133">
            <v>38810</v>
          </cell>
          <cell r="F1133">
            <v>9.103E-3</v>
          </cell>
        </row>
        <row r="1134">
          <cell r="B1134">
            <v>38869</v>
          </cell>
          <cell r="C1134">
            <v>1285.71</v>
          </cell>
          <cell r="E1134">
            <v>38811</v>
          </cell>
          <cell r="F1134">
            <v>0.132439</v>
          </cell>
        </row>
        <row r="1135">
          <cell r="B1135">
            <v>38870</v>
          </cell>
          <cell r="C1135">
            <v>1288.22</v>
          </cell>
          <cell r="E1135">
            <v>38812</v>
          </cell>
          <cell r="F1135">
            <v>0.13284000000000001</v>
          </cell>
        </row>
        <row r="1136">
          <cell r="B1136">
            <v>38873</v>
          </cell>
          <cell r="C1136">
            <v>1265.29</v>
          </cell>
          <cell r="E1136">
            <v>38813</v>
          </cell>
          <cell r="F1136">
            <v>0.31433800000000001</v>
          </cell>
        </row>
        <row r="1137">
          <cell r="B1137">
            <v>38874</v>
          </cell>
          <cell r="C1137">
            <v>1263.8499999999999</v>
          </cell>
          <cell r="E1137">
            <v>38814</v>
          </cell>
          <cell r="F1137">
            <v>1.1807E-2</v>
          </cell>
        </row>
        <row r="1138">
          <cell r="B1138">
            <v>38875</v>
          </cell>
          <cell r="C1138">
            <v>1256.1500000000001</v>
          </cell>
          <cell r="E1138">
            <v>38817</v>
          </cell>
          <cell r="F1138">
            <v>2.9902999999999999E-2</v>
          </cell>
        </row>
        <row r="1139">
          <cell r="B1139">
            <v>38876</v>
          </cell>
          <cell r="C1139">
            <v>1257.93</v>
          </cell>
          <cell r="E1139">
            <v>38818</v>
          </cell>
          <cell r="F1139">
            <v>0.22142899999999999</v>
          </cell>
        </row>
        <row r="1140">
          <cell r="B1140">
            <v>38877</v>
          </cell>
          <cell r="C1140">
            <v>1252.3</v>
          </cell>
          <cell r="E1140">
            <v>38819</v>
          </cell>
          <cell r="F1140">
            <v>1.2607999999999999E-2</v>
          </cell>
        </row>
        <row r="1141">
          <cell r="B1141">
            <v>38880</v>
          </cell>
          <cell r="C1141">
            <v>1236.4000000000001</v>
          </cell>
          <cell r="E1141">
            <v>38820</v>
          </cell>
          <cell r="F1141">
            <v>3.6870000000000002E-3</v>
          </cell>
        </row>
        <row r="1142">
          <cell r="B1142">
            <v>38881</v>
          </cell>
          <cell r="C1142">
            <v>1223.69</v>
          </cell>
          <cell r="E1142">
            <v>38821</v>
          </cell>
          <cell r="F1142">
            <v>0</v>
          </cell>
        </row>
        <row r="1143">
          <cell r="B1143">
            <v>38882</v>
          </cell>
          <cell r="C1143">
            <v>1230.04</v>
          </cell>
          <cell r="E1143">
            <v>38824</v>
          </cell>
          <cell r="F1143">
            <v>0</v>
          </cell>
        </row>
        <row r="1144">
          <cell r="B1144">
            <v>38883</v>
          </cell>
          <cell r="C1144">
            <v>1256.1600000000001</v>
          </cell>
          <cell r="E1144">
            <v>38825</v>
          </cell>
          <cell r="F1144">
            <v>3.5890000000000002E-3</v>
          </cell>
        </row>
        <row r="1145">
          <cell r="B1145">
            <v>38884</v>
          </cell>
          <cell r="C1145">
            <v>1251.54</v>
          </cell>
          <cell r="E1145">
            <v>38826</v>
          </cell>
          <cell r="F1145">
            <v>0.122304</v>
          </cell>
        </row>
        <row r="1146">
          <cell r="B1146">
            <v>38887</v>
          </cell>
          <cell r="C1146">
            <v>1240.1400000000001</v>
          </cell>
          <cell r="E1146">
            <v>38827</v>
          </cell>
          <cell r="F1146">
            <v>4.2636E-2</v>
          </cell>
        </row>
        <row r="1147">
          <cell r="B1147">
            <v>38888</v>
          </cell>
          <cell r="C1147">
            <v>1240.1199999999999</v>
          </cell>
          <cell r="E1147">
            <v>38828</v>
          </cell>
          <cell r="F1147">
            <v>1.6825E-2</v>
          </cell>
        </row>
        <row r="1148">
          <cell r="B1148">
            <v>38889</v>
          </cell>
          <cell r="C1148">
            <v>1252.21</v>
          </cell>
          <cell r="E1148">
            <v>38831</v>
          </cell>
          <cell r="F1148">
            <v>1.9373999999999999E-2</v>
          </cell>
        </row>
        <row r="1149">
          <cell r="B1149">
            <v>38890</v>
          </cell>
          <cell r="C1149">
            <v>1245.5999999999999</v>
          </cell>
          <cell r="E1149">
            <v>38832</v>
          </cell>
          <cell r="F1149">
            <v>0</v>
          </cell>
        </row>
        <row r="1150">
          <cell r="B1150">
            <v>38891</v>
          </cell>
          <cell r="C1150">
            <v>1244.5</v>
          </cell>
          <cell r="E1150">
            <v>38833</v>
          </cell>
          <cell r="F1150">
            <v>0.13358300000000001</v>
          </cell>
        </row>
        <row r="1151">
          <cell r="B1151">
            <v>38894</v>
          </cell>
          <cell r="C1151">
            <v>1250.56</v>
          </cell>
          <cell r="E1151">
            <v>38834</v>
          </cell>
          <cell r="F1151">
            <v>0.362174</v>
          </cell>
        </row>
        <row r="1152">
          <cell r="B1152">
            <v>38895</v>
          </cell>
          <cell r="C1152">
            <v>1239.2</v>
          </cell>
          <cell r="E1152">
            <v>38835</v>
          </cell>
          <cell r="F1152">
            <v>2.6536000000000001E-2</v>
          </cell>
        </row>
        <row r="1153">
          <cell r="B1153">
            <v>38896</v>
          </cell>
          <cell r="C1153">
            <v>1246</v>
          </cell>
          <cell r="E1153">
            <v>38838</v>
          </cell>
          <cell r="F1153">
            <v>2.7330000000000002E-3</v>
          </cell>
        </row>
        <row r="1154">
          <cell r="B1154">
            <v>38897</v>
          </cell>
          <cell r="C1154">
            <v>1272.8699999999999</v>
          </cell>
          <cell r="E1154">
            <v>38839</v>
          </cell>
          <cell r="F1154">
            <v>0</v>
          </cell>
        </row>
        <row r="1155">
          <cell r="B1155">
            <v>38898</v>
          </cell>
          <cell r="C1155">
            <v>1270.2</v>
          </cell>
          <cell r="E1155">
            <v>38840</v>
          </cell>
          <cell r="F1155">
            <v>0.246225</v>
          </cell>
        </row>
        <row r="1156">
          <cell r="B1156">
            <v>38901</v>
          </cell>
          <cell r="C1156">
            <v>1280.19</v>
          </cell>
          <cell r="E1156">
            <v>38841</v>
          </cell>
          <cell r="F1156">
            <v>4.7322999999999997E-2</v>
          </cell>
        </row>
        <row r="1157">
          <cell r="B1157">
            <v>38903</v>
          </cell>
          <cell r="C1157">
            <v>1270.9100000000001</v>
          </cell>
          <cell r="E1157">
            <v>38842</v>
          </cell>
          <cell r="F1157">
            <v>2.6780999999999999E-2</v>
          </cell>
        </row>
        <row r="1158">
          <cell r="B1158">
            <v>38904</v>
          </cell>
          <cell r="C1158">
            <v>1274.08</v>
          </cell>
          <cell r="E1158">
            <v>38845</v>
          </cell>
          <cell r="F1158">
            <v>0.114289</v>
          </cell>
        </row>
        <row r="1159">
          <cell r="B1159">
            <v>38905</v>
          </cell>
          <cell r="C1159">
            <v>1265.48</v>
          </cell>
          <cell r="E1159">
            <v>38846</v>
          </cell>
          <cell r="F1159">
            <v>1.9487999999999998E-2</v>
          </cell>
        </row>
        <row r="1160">
          <cell r="B1160">
            <v>38908</v>
          </cell>
          <cell r="C1160">
            <v>1267.3399999999999</v>
          </cell>
          <cell r="E1160">
            <v>38847</v>
          </cell>
          <cell r="F1160">
            <v>0.57434600000000002</v>
          </cell>
        </row>
        <row r="1161">
          <cell r="B1161">
            <v>38909</v>
          </cell>
          <cell r="C1161">
            <v>1272.52</v>
          </cell>
          <cell r="E1161">
            <v>38848</v>
          </cell>
          <cell r="F1161">
            <v>0.226462</v>
          </cell>
        </row>
        <row r="1162">
          <cell r="B1162">
            <v>38910</v>
          </cell>
          <cell r="C1162">
            <v>1258.5999999999999</v>
          </cell>
          <cell r="E1162">
            <v>38849</v>
          </cell>
          <cell r="F1162">
            <v>4.5024000000000002E-2</v>
          </cell>
        </row>
        <row r="1163">
          <cell r="B1163">
            <v>38911</v>
          </cell>
          <cell r="C1163">
            <v>1242.29</v>
          </cell>
          <cell r="E1163">
            <v>38852</v>
          </cell>
          <cell r="F1163">
            <v>0.139316</v>
          </cell>
        </row>
        <row r="1164">
          <cell r="B1164">
            <v>38912</v>
          </cell>
          <cell r="C1164">
            <v>1236.2</v>
          </cell>
          <cell r="E1164">
            <v>38853</v>
          </cell>
          <cell r="F1164">
            <v>1.8905999999999999E-2</v>
          </cell>
        </row>
        <row r="1165">
          <cell r="B1165">
            <v>38915</v>
          </cell>
          <cell r="C1165">
            <v>1234.49</v>
          </cell>
          <cell r="E1165">
            <v>38854</v>
          </cell>
          <cell r="F1165">
            <v>0.34997400000000001</v>
          </cell>
        </row>
        <row r="1166">
          <cell r="B1166">
            <v>38916</v>
          </cell>
          <cell r="C1166">
            <v>1236.8599999999999</v>
          </cell>
          <cell r="E1166">
            <v>38855</v>
          </cell>
          <cell r="F1166">
            <v>6.7221000000000003E-2</v>
          </cell>
        </row>
        <row r="1167">
          <cell r="B1167">
            <v>38917</v>
          </cell>
          <cell r="C1167">
            <v>1259.81</v>
          </cell>
          <cell r="E1167">
            <v>38856</v>
          </cell>
          <cell r="F1167">
            <v>0</v>
          </cell>
        </row>
        <row r="1168">
          <cell r="B1168">
            <v>38918</v>
          </cell>
          <cell r="C1168">
            <v>1249.1300000000001</v>
          </cell>
          <cell r="E1168">
            <v>38859</v>
          </cell>
          <cell r="F1168">
            <v>2.4099999999999998E-3</v>
          </cell>
        </row>
        <row r="1169">
          <cell r="B1169">
            <v>38919</v>
          </cell>
          <cell r="C1169">
            <v>1240.29</v>
          </cell>
          <cell r="E1169">
            <v>38860</v>
          </cell>
          <cell r="F1169">
            <v>1.5256E-2</v>
          </cell>
        </row>
        <row r="1170">
          <cell r="B1170">
            <v>38922</v>
          </cell>
          <cell r="C1170">
            <v>1260.9100000000001</v>
          </cell>
          <cell r="E1170">
            <v>38861</v>
          </cell>
          <cell r="F1170">
            <v>4.8291000000000001E-2</v>
          </cell>
        </row>
        <row r="1171">
          <cell r="B1171">
            <v>38923</v>
          </cell>
          <cell r="C1171">
            <v>1268.8800000000001</v>
          </cell>
          <cell r="E1171">
            <v>38862</v>
          </cell>
          <cell r="F1171">
            <v>0.153585</v>
          </cell>
        </row>
        <row r="1172">
          <cell r="B1172">
            <v>38924</v>
          </cell>
          <cell r="C1172">
            <v>1268.4000000000001</v>
          </cell>
          <cell r="E1172">
            <v>38863</v>
          </cell>
          <cell r="F1172">
            <v>0.16861000000000001</v>
          </cell>
        </row>
        <row r="1173">
          <cell r="B1173">
            <v>38925</v>
          </cell>
          <cell r="C1173">
            <v>1263.2</v>
          </cell>
          <cell r="E1173">
            <v>38866</v>
          </cell>
          <cell r="F1173">
            <v>0</v>
          </cell>
        </row>
        <row r="1174">
          <cell r="B1174">
            <v>38926</v>
          </cell>
          <cell r="C1174">
            <v>1278.55</v>
          </cell>
          <cell r="E1174">
            <v>38867</v>
          </cell>
          <cell r="F1174">
            <v>0.120022</v>
          </cell>
        </row>
        <row r="1175">
          <cell r="B1175">
            <v>38929</v>
          </cell>
          <cell r="C1175">
            <v>1276.6600000000001</v>
          </cell>
          <cell r="E1175">
            <v>38868</v>
          </cell>
          <cell r="F1175">
            <v>0.45968700000000001</v>
          </cell>
        </row>
        <row r="1176">
          <cell r="B1176">
            <v>38930</v>
          </cell>
          <cell r="C1176">
            <v>1270.92</v>
          </cell>
          <cell r="E1176">
            <v>38869</v>
          </cell>
          <cell r="F1176">
            <v>3.5962000000000001E-2</v>
          </cell>
        </row>
        <row r="1177">
          <cell r="B1177">
            <v>38931</v>
          </cell>
          <cell r="C1177">
            <v>1278.55</v>
          </cell>
          <cell r="E1177">
            <v>38870</v>
          </cell>
          <cell r="F1177">
            <v>2.4550000000000002E-3</v>
          </cell>
        </row>
        <row r="1178">
          <cell r="B1178">
            <v>38932</v>
          </cell>
          <cell r="C1178">
            <v>1280.27</v>
          </cell>
          <cell r="E1178">
            <v>38873</v>
          </cell>
          <cell r="F1178">
            <v>6.0326999999999999E-2</v>
          </cell>
        </row>
        <row r="1179">
          <cell r="B1179">
            <v>38933</v>
          </cell>
          <cell r="C1179">
            <v>1279.3599999999999</v>
          </cell>
          <cell r="E1179">
            <v>38874</v>
          </cell>
          <cell r="F1179">
            <v>5.8006000000000002E-2</v>
          </cell>
        </row>
        <row r="1180">
          <cell r="B1180">
            <v>38936</v>
          </cell>
          <cell r="C1180">
            <v>1275.77</v>
          </cell>
          <cell r="E1180">
            <v>38875</v>
          </cell>
          <cell r="F1180">
            <v>0.24705299999999999</v>
          </cell>
        </row>
        <row r="1181">
          <cell r="B1181">
            <v>38937</v>
          </cell>
          <cell r="C1181">
            <v>1271.48</v>
          </cell>
          <cell r="E1181">
            <v>38876</v>
          </cell>
          <cell r="F1181">
            <v>7.3020000000000002E-2</v>
          </cell>
        </row>
        <row r="1182">
          <cell r="B1182">
            <v>38938</v>
          </cell>
          <cell r="C1182">
            <v>1265.95</v>
          </cell>
          <cell r="E1182">
            <v>38877</v>
          </cell>
          <cell r="F1182">
            <v>0</v>
          </cell>
        </row>
        <row r="1183">
          <cell r="B1183">
            <v>38939</v>
          </cell>
          <cell r="C1183">
            <v>1271.81</v>
          </cell>
          <cell r="E1183">
            <v>38880</v>
          </cell>
          <cell r="F1183">
            <v>2.9489000000000001E-2</v>
          </cell>
        </row>
        <row r="1184">
          <cell r="B1184">
            <v>38940</v>
          </cell>
          <cell r="C1184">
            <v>1266.74</v>
          </cell>
          <cell r="E1184">
            <v>38881</v>
          </cell>
          <cell r="F1184">
            <v>0.31055500000000003</v>
          </cell>
        </row>
        <row r="1185">
          <cell r="B1185">
            <v>38943</v>
          </cell>
          <cell r="C1185">
            <v>1268.21</v>
          </cell>
          <cell r="E1185">
            <v>38882</v>
          </cell>
          <cell r="F1185">
            <v>4.1369999999999997E-2</v>
          </cell>
        </row>
        <row r="1186">
          <cell r="B1186">
            <v>38944</v>
          </cell>
          <cell r="C1186">
            <v>1285.58</v>
          </cell>
          <cell r="E1186">
            <v>38883</v>
          </cell>
          <cell r="F1186">
            <v>2.8306999999999999E-2</v>
          </cell>
        </row>
        <row r="1187">
          <cell r="B1187">
            <v>38945</v>
          </cell>
          <cell r="C1187">
            <v>1295.43</v>
          </cell>
          <cell r="E1187">
            <v>38884</v>
          </cell>
          <cell r="F1187">
            <v>3.5739999999999999E-3</v>
          </cell>
        </row>
        <row r="1188">
          <cell r="B1188">
            <v>38946</v>
          </cell>
          <cell r="C1188">
            <v>1297.48</v>
          </cell>
          <cell r="E1188">
            <v>38887</v>
          </cell>
          <cell r="F1188">
            <v>0</v>
          </cell>
        </row>
        <row r="1189">
          <cell r="B1189">
            <v>38947</v>
          </cell>
          <cell r="C1189">
            <v>1302.3</v>
          </cell>
          <cell r="E1189">
            <v>38888</v>
          </cell>
          <cell r="F1189">
            <v>2.1735000000000001E-2</v>
          </cell>
        </row>
        <row r="1190">
          <cell r="B1190">
            <v>38950</v>
          </cell>
          <cell r="C1190">
            <v>1297.52</v>
          </cell>
          <cell r="E1190">
            <v>38889</v>
          </cell>
          <cell r="F1190">
            <v>3.5457000000000002E-2</v>
          </cell>
        </row>
        <row r="1191">
          <cell r="B1191">
            <v>38951</v>
          </cell>
          <cell r="C1191">
            <v>1298.82</v>
          </cell>
          <cell r="E1191">
            <v>38890</v>
          </cell>
          <cell r="F1191">
            <v>0.29141099999999998</v>
          </cell>
        </row>
        <row r="1192">
          <cell r="B1192">
            <v>38952</v>
          </cell>
          <cell r="C1192">
            <v>1292.99</v>
          </cell>
          <cell r="E1192">
            <v>38891</v>
          </cell>
          <cell r="F1192">
            <v>4.6839999999999998E-3</v>
          </cell>
        </row>
        <row r="1193">
          <cell r="B1193">
            <v>38953</v>
          </cell>
          <cell r="C1193">
            <v>1296.06</v>
          </cell>
          <cell r="E1193">
            <v>38894</v>
          </cell>
          <cell r="F1193">
            <v>0</v>
          </cell>
        </row>
        <row r="1194">
          <cell r="B1194">
            <v>38954</v>
          </cell>
          <cell r="C1194">
            <v>1295.0899999999999</v>
          </cell>
          <cell r="E1194">
            <v>38895</v>
          </cell>
          <cell r="F1194">
            <v>9.9710000000000007E-3</v>
          </cell>
        </row>
        <row r="1195">
          <cell r="B1195">
            <v>38957</v>
          </cell>
          <cell r="C1195">
            <v>1301.79</v>
          </cell>
          <cell r="E1195">
            <v>38896</v>
          </cell>
          <cell r="F1195">
            <v>0.21895400000000001</v>
          </cell>
        </row>
        <row r="1196">
          <cell r="B1196">
            <v>38958</v>
          </cell>
          <cell r="C1196">
            <v>1304.28</v>
          </cell>
          <cell r="E1196">
            <v>38897</v>
          </cell>
          <cell r="F1196">
            <v>6.2288999999999997E-2</v>
          </cell>
        </row>
        <row r="1197">
          <cell r="B1197">
            <v>38959</v>
          </cell>
          <cell r="C1197">
            <v>1304.27</v>
          </cell>
          <cell r="E1197">
            <v>38898</v>
          </cell>
          <cell r="F1197">
            <v>9.3369999999999998E-3</v>
          </cell>
        </row>
        <row r="1198">
          <cell r="B1198">
            <v>38960</v>
          </cell>
          <cell r="C1198">
            <v>1303.82</v>
          </cell>
          <cell r="E1198">
            <v>38901</v>
          </cell>
          <cell r="F1198">
            <v>0.139955</v>
          </cell>
        </row>
        <row r="1199">
          <cell r="B1199">
            <v>38961</v>
          </cell>
          <cell r="C1199">
            <v>1311.01</v>
          </cell>
          <cell r="E1199">
            <v>38902</v>
          </cell>
          <cell r="F1199">
            <v>0</v>
          </cell>
        </row>
        <row r="1200">
          <cell r="B1200">
            <v>38965</v>
          </cell>
          <cell r="C1200">
            <v>1313.25</v>
          </cell>
          <cell r="E1200">
            <v>38903</v>
          </cell>
          <cell r="F1200">
            <v>0.15414900000000001</v>
          </cell>
        </row>
        <row r="1201">
          <cell r="B1201">
            <v>38966</v>
          </cell>
          <cell r="C1201">
            <v>1300.26</v>
          </cell>
          <cell r="E1201">
            <v>38904</v>
          </cell>
          <cell r="F1201">
            <v>0.32444099999999998</v>
          </cell>
        </row>
        <row r="1202">
          <cell r="B1202">
            <v>38967</v>
          </cell>
          <cell r="C1202">
            <v>1294.02</v>
          </cell>
          <cell r="E1202">
            <v>38905</v>
          </cell>
          <cell r="F1202">
            <v>0</v>
          </cell>
        </row>
        <row r="1203">
          <cell r="B1203">
            <v>38968</v>
          </cell>
          <cell r="C1203">
            <v>1298.92</v>
          </cell>
          <cell r="E1203">
            <v>38908</v>
          </cell>
          <cell r="F1203">
            <v>1.2011000000000001E-2</v>
          </cell>
        </row>
        <row r="1204">
          <cell r="B1204">
            <v>38971</v>
          </cell>
          <cell r="C1204">
            <v>1299.54</v>
          </cell>
          <cell r="E1204">
            <v>38909</v>
          </cell>
          <cell r="F1204">
            <v>8.1327999999999998E-2</v>
          </cell>
        </row>
        <row r="1205">
          <cell r="B1205">
            <v>38972</v>
          </cell>
          <cell r="C1205">
            <v>1313.11</v>
          </cell>
          <cell r="E1205">
            <v>38910</v>
          </cell>
          <cell r="F1205">
            <v>0.14646600000000001</v>
          </cell>
        </row>
        <row r="1206">
          <cell r="B1206">
            <v>38973</v>
          </cell>
          <cell r="C1206">
            <v>1318.07</v>
          </cell>
          <cell r="E1206">
            <v>38911</v>
          </cell>
          <cell r="F1206">
            <v>1.9945999999999998E-2</v>
          </cell>
        </row>
        <row r="1207">
          <cell r="B1207">
            <v>38974</v>
          </cell>
          <cell r="C1207">
            <v>1316.28</v>
          </cell>
          <cell r="E1207">
            <v>38912</v>
          </cell>
          <cell r="F1207">
            <v>3.7309999999999999E-3</v>
          </cell>
        </row>
        <row r="1208">
          <cell r="B1208">
            <v>38975</v>
          </cell>
          <cell r="C1208">
            <v>1319.87</v>
          </cell>
          <cell r="E1208">
            <v>38915</v>
          </cell>
          <cell r="F1208">
            <v>0</v>
          </cell>
        </row>
        <row r="1209">
          <cell r="B1209">
            <v>38978</v>
          </cell>
          <cell r="C1209">
            <v>1321.18</v>
          </cell>
          <cell r="E1209">
            <v>38916</v>
          </cell>
          <cell r="F1209">
            <v>2.2193999999999998E-2</v>
          </cell>
        </row>
        <row r="1210">
          <cell r="B1210">
            <v>38979</v>
          </cell>
          <cell r="C1210">
            <v>1318.31</v>
          </cell>
          <cell r="E1210">
            <v>38917</v>
          </cell>
          <cell r="F1210">
            <v>0.12909000000000001</v>
          </cell>
        </row>
        <row r="1211">
          <cell r="B1211">
            <v>38980</v>
          </cell>
          <cell r="C1211">
            <v>1325.18</v>
          </cell>
          <cell r="E1211">
            <v>38918</v>
          </cell>
          <cell r="F1211">
            <v>1.6019999999999999E-3</v>
          </cell>
        </row>
        <row r="1212">
          <cell r="B1212">
            <v>38981</v>
          </cell>
          <cell r="C1212">
            <v>1318.03</v>
          </cell>
          <cell r="E1212">
            <v>38919</v>
          </cell>
          <cell r="F1212">
            <v>1.6705999999999999E-2</v>
          </cell>
        </row>
        <row r="1213">
          <cell r="B1213">
            <v>38982</v>
          </cell>
          <cell r="C1213">
            <v>1314.78</v>
          </cell>
          <cell r="E1213">
            <v>38922</v>
          </cell>
          <cell r="F1213">
            <v>3.6954000000000001E-2</v>
          </cell>
        </row>
        <row r="1214">
          <cell r="B1214">
            <v>38985</v>
          </cell>
          <cell r="C1214">
            <v>1326.37</v>
          </cell>
          <cell r="E1214">
            <v>38923</v>
          </cell>
          <cell r="F1214">
            <v>0</v>
          </cell>
        </row>
        <row r="1215">
          <cell r="B1215">
            <v>38986</v>
          </cell>
          <cell r="C1215">
            <v>1336.34</v>
          </cell>
          <cell r="E1215">
            <v>38924</v>
          </cell>
          <cell r="F1215">
            <v>1.2848E-2</v>
          </cell>
        </row>
        <row r="1216">
          <cell r="B1216">
            <v>38987</v>
          </cell>
          <cell r="C1216">
            <v>1336.59</v>
          </cell>
          <cell r="E1216">
            <v>38925</v>
          </cell>
          <cell r="F1216">
            <v>0.19851199999999999</v>
          </cell>
        </row>
        <row r="1217">
          <cell r="B1217">
            <v>38988</v>
          </cell>
          <cell r="C1217">
            <v>1339.15</v>
          </cell>
          <cell r="E1217">
            <v>38926</v>
          </cell>
          <cell r="F1217">
            <v>5.6640000000000003E-2</v>
          </cell>
        </row>
        <row r="1218">
          <cell r="B1218">
            <v>38989</v>
          </cell>
          <cell r="C1218">
            <v>1335.85</v>
          </cell>
          <cell r="E1218">
            <v>38929</v>
          </cell>
          <cell r="F1218">
            <v>1.2416E-2</v>
          </cell>
        </row>
        <row r="1219">
          <cell r="B1219">
            <v>38992</v>
          </cell>
          <cell r="C1219">
            <v>1331.32</v>
          </cell>
          <cell r="E1219">
            <v>38930</v>
          </cell>
          <cell r="F1219">
            <v>0</v>
          </cell>
        </row>
        <row r="1220">
          <cell r="B1220">
            <v>38993</v>
          </cell>
          <cell r="C1220">
            <v>1334.11</v>
          </cell>
          <cell r="E1220">
            <v>38931</v>
          </cell>
          <cell r="F1220">
            <v>0.19519</v>
          </cell>
        </row>
        <row r="1221">
          <cell r="B1221">
            <v>38994</v>
          </cell>
          <cell r="C1221">
            <v>1350.22</v>
          </cell>
          <cell r="E1221">
            <v>38932</v>
          </cell>
          <cell r="F1221">
            <v>0.39627200000000001</v>
          </cell>
        </row>
        <row r="1222">
          <cell r="B1222">
            <v>38995</v>
          </cell>
          <cell r="C1222">
            <v>1353.22</v>
          </cell>
          <cell r="E1222">
            <v>38933</v>
          </cell>
          <cell r="F1222">
            <v>1.1733E-2</v>
          </cell>
        </row>
        <row r="1223">
          <cell r="B1223">
            <v>38996</v>
          </cell>
          <cell r="C1223">
            <v>1349.58</v>
          </cell>
          <cell r="E1223">
            <v>38936</v>
          </cell>
          <cell r="F1223">
            <v>5.5112000000000001E-2</v>
          </cell>
        </row>
        <row r="1224">
          <cell r="B1224">
            <v>38999</v>
          </cell>
          <cell r="C1224">
            <v>1350.66</v>
          </cell>
          <cell r="E1224">
            <v>38937</v>
          </cell>
          <cell r="F1224">
            <v>9.2523999999999995E-2</v>
          </cell>
        </row>
        <row r="1225">
          <cell r="B1225">
            <v>39000</v>
          </cell>
          <cell r="C1225">
            <v>1353.42</v>
          </cell>
          <cell r="E1225">
            <v>38938</v>
          </cell>
          <cell r="F1225">
            <v>0.34975699999999998</v>
          </cell>
        </row>
        <row r="1226">
          <cell r="B1226">
            <v>39001</v>
          </cell>
          <cell r="C1226">
            <v>1349.95</v>
          </cell>
          <cell r="E1226">
            <v>38939</v>
          </cell>
          <cell r="F1226">
            <v>0.229708</v>
          </cell>
        </row>
        <row r="1227">
          <cell r="B1227">
            <v>39002</v>
          </cell>
          <cell r="C1227">
            <v>1362.83</v>
          </cell>
          <cell r="E1227">
            <v>38940</v>
          </cell>
          <cell r="F1227">
            <v>0.174841</v>
          </cell>
        </row>
        <row r="1228">
          <cell r="B1228">
            <v>39003</v>
          </cell>
          <cell r="C1228">
            <v>1365.62</v>
          </cell>
          <cell r="E1228">
            <v>38943</v>
          </cell>
          <cell r="F1228">
            <v>7.6995999999999995E-2</v>
          </cell>
        </row>
        <row r="1229">
          <cell r="B1229">
            <v>39006</v>
          </cell>
          <cell r="C1229">
            <v>1369.06</v>
          </cell>
          <cell r="E1229">
            <v>38944</v>
          </cell>
          <cell r="F1229">
            <v>0.12431399999999999</v>
          </cell>
        </row>
        <row r="1230">
          <cell r="B1230">
            <v>39007</v>
          </cell>
          <cell r="C1230">
            <v>1364.05</v>
          </cell>
          <cell r="E1230">
            <v>38945</v>
          </cell>
          <cell r="F1230">
            <v>0.31472299999999997</v>
          </cell>
        </row>
        <row r="1231">
          <cell r="B1231">
            <v>39008</v>
          </cell>
          <cell r="C1231">
            <v>1365.96</v>
          </cell>
          <cell r="E1231">
            <v>38946</v>
          </cell>
          <cell r="F1231">
            <v>6.1282000000000003E-2</v>
          </cell>
        </row>
        <row r="1232">
          <cell r="B1232">
            <v>39009</v>
          </cell>
          <cell r="C1232">
            <v>1366.96</v>
          </cell>
          <cell r="E1232">
            <v>38947</v>
          </cell>
          <cell r="F1232">
            <v>0</v>
          </cell>
        </row>
        <row r="1233">
          <cell r="B1233">
            <v>39010</v>
          </cell>
          <cell r="C1233">
            <v>1368.6</v>
          </cell>
          <cell r="E1233">
            <v>38950</v>
          </cell>
          <cell r="F1233">
            <v>0</v>
          </cell>
        </row>
        <row r="1234">
          <cell r="B1234">
            <v>39013</v>
          </cell>
          <cell r="C1234">
            <v>1377.02</v>
          </cell>
          <cell r="E1234">
            <v>38951</v>
          </cell>
          <cell r="F1234">
            <v>0</v>
          </cell>
        </row>
        <row r="1235">
          <cell r="B1235">
            <v>39014</v>
          </cell>
          <cell r="C1235">
            <v>1377.38</v>
          </cell>
          <cell r="E1235">
            <v>38952</v>
          </cell>
          <cell r="F1235">
            <v>0.110031</v>
          </cell>
        </row>
        <row r="1236">
          <cell r="B1236">
            <v>39015</v>
          </cell>
          <cell r="C1236">
            <v>1382.23</v>
          </cell>
          <cell r="E1236">
            <v>38953</v>
          </cell>
          <cell r="F1236">
            <v>2.7609999999999999E-2</v>
          </cell>
        </row>
        <row r="1237">
          <cell r="B1237">
            <v>39016</v>
          </cell>
          <cell r="C1237">
            <v>1389.09</v>
          </cell>
          <cell r="E1237">
            <v>38954</v>
          </cell>
          <cell r="F1237">
            <v>0.13811399999999999</v>
          </cell>
        </row>
        <row r="1238">
          <cell r="B1238">
            <v>39017</v>
          </cell>
          <cell r="C1238">
            <v>1377.34</v>
          </cell>
          <cell r="E1238">
            <v>38957</v>
          </cell>
          <cell r="F1238">
            <v>0</v>
          </cell>
        </row>
        <row r="1239">
          <cell r="B1239">
            <v>39020</v>
          </cell>
          <cell r="C1239">
            <v>1377.93</v>
          </cell>
          <cell r="E1239">
            <v>38958</v>
          </cell>
          <cell r="F1239">
            <v>0.211589</v>
          </cell>
        </row>
        <row r="1240">
          <cell r="B1240">
            <v>39021</v>
          </cell>
          <cell r="C1240">
            <v>1377.94</v>
          </cell>
          <cell r="E1240">
            <v>38959</v>
          </cell>
          <cell r="F1240">
            <v>0.58316000000000001</v>
          </cell>
        </row>
        <row r="1241">
          <cell r="B1241">
            <v>39022</v>
          </cell>
          <cell r="C1241">
            <v>1367.81</v>
          </cell>
          <cell r="E1241">
            <v>38960</v>
          </cell>
          <cell r="F1241">
            <v>1.6795999999999998E-2</v>
          </cell>
        </row>
        <row r="1242">
          <cell r="B1242">
            <v>39023</v>
          </cell>
          <cell r="C1242">
            <v>1367.34</v>
          </cell>
          <cell r="E1242">
            <v>38961</v>
          </cell>
          <cell r="F1242">
            <v>2.1031000000000001E-2</v>
          </cell>
        </row>
        <row r="1243">
          <cell r="B1243">
            <v>39024</v>
          </cell>
          <cell r="C1243">
            <v>1364.3</v>
          </cell>
          <cell r="E1243">
            <v>38964</v>
          </cell>
          <cell r="F1243">
            <v>0</v>
          </cell>
        </row>
        <row r="1244">
          <cell r="B1244">
            <v>39027</v>
          </cell>
          <cell r="C1244">
            <v>1379.78</v>
          </cell>
          <cell r="E1244">
            <v>38965</v>
          </cell>
          <cell r="F1244">
            <v>6.7074999999999996E-2</v>
          </cell>
        </row>
        <row r="1245">
          <cell r="B1245">
            <v>39028</v>
          </cell>
          <cell r="C1245">
            <v>1382.84</v>
          </cell>
          <cell r="E1245">
            <v>38966</v>
          </cell>
          <cell r="F1245">
            <v>0.20829300000000001</v>
          </cell>
        </row>
        <row r="1246">
          <cell r="B1246">
            <v>39029</v>
          </cell>
          <cell r="C1246">
            <v>1385.72</v>
          </cell>
          <cell r="E1246">
            <v>38967</v>
          </cell>
          <cell r="F1246">
            <v>5.4039999999999998E-2</v>
          </cell>
        </row>
        <row r="1247">
          <cell r="B1247">
            <v>39030</v>
          </cell>
          <cell r="C1247">
            <v>1378.33</v>
          </cell>
          <cell r="E1247">
            <v>38968</v>
          </cell>
          <cell r="F1247">
            <v>0</v>
          </cell>
        </row>
        <row r="1248">
          <cell r="B1248">
            <v>39031</v>
          </cell>
          <cell r="C1248">
            <v>1380.9</v>
          </cell>
          <cell r="E1248">
            <v>38971</v>
          </cell>
          <cell r="F1248">
            <v>6.2216E-2</v>
          </cell>
        </row>
        <row r="1249">
          <cell r="B1249">
            <v>39034</v>
          </cell>
          <cell r="C1249">
            <v>1384.42</v>
          </cell>
          <cell r="E1249">
            <v>38972</v>
          </cell>
          <cell r="F1249">
            <v>0</v>
          </cell>
        </row>
        <row r="1250">
          <cell r="B1250">
            <v>39035</v>
          </cell>
          <cell r="C1250">
            <v>1393.22</v>
          </cell>
          <cell r="E1250">
            <v>38973</v>
          </cell>
          <cell r="F1250">
            <v>0.38240600000000002</v>
          </cell>
        </row>
        <row r="1251">
          <cell r="B1251">
            <v>39036</v>
          </cell>
          <cell r="C1251">
            <v>1396.57</v>
          </cell>
          <cell r="E1251">
            <v>38974</v>
          </cell>
          <cell r="F1251">
            <v>6.4049999999999996E-2</v>
          </cell>
        </row>
        <row r="1252">
          <cell r="B1252">
            <v>39037</v>
          </cell>
          <cell r="C1252">
            <v>1399.76</v>
          </cell>
          <cell r="E1252">
            <v>38975</v>
          </cell>
          <cell r="F1252">
            <v>2.013E-3</v>
          </cell>
        </row>
        <row r="1253">
          <cell r="B1253">
            <v>39038</v>
          </cell>
          <cell r="C1253">
            <v>1401.2</v>
          </cell>
          <cell r="E1253">
            <v>38978</v>
          </cell>
          <cell r="F1253">
            <v>1.1427E-2</v>
          </cell>
        </row>
        <row r="1254">
          <cell r="B1254">
            <v>39041</v>
          </cell>
          <cell r="C1254">
            <v>1400.5</v>
          </cell>
          <cell r="E1254">
            <v>38979</v>
          </cell>
          <cell r="F1254">
            <v>1.3414000000000001E-2</v>
          </cell>
        </row>
        <row r="1255">
          <cell r="B1255">
            <v>39042</v>
          </cell>
          <cell r="C1255">
            <v>1402.81</v>
          </cell>
          <cell r="E1255">
            <v>38980</v>
          </cell>
          <cell r="F1255">
            <v>4.0661999999999997E-2</v>
          </cell>
        </row>
        <row r="1256">
          <cell r="B1256">
            <v>39043</v>
          </cell>
          <cell r="C1256">
            <v>1406.09</v>
          </cell>
          <cell r="E1256">
            <v>38981</v>
          </cell>
          <cell r="F1256">
            <v>0.28774499999999997</v>
          </cell>
        </row>
        <row r="1257">
          <cell r="B1257">
            <v>39045</v>
          </cell>
          <cell r="C1257">
            <v>1400.95</v>
          </cell>
          <cell r="E1257">
            <v>38982</v>
          </cell>
          <cell r="F1257">
            <v>0</v>
          </cell>
        </row>
        <row r="1258">
          <cell r="B1258">
            <v>39048</v>
          </cell>
          <cell r="C1258">
            <v>1381.9</v>
          </cell>
          <cell r="E1258">
            <v>38985</v>
          </cell>
          <cell r="F1258">
            <v>0</v>
          </cell>
        </row>
        <row r="1259">
          <cell r="B1259">
            <v>39049</v>
          </cell>
          <cell r="C1259">
            <v>1386.72</v>
          </cell>
          <cell r="E1259">
            <v>38986</v>
          </cell>
          <cell r="F1259">
            <v>2.5878000000000002E-2</v>
          </cell>
        </row>
        <row r="1260">
          <cell r="B1260">
            <v>39050</v>
          </cell>
          <cell r="C1260">
            <v>1399.48</v>
          </cell>
          <cell r="E1260">
            <v>38987</v>
          </cell>
          <cell r="F1260">
            <v>0.23397299999999999</v>
          </cell>
        </row>
        <row r="1261">
          <cell r="B1261">
            <v>39051</v>
          </cell>
          <cell r="C1261">
            <v>1400.63</v>
          </cell>
          <cell r="E1261">
            <v>38988</v>
          </cell>
          <cell r="F1261">
            <v>3.0974999999999999E-2</v>
          </cell>
        </row>
        <row r="1262">
          <cell r="B1262">
            <v>39052</v>
          </cell>
          <cell r="C1262">
            <v>1396.71</v>
          </cell>
          <cell r="E1262">
            <v>38989</v>
          </cell>
          <cell r="F1262">
            <v>1.0638E-2</v>
          </cell>
        </row>
        <row r="1263">
          <cell r="B1263">
            <v>39055</v>
          </cell>
          <cell r="C1263">
            <v>1409.12</v>
          </cell>
          <cell r="E1263">
            <v>38992</v>
          </cell>
          <cell r="F1263">
            <v>2.7140999999999998E-2</v>
          </cell>
        </row>
        <row r="1264">
          <cell r="B1264">
            <v>39056</v>
          </cell>
          <cell r="C1264">
            <v>1414.76</v>
          </cell>
          <cell r="E1264">
            <v>38993</v>
          </cell>
          <cell r="F1264">
            <v>6.8360000000000001E-3</v>
          </cell>
        </row>
        <row r="1265">
          <cell r="B1265">
            <v>39057</v>
          </cell>
          <cell r="C1265">
            <v>1412.9</v>
          </cell>
          <cell r="E1265">
            <v>38994</v>
          </cell>
          <cell r="F1265">
            <v>0.30536600000000003</v>
          </cell>
        </row>
        <row r="1266">
          <cell r="B1266">
            <v>39058</v>
          </cell>
          <cell r="C1266">
            <v>1407.29</v>
          </cell>
          <cell r="E1266">
            <v>38995</v>
          </cell>
          <cell r="F1266">
            <v>0.37629899999999999</v>
          </cell>
        </row>
        <row r="1267">
          <cell r="B1267">
            <v>39059</v>
          </cell>
          <cell r="C1267">
            <v>1409.84</v>
          </cell>
          <cell r="E1267">
            <v>38996</v>
          </cell>
          <cell r="F1267">
            <v>0</v>
          </cell>
        </row>
        <row r="1268">
          <cell r="B1268">
            <v>39062</v>
          </cell>
          <cell r="C1268">
            <v>1413.04</v>
          </cell>
          <cell r="E1268">
            <v>38999</v>
          </cell>
          <cell r="F1268">
            <v>0</v>
          </cell>
        </row>
        <row r="1269">
          <cell r="B1269">
            <v>39063</v>
          </cell>
          <cell r="C1269">
            <v>1411.56</v>
          </cell>
          <cell r="E1269">
            <v>39000</v>
          </cell>
          <cell r="F1269">
            <v>4.2895000000000003E-2</v>
          </cell>
        </row>
        <row r="1270">
          <cell r="B1270">
            <v>39064</v>
          </cell>
          <cell r="C1270">
            <v>1413.21</v>
          </cell>
          <cell r="E1270">
            <v>39001</v>
          </cell>
          <cell r="F1270">
            <v>0.138429</v>
          </cell>
        </row>
        <row r="1271">
          <cell r="B1271">
            <v>39065</v>
          </cell>
          <cell r="C1271">
            <v>1425.49</v>
          </cell>
          <cell r="E1271">
            <v>39002</v>
          </cell>
          <cell r="F1271">
            <v>1.7222000000000001E-2</v>
          </cell>
        </row>
        <row r="1272">
          <cell r="B1272">
            <v>39066</v>
          </cell>
          <cell r="C1272">
            <v>1427.09</v>
          </cell>
          <cell r="E1272">
            <v>39003</v>
          </cell>
          <cell r="F1272">
            <v>5.3639999999999998E-3</v>
          </cell>
        </row>
        <row r="1273">
          <cell r="B1273">
            <v>39069</v>
          </cell>
          <cell r="C1273">
            <v>1422.48</v>
          </cell>
          <cell r="E1273">
            <v>39006</v>
          </cell>
          <cell r="F1273">
            <v>9.0449999999999992E-3</v>
          </cell>
        </row>
        <row r="1274">
          <cell r="B1274">
            <v>39070</v>
          </cell>
          <cell r="C1274">
            <v>1425.55</v>
          </cell>
          <cell r="E1274">
            <v>39007</v>
          </cell>
          <cell r="F1274">
            <v>0</v>
          </cell>
        </row>
        <row r="1275">
          <cell r="B1275">
            <v>39071</v>
          </cell>
          <cell r="C1275">
            <v>1423.53</v>
          </cell>
          <cell r="E1275">
            <v>39008</v>
          </cell>
          <cell r="F1275">
            <v>0.122396</v>
          </cell>
        </row>
        <row r="1276">
          <cell r="B1276">
            <v>39072</v>
          </cell>
          <cell r="C1276">
            <v>1418.3</v>
          </cell>
          <cell r="E1276">
            <v>39009</v>
          </cell>
          <cell r="F1276">
            <v>5.2200999999999997E-2</v>
          </cell>
        </row>
        <row r="1277">
          <cell r="B1277">
            <v>39073</v>
          </cell>
          <cell r="C1277">
            <v>1410.77</v>
          </cell>
          <cell r="E1277">
            <v>39010</v>
          </cell>
          <cell r="F1277">
            <v>1.8366E-2</v>
          </cell>
        </row>
        <row r="1278">
          <cell r="B1278">
            <v>39077</v>
          </cell>
          <cell r="C1278">
            <v>1416.9</v>
          </cell>
          <cell r="E1278">
            <v>39013</v>
          </cell>
          <cell r="F1278">
            <v>1.8658999999999999E-2</v>
          </cell>
        </row>
        <row r="1279">
          <cell r="B1279">
            <v>39078</v>
          </cell>
          <cell r="C1279">
            <v>1426.84</v>
          </cell>
          <cell r="E1279">
            <v>39014</v>
          </cell>
          <cell r="F1279">
            <v>0</v>
          </cell>
        </row>
        <row r="1280">
          <cell r="B1280">
            <v>39079</v>
          </cell>
          <cell r="C1280">
            <v>1424.73</v>
          </cell>
          <cell r="E1280">
            <v>39015</v>
          </cell>
          <cell r="F1280">
            <v>1.7963E-2</v>
          </cell>
        </row>
        <row r="1281">
          <cell r="B1281">
            <v>39080</v>
          </cell>
          <cell r="C1281">
            <v>1418.3</v>
          </cell>
          <cell r="E1281">
            <v>39016</v>
          </cell>
          <cell r="F1281">
            <v>1.3074000000000001E-2</v>
          </cell>
        </row>
        <row r="1282">
          <cell r="B1282">
            <v>39085</v>
          </cell>
          <cell r="C1282">
            <v>1416.6</v>
          </cell>
          <cell r="E1282">
            <v>39017</v>
          </cell>
          <cell r="F1282">
            <v>0.19045100000000001</v>
          </cell>
        </row>
        <row r="1283">
          <cell r="B1283">
            <v>39086</v>
          </cell>
          <cell r="C1283">
            <v>1418.34</v>
          </cell>
          <cell r="E1283">
            <v>39020</v>
          </cell>
          <cell r="F1283">
            <v>5.2313999999999999E-2</v>
          </cell>
        </row>
        <row r="1284">
          <cell r="B1284">
            <v>39087</v>
          </cell>
          <cell r="C1284">
            <v>1409.71</v>
          </cell>
          <cell r="E1284">
            <v>39021</v>
          </cell>
          <cell r="F1284">
            <v>0</v>
          </cell>
        </row>
        <row r="1285">
          <cell r="B1285">
            <v>39090</v>
          </cell>
          <cell r="C1285">
            <v>1412.84</v>
          </cell>
          <cell r="E1285">
            <v>39022</v>
          </cell>
          <cell r="F1285">
            <v>0.17797199999999999</v>
          </cell>
        </row>
        <row r="1286">
          <cell r="B1286">
            <v>39091</v>
          </cell>
          <cell r="C1286">
            <v>1412.11</v>
          </cell>
          <cell r="E1286">
            <v>39023</v>
          </cell>
          <cell r="F1286">
            <v>0.36468499999999998</v>
          </cell>
        </row>
        <row r="1287">
          <cell r="B1287">
            <v>39092</v>
          </cell>
          <cell r="C1287">
            <v>1414.85</v>
          </cell>
          <cell r="E1287">
            <v>39024</v>
          </cell>
          <cell r="F1287">
            <v>0.102412</v>
          </cell>
        </row>
        <row r="1288">
          <cell r="B1288">
            <v>39093</v>
          </cell>
          <cell r="C1288">
            <v>1423.83</v>
          </cell>
          <cell r="E1288">
            <v>39027</v>
          </cell>
          <cell r="F1288">
            <v>4.0304E-2</v>
          </cell>
        </row>
        <row r="1289">
          <cell r="B1289">
            <v>39094</v>
          </cell>
          <cell r="C1289">
            <v>1430.73</v>
          </cell>
          <cell r="E1289">
            <v>39028</v>
          </cell>
          <cell r="F1289">
            <v>3.0179999999999998E-2</v>
          </cell>
        </row>
        <row r="1290">
          <cell r="B1290">
            <v>39098</v>
          </cell>
          <cell r="C1290">
            <v>1431.9</v>
          </cell>
          <cell r="E1290">
            <v>39029</v>
          </cell>
          <cell r="F1290">
            <v>0.34403600000000001</v>
          </cell>
        </row>
        <row r="1291">
          <cell r="B1291">
            <v>39099</v>
          </cell>
          <cell r="C1291">
            <v>1430.62</v>
          </cell>
          <cell r="E1291">
            <v>39030</v>
          </cell>
          <cell r="F1291">
            <v>0.28756799999999999</v>
          </cell>
        </row>
        <row r="1292">
          <cell r="B1292">
            <v>39100</v>
          </cell>
          <cell r="C1292">
            <v>1426.37</v>
          </cell>
          <cell r="E1292">
            <v>39031</v>
          </cell>
          <cell r="F1292">
            <v>0</v>
          </cell>
        </row>
        <row r="1293">
          <cell r="B1293">
            <v>39101</v>
          </cell>
          <cell r="C1293">
            <v>1430.5</v>
          </cell>
          <cell r="E1293">
            <v>39034</v>
          </cell>
          <cell r="F1293">
            <v>0.32422499999999999</v>
          </cell>
        </row>
        <row r="1294">
          <cell r="B1294">
            <v>39104</v>
          </cell>
          <cell r="C1294">
            <v>1422.96</v>
          </cell>
          <cell r="E1294">
            <v>39035</v>
          </cell>
          <cell r="F1294">
            <v>0.16194500000000001</v>
          </cell>
        </row>
        <row r="1295">
          <cell r="B1295">
            <v>39105</v>
          </cell>
          <cell r="C1295">
            <v>1427.99</v>
          </cell>
          <cell r="E1295">
            <v>39036</v>
          </cell>
          <cell r="F1295">
            <v>0.32478899999999999</v>
          </cell>
        </row>
        <row r="1296">
          <cell r="B1296">
            <v>39106</v>
          </cell>
          <cell r="C1296">
            <v>1440.13</v>
          </cell>
          <cell r="E1296">
            <v>39037</v>
          </cell>
          <cell r="F1296">
            <v>3.7967000000000001E-2</v>
          </cell>
        </row>
        <row r="1297">
          <cell r="B1297">
            <v>39107</v>
          </cell>
          <cell r="C1297">
            <v>1423.9</v>
          </cell>
          <cell r="E1297">
            <v>39038</v>
          </cell>
          <cell r="F1297">
            <v>6.1890000000000001E-3</v>
          </cell>
        </row>
        <row r="1298">
          <cell r="B1298">
            <v>39108</v>
          </cell>
          <cell r="C1298">
            <v>1422.18</v>
          </cell>
          <cell r="E1298">
            <v>39041</v>
          </cell>
          <cell r="F1298">
            <v>3.0691E-2</v>
          </cell>
        </row>
        <row r="1299">
          <cell r="B1299">
            <v>39111</v>
          </cell>
          <cell r="C1299">
            <v>1420.62</v>
          </cell>
          <cell r="E1299">
            <v>39042</v>
          </cell>
          <cell r="F1299">
            <v>6.8135000000000001E-2</v>
          </cell>
        </row>
        <row r="1300">
          <cell r="B1300">
            <v>39112</v>
          </cell>
          <cell r="C1300">
            <v>1428.82</v>
          </cell>
          <cell r="E1300">
            <v>39043</v>
          </cell>
          <cell r="F1300">
            <v>0.12105399999999999</v>
          </cell>
        </row>
        <row r="1301">
          <cell r="B1301">
            <v>39113</v>
          </cell>
          <cell r="C1301">
            <v>1438.24</v>
          </cell>
          <cell r="E1301">
            <v>39044</v>
          </cell>
          <cell r="F1301">
            <v>0</v>
          </cell>
        </row>
        <row r="1302">
          <cell r="B1302">
            <v>39114</v>
          </cell>
          <cell r="C1302">
            <v>1445.94</v>
          </cell>
          <cell r="E1302">
            <v>39045</v>
          </cell>
          <cell r="F1302">
            <v>0.146125</v>
          </cell>
        </row>
        <row r="1303">
          <cell r="B1303">
            <v>39115</v>
          </cell>
          <cell r="C1303">
            <v>1448.39</v>
          </cell>
          <cell r="E1303">
            <v>39048</v>
          </cell>
          <cell r="F1303">
            <v>0</v>
          </cell>
        </row>
        <row r="1304">
          <cell r="B1304">
            <v>39118</v>
          </cell>
          <cell r="C1304">
            <v>1446.99</v>
          </cell>
          <cell r="E1304">
            <v>39049</v>
          </cell>
          <cell r="F1304">
            <v>0.28249600000000002</v>
          </cell>
        </row>
        <row r="1305">
          <cell r="B1305">
            <v>39119</v>
          </cell>
          <cell r="C1305">
            <v>1448</v>
          </cell>
          <cell r="E1305">
            <v>39050</v>
          </cell>
          <cell r="F1305">
            <v>0.60794099999999995</v>
          </cell>
        </row>
        <row r="1306">
          <cell r="B1306">
            <v>39120</v>
          </cell>
          <cell r="C1306">
            <v>1450.02</v>
          </cell>
          <cell r="E1306">
            <v>39051</v>
          </cell>
          <cell r="F1306">
            <v>1.8599999999999998E-2</v>
          </cell>
        </row>
        <row r="1307">
          <cell r="B1307">
            <v>39121</v>
          </cell>
          <cell r="C1307">
            <v>1448.31</v>
          </cell>
          <cell r="E1307">
            <v>39052</v>
          </cell>
          <cell r="F1307">
            <v>0</v>
          </cell>
        </row>
        <row r="1308">
          <cell r="B1308">
            <v>39122</v>
          </cell>
          <cell r="C1308">
            <v>1438.06</v>
          </cell>
          <cell r="E1308">
            <v>39055</v>
          </cell>
          <cell r="F1308">
            <v>3.8177000000000003E-2</v>
          </cell>
        </row>
        <row r="1309">
          <cell r="B1309">
            <v>39125</v>
          </cell>
          <cell r="C1309">
            <v>1433.37</v>
          </cell>
          <cell r="E1309">
            <v>39056</v>
          </cell>
          <cell r="F1309">
            <v>4.0648999999999998E-2</v>
          </cell>
        </row>
        <row r="1310">
          <cell r="B1310">
            <v>39126</v>
          </cell>
          <cell r="C1310">
            <v>1444.26</v>
          </cell>
          <cell r="E1310">
            <v>39057</v>
          </cell>
          <cell r="F1310">
            <v>0.36497600000000002</v>
          </cell>
        </row>
        <row r="1311">
          <cell r="B1311">
            <v>39127</v>
          </cell>
          <cell r="C1311">
            <v>1455.3</v>
          </cell>
          <cell r="E1311">
            <v>39058</v>
          </cell>
          <cell r="F1311">
            <v>3.7541999999999999E-2</v>
          </cell>
        </row>
        <row r="1312">
          <cell r="B1312">
            <v>39128</v>
          </cell>
          <cell r="C1312">
            <v>1456.81</v>
          </cell>
          <cell r="E1312">
            <v>39059</v>
          </cell>
          <cell r="F1312">
            <v>2.4572E-2</v>
          </cell>
        </row>
        <row r="1313">
          <cell r="B1313">
            <v>39129</v>
          </cell>
          <cell r="C1313">
            <v>1455.54</v>
          </cell>
          <cell r="E1313">
            <v>39062</v>
          </cell>
          <cell r="F1313">
            <v>2.8899999999999999E-2</v>
          </cell>
        </row>
        <row r="1314">
          <cell r="B1314">
            <v>39133</v>
          </cell>
          <cell r="C1314">
            <v>1459.68</v>
          </cell>
          <cell r="E1314">
            <v>39063</v>
          </cell>
          <cell r="F1314">
            <v>9.0300000000000005E-4</v>
          </cell>
        </row>
        <row r="1315">
          <cell r="B1315">
            <v>39134</v>
          </cell>
          <cell r="C1315">
            <v>1457.63</v>
          </cell>
          <cell r="E1315">
            <v>39064</v>
          </cell>
          <cell r="F1315">
            <v>0.239314</v>
          </cell>
        </row>
        <row r="1316">
          <cell r="B1316">
            <v>39135</v>
          </cell>
          <cell r="C1316">
            <v>1456.38</v>
          </cell>
          <cell r="E1316">
            <v>39065</v>
          </cell>
          <cell r="F1316">
            <v>5.8980999999999999E-2</v>
          </cell>
        </row>
        <row r="1317">
          <cell r="B1317">
            <v>39136</v>
          </cell>
          <cell r="C1317">
            <v>1451.19</v>
          </cell>
          <cell r="E1317">
            <v>39066</v>
          </cell>
          <cell r="F1317">
            <v>8.8350000000000008E-3</v>
          </cell>
        </row>
        <row r="1318">
          <cell r="B1318">
            <v>39139</v>
          </cell>
          <cell r="C1318">
            <v>1449.38</v>
          </cell>
          <cell r="E1318">
            <v>39069</v>
          </cell>
          <cell r="F1318">
            <v>2.4510000000000001E-3</v>
          </cell>
        </row>
        <row r="1319">
          <cell r="B1319">
            <v>39140</v>
          </cell>
          <cell r="C1319">
            <v>1399.04</v>
          </cell>
          <cell r="E1319">
            <v>39070</v>
          </cell>
          <cell r="F1319">
            <v>5.8380000000000001E-2</v>
          </cell>
        </row>
        <row r="1320">
          <cell r="B1320">
            <v>39141</v>
          </cell>
          <cell r="C1320">
            <v>1406.82</v>
          </cell>
          <cell r="E1320">
            <v>39071</v>
          </cell>
          <cell r="F1320">
            <v>4.8883000000000003E-2</v>
          </cell>
        </row>
        <row r="1321">
          <cell r="B1321">
            <v>39142</v>
          </cell>
          <cell r="C1321">
            <v>1403.17</v>
          </cell>
          <cell r="E1321">
            <v>39072</v>
          </cell>
          <cell r="F1321">
            <v>0.321577</v>
          </cell>
        </row>
        <row r="1322">
          <cell r="B1322">
            <v>39143</v>
          </cell>
          <cell r="C1322">
            <v>1387.17</v>
          </cell>
          <cell r="E1322">
            <v>39073</v>
          </cell>
          <cell r="F1322">
            <v>0.200823</v>
          </cell>
        </row>
        <row r="1323">
          <cell r="B1323">
            <v>39146</v>
          </cell>
          <cell r="C1323">
            <v>1374.12</v>
          </cell>
          <cell r="E1323">
            <v>39076</v>
          </cell>
          <cell r="F1323">
            <v>0</v>
          </cell>
        </row>
        <row r="1324">
          <cell r="B1324">
            <v>39147</v>
          </cell>
          <cell r="C1324">
            <v>1395.41</v>
          </cell>
          <cell r="E1324">
            <v>39077</v>
          </cell>
          <cell r="F1324">
            <v>1.2874999999999999E-2</v>
          </cell>
        </row>
        <row r="1325">
          <cell r="B1325">
            <v>39148</v>
          </cell>
          <cell r="C1325">
            <v>1391.97</v>
          </cell>
          <cell r="E1325">
            <v>39078</v>
          </cell>
          <cell r="F1325">
            <v>0.28701199999999999</v>
          </cell>
        </row>
        <row r="1326">
          <cell r="B1326">
            <v>39149</v>
          </cell>
          <cell r="C1326">
            <v>1401.89</v>
          </cell>
          <cell r="E1326">
            <v>39079</v>
          </cell>
          <cell r="F1326">
            <v>6.2031999999999997E-2</v>
          </cell>
        </row>
        <row r="1327">
          <cell r="B1327">
            <v>39150</v>
          </cell>
          <cell r="C1327">
            <v>1402.85</v>
          </cell>
          <cell r="E1327">
            <v>39080</v>
          </cell>
          <cell r="F1327">
            <v>1.6587000000000001E-2</v>
          </cell>
        </row>
        <row r="1328">
          <cell r="B1328">
            <v>39153</v>
          </cell>
          <cell r="C1328">
            <v>1406.6</v>
          </cell>
          <cell r="E1328">
            <v>39083</v>
          </cell>
          <cell r="F1328">
            <v>0</v>
          </cell>
        </row>
        <row r="1329">
          <cell r="B1329">
            <v>39154</v>
          </cell>
          <cell r="C1329">
            <v>1377.95</v>
          </cell>
          <cell r="E1329">
            <v>39084</v>
          </cell>
          <cell r="F1329">
            <v>0</v>
          </cell>
        </row>
        <row r="1330">
          <cell r="B1330">
            <v>39155</v>
          </cell>
          <cell r="C1330">
            <v>1387.17</v>
          </cell>
          <cell r="E1330">
            <v>39085</v>
          </cell>
          <cell r="F1330">
            <v>0.267322</v>
          </cell>
        </row>
        <row r="1331">
          <cell r="B1331">
            <v>39156</v>
          </cell>
          <cell r="C1331">
            <v>1392.28</v>
          </cell>
          <cell r="E1331">
            <v>39086</v>
          </cell>
          <cell r="F1331">
            <v>0</v>
          </cell>
        </row>
        <row r="1332">
          <cell r="B1332">
            <v>39157</v>
          </cell>
          <cell r="C1332">
            <v>1386.95</v>
          </cell>
          <cell r="E1332">
            <v>39087</v>
          </cell>
          <cell r="F1332">
            <v>0</v>
          </cell>
        </row>
        <row r="1333">
          <cell r="B1333">
            <v>39160</v>
          </cell>
          <cell r="C1333">
            <v>1402.06</v>
          </cell>
          <cell r="E1333">
            <v>39090</v>
          </cell>
          <cell r="F1333">
            <v>0.43879499999999999</v>
          </cell>
        </row>
        <row r="1334">
          <cell r="B1334">
            <v>39161</v>
          </cell>
          <cell r="C1334">
            <v>1410.94</v>
          </cell>
          <cell r="E1334">
            <v>39091</v>
          </cell>
          <cell r="F1334">
            <v>0</v>
          </cell>
        </row>
        <row r="1335">
          <cell r="B1335">
            <v>39162</v>
          </cell>
          <cell r="C1335">
            <v>1435.04</v>
          </cell>
          <cell r="E1335">
            <v>39092</v>
          </cell>
          <cell r="F1335">
            <v>0.17091200000000001</v>
          </cell>
        </row>
        <row r="1336">
          <cell r="B1336">
            <v>39163</v>
          </cell>
          <cell r="C1336">
            <v>1434.54</v>
          </cell>
          <cell r="E1336">
            <v>39093</v>
          </cell>
          <cell r="F1336">
            <v>1.1029000000000001E-2</v>
          </cell>
        </row>
        <row r="1337">
          <cell r="B1337">
            <v>39164</v>
          </cell>
          <cell r="C1337">
            <v>1436.11</v>
          </cell>
          <cell r="E1337">
            <v>39094</v>
          </cell>
          <cell r="F1337">
            <v>1.6260000000000001E-3</v>
          </cell>
        </row>
        <row r="1338">
          <cell r="B1338">
            <v>39167</v>
          </cell>
          <cell r="C1338">
            <v>1437.5</v>
          </cell>
          <cell r="E1338">
            <v>39097</v>
          </cell>
          <cell r="F1338">
            <v>0</v>
          </cell>
        </row>
        <row r="1339">
          <cell r="B1339">
            <v>39168</v>
          </cell>
          <cell r="C1339">
            <v>1428.61</v>
          </cell>
          <cell r="E1339">
            <v>39098</v>
          </cell>
          <cell r="F1339">
            <v>0</v>
          </cell>
        </row>
        <row r="1340">
          <cell r="B1340">
            <v>39169</v>
          </cell>
          <cell r="C1340">
            <v>1417.23</v>
          </cell>
          <cell r="E1340">
            <v>39099</v>
          </cell>
          <cell r="F1340">
            <v>0.12914500000000001</v>
          </cell>
        </row>
        <row r="1341">
          <cell r="B1341">
            <v>39170</v>
          </cell>
          <cell r="C1341">
            <v>1422.53</v>
          </cell>
          <cell r="E1341">
            <v>39100</v>
          </cell>
          <cell r="F1341">
            <v>3.3300000000000003E-2</v>
          </cell>
        </row>
        <row r="1342">
          <cell r="B1342">
            <v>39171</v>
          </cell>
          <cell r="C1342">
            <v>1420.86</v>
          </cell>
          <cell r="E1342">
            <v>39101</v>
          </cell>
          <cell r="F1342">
            <v>1.6591000000000002E-2</v>
          </cell>
        </row>
        <row r="1343">
          <cell r="B1343">
            <v>39174</v>
          </cell>
          <cell r="C1343">
            <v>1424.55</v>
          </cell>
          <cell r="E1343">
            <v>39104</v>
          </cell>
          <cell r="F1343">
            <v>3.0372E-2</v>
          </cell>
        </row>
        <row r="1344">
          <cell r="B1344">
            <v>39175</v>
          </cell>
          <cell r="C1344">
            <v>1437.77</v>
          </cell>
          <cell r="E1344">
            <v>39105</v>
          </cell>
          <cell r="F1344">
            <v>0</v>
          </cell>
        </row>
        <row r="1345">
          <cell r="B1345">
            <v>39176</v>
          </cell>
          <cell r="C1345">
            <v>1439.37</v>
          </cell>
          <cell r="E1345">
            <v>39106</v>
          </cell>
          <cell r="F1345">
            <v>3.6830000000000002E-2</v>
          </cell>
        </row>
        <row r="1346">
          <cell r="B1346">
            <v>39177</v>
          </cell>
          <cell r="C1346">
            <v>1443.76</v>
          </cell>
          <cell r="E1346">
            <v>39107</v>
          </cell>
          <cell r="F1346">
            <v>1.307E-2</v>
          </cell>
        </row>
        <row r="1347">
          <cell r="B1347">
            <v>39181</v>
          </cell>
          <cell r="C1347">
            <v>1444.61</v>
          </cell>
          <cell r="E1347">
            <v>39108</v>
          </cell>
          <cell r="F1347">
            <v>0</v>
          </cell>
        </row>
        <row r="1348">
          <cell r="B1348">
            <v>39182</v>
          </cell>
          <cell r="C1348">
            <v>1448.39</v>
          </cell>
          <cell r="E1348">
            <v>39111</v>
          </cell>
          <cell r="F1348">
            <v>0.15182399999999999</v>
          </cell>
        </row>
        <row r="1349">
          <cell r="B1349">
            <v>39183</v>
          </cell>
          <cell r="C1349">
            <v>1438.87</v>
          </cell>
          <cell r="E1349">
            <v>39112</v>
          </cell>
          <cell r="F1349">
            <v>2.2853999999999999E-2</v>
          </cell>
        </row>
        <row r="1350">
          <cell r="B1350">
            <v>39184</v>
          </cell>
          <cell r="C1350">
            <v>1447.8</v>
          </cell>
          <cell r="E1350">
            <v>39113</v>
          </cell>
          <cell r="F1350">
            <v>0.16407099999999999</v>
          </cell>
        </row>
        <row r="1351">
          <cell r="B1351">
            <v>39185</v>
          </cell>
          <cell r="C1351">
            <v>1452.85</v>
          </cell>
          <cell r="E1351">
            <v>39114</v>
          </cell>
          <cell r="F1351">
            <v>0.34596300000000002</v>
          </cell>
        </row>
        <row r="1352">
          <cell r="B1352">
            <v>39188</v>
          </cell>
          <cell r="C1352">
            <v>1468.47</v>
          </cell>
          <cell r="E1352">
            <v>39115</v>
          </cell>
          <cell r="F1352">
            <v>7.6870000000000003E-3</v>
          </cell>
        </row>
        <row r="1353">
          <cell r="B1353">
            <v>39189</v>
          </cell>
          <cell r="C1353">
            <v>1471.48</v>
          </cell>
          <cell r="E1353">
            <v>39118</v>
          </cell>
          <cell r="F1353">
            <v>0.14032700000000001</v>
          </cell>
        </row>
        <row r="1354">
          <cell r="B1354">
            <v>39190</v>
          </cell>
          <cell r="C1354">
            <v>1472.5</v>
          </cell>
          <cell r="E1354">
            <v>39119</v>
          </cell>
          <cell r="F1354">
            <v>8.9650000000000007E-3</v>
          </cell>
        </row>
        <row r="1355">
          <cell r="B1355">
            <v>39191</v>
          </cell>
          <cell r="C1355">
            <v>1470.73</v>
          </cell>
          <cell r="E1355">
            <v>39120</v>
          </cell>
          <cell r="F1355">
            <v>0.59598700000000004</v>
          </cell>
        </row>
        <row r="1356">
          <cell r="B1356">
            <v>39192</v>
          </cell>
          <cell r="C1356">
            <v>1484.35</v>
          </cell>
          <cell r="E1356">
            <v>39121</v>
          </cell>
          <cell r="F1356">
            <v>3.0424E-2</v>
          </cell>
        </row>
        <row r="1357">
          <cell r="B1357">
            <v>39195</v>
          </cell>
          <cell r="C1357">
            <v>1480.93</v>
          </cell>
          <cell r="E1357">
            <v>39122</v>
          </cell>
          <cell r="F1357">
            <v>5.3100000000000001E-2</v>
          </cell>
        </row>
        <row r="1358">
          <cell r="B1358">
            <v>39196</v>
          </cell>
          <cell r="C1358">
            <v>1480.41</v>
          </cell>
          <cell r="E1358">
            <v>39125</v>
          </cell>
          <cell r="F1358">
            <v>6.7961999999999995E-2</v>
          </cell>
        </row>
        <row r="1359">
          <cell r="B1359">
            <v>39197</v>
          </cell>
          <cell r="C1359">
            <v>1495.42</v>
          </cell>
          <cell r="E1359">
            <v>39126</v>
          </cell>
          <cell r="F1359">
            <v>0.25586500000000001</v>
          </cell>
        </row>
        <row r="1360">
          <cell r="B1360">
            <v>39198</v>
          </cell>
          <cell r="C1360">
            <v>1494.25</v>
          </cell>
          <cell r="E1360">
            <v>39127</v>
          </cell>
          <cell r="F1360">
            <v>0.35964200000000002</v>
          </cell>
        </row>
        <row r="1361">
          <cell r="B1361">
            <v>39199</v>
          </cell>
          <cell r="C1361">
            <v>1494.07</v>
          </cell>
          <cell r="E1361">
            <v>39128</v>
          </cell>
          <cell r="F1361">
            <v>0.14879600000000001</v>
          </cell>
        </row>
        <row r="1362">
          <cell r="B1362">
            <v>39202</v>
          </cell>
          <cell r="C1362">
            <v>1482.37</v>
          </cell>
          <cell r="E1362">
            <v>39129</v>
          </cell>
          <cell r="F1362">
            <v>4.2118999999999997E-2</v>
          </cell>
        </row>
        <row r="1363">
          <cell r="B1363">
            <v>39203</v>
          </cell>
          <cell r="C1363">
            <v>1486.3</v>
          </cell>
          <cell r="E1363">
            <v>39132</v>
          </cell>
          <cell r="F1363">
            <v>0</v>
          </cell>
        </row>
        <row r="1364">
          <cell r="B1364">
            <v>39204</v>
          </cell>
          <cell r="C1364">
            <v>1495.92</v>
          </cell>
          <cell r="E1364">
            <v>39133</v>
          </cell>
          <cell r="F1364">
            <v>6.5110000000000003E-3</v>
          </cell>
        </row>
        <row r="1365">
          <cell r="B1365">
            <v>39205</v>
          </cell>
          <cell r="C1365">
            <v>1502.39</v>
          </cell>
          <cell r="E1365">
            <v>39134</v>
          </cell>
          <cell r="F1365">
            <v>8.6639999999999995E-2</v>
          </cell>
        </row>
        <row r="1366">
          <cell r="B1366">
            <v>39206</v>
          </cell>
          <cell r="C1366">
            <v>1505.62</v>
          </cell>
          <cell r="E1366">
            <v>39135</v>
          </cell>
          <cell r="F1366">
            <v>0.33765400000000001</v>
          </cell>
        </row>
        <row r="1367">
          <cell r="B1367">
            <v>39209</v>
          </cell>
          <cell r="C1367">
            <v>1509.48</v>
          </cell>
          <cell r="E1367">
            <v>39136</v>
          </cell>
          <cell r="F1367">
            <v>0.161275</v>
          </cell>
        </row>
        <row r="1368">
          <cell r="B1368">
            <v>39210</v>
          </cell>
          <cell r="C1368">
            <v>1507.72</v>
          </cell>
          <cell r="E1368">
            <v>39139</v>
          </cell>
          <cell r="F1368">
            <v>0.18038699999999999</v>
          </cell>
        </row>
        <row r="1369">
          <cell r="B1369">
            <v>39211</v>
          </cell>
          <cell r="C1369">
            <v>1512.58</v>
          </cell>
          <cell r="E1369">
            <v>39140</v>
          </cell>
          <cell r="F1369">
            <v>0.12887399999999999</v>
          </cell>
        </row>
        <row r="1370">
          <cell r="B1370">
            <v>39212</v>
          </cell>
          <cell r="C1370">
            <v>1491.47</v>
          </cell>
          <cell r="E1370">
            <v>39141</v>
          </cell>
          <cell r="F1370">
            <v>0.41810399999999998</v>
          </cell>
        </row>
        <row r="1371">
          <cell r="B1371">
            <v>39213</v>
          </cell>
          <cell r="C1371">
            <v>1505.85</v>
          </cell>
          <cell r="E1371">
            <v>39142</v>
          </cell>
          <cell r="F1371">
            <v>2.3081000000000001E-2</v>
          </cell>
        </row>
        <row r="1372">
          <cell r="B1372">
            <v>39216</v>
          </cell>
          <cell r="C1372">
            <v>1503.15</v>
          </cell>
          <cell r="E1372">
            <v>39143</v>
          </cell>
          <cell r="F1372">
            <v>3.1830000000000001E-3</v>
          </cell>
        </row>
        <row r="1373">
          <cell r="B1373">
            <v>39217</v>
          </cell>
          <cell r="C1373">
            <v>1501.19</v>
          </cell>
          <cell r="E1373">
            <v>39146</v>
          </cell>
          <cell r="F1373">
            <v>5.645E-2</v>
          </cell>
        </row>
        <row r="1374">
          <cell r="B1374">
            <v>39218</v>
          </cell>
          <cell r="C1374">
            <v>1514.14</v>
          </cell>
          <cell r="E1374">
            <v>39147</v>
          </cell>
          <cell r="F1374">
            <v>6.0922999999999998E-2</v>
          </cell>
        </row>
        <row r="1375">
          <cell r="B1375">
            <v>39219</v>
          </cell>
          <cell r="C1375">
            <v>1512.75</v>
          </cell>
          <cell r="E1375">
            <v>39148</v>
          </cell>
          <cell r="F1375">
            <v>0.39401999999999998</v>
          </cell>
        </row>
        <row r="1376">
          <cell r="B1376">
            <v>39220</v>
          </cell>
          <cell r="C1376">
            <v>1522.75</v>
          </cell>
          <cell r="E1376">
            <v>39149</v>
          </cell>
          <cell r="F1376">
            <v>8.8533000000000001E-2</v>
          </cell>
        </row>
        <row r="1377">
          <cell r="B1377">
            <v>39223</v>
          </cell>
          <cell r="C1377">
            <v>1525.1</v>
          </cell>
          <cell r="E1377">
            <v>39150</v>
          </cell>
          <cell r="F1377">
            <v>1.227E-3</v>
          </cell>
        </row>
        <row r="1378">
          <cell r="B1378">
            <v>39224</v>
          </cell>
          <cell r="C1378">
            <v>1524.12</v>
          </cell>
          <cell r="E1378">
            <v>39153</v>
          </cell>
          <cell r="F1378">
            <v>4.7495000000000002E-2</v>
          </cell>
        </row>
        <row r="1379">
          <cell r="B1379">
            <v>39225</v>
          </cell>
          <cell r="C1379">
            <v>1522.28</v>
          </cell>
          <cell r="E1379">
            <v>39154</v>
          </cell>
          <cell r="F1379">
            <v>0.38294699999999998</v>
          </cell>
        </row>
        <row r="1380">
          <cell r="B1380">
            <v>39226</v>
          </cell>
          <cell r="C1380">
            <v>1507.51</v>
          </cell>
          <cell r="E1380">
            <v>39155</v>
          </cell>
          <cell r="F1380">
            <v>9.5027E-2</v>
          </cell>
        </row>
        <row r="1381">
          <cell r="B1381">
            <v>39227</v>
          </cell>
          <cell r="C1381">
            <v>1515.73</v>
          </cell>
          <cell r="E1381">
            <v>39156</v>
          </cell>
          <cell r="F1381">
            <v>6.2439000000000001E-2</v>
          </cell>
        </row>
        <row r="1382">
          <cell r="B1382">
            <v>39231</v>
          </cell>
          <cell r="C1382">
            <v>1518.11</v>
          </cell>
          <cell r="E1382">
            <v>39157</v>
          </cell>
          <cell r="F1382">
            <v>3.7910000000000001E-3</v>
          </cell>
        </row>
        <row r="1383">
          <cell r="B1383">
            <v>39232</v>
          </cell>
          <cell r="C1383">
            <v>1530.23</v>
          </cell>
          <cell r="E1383">
            <v>39160</v>
          </cell>
          <cell r="F1383">
            <v>0</v>
          </cell>
        </row>
        <row r="1384">
          <cell r="B1384">
            <v>39233</v>
          </cell>
          <cell r="C1384">
            <v>1530.62</v>
          </cell>
          <cell r="E1384">
            <v>39161</v>
          </cell>
          <cell r="F1384">
            <v>1.8442E-2</v>
          </cell>
        </row>
        <row r="1385">
          <cell r="B1385">
            <v>39234</v>
          </cell>
          <cell r="C1385">
            <v>1536.34</v>
          </cell>
          <cell r="E1385">
            <v>39162</v>
          </cell>
          <cell r="F1385">
            <v>2.9752000000000001E-2</v>
          </cell>
        </row>
        <row r="1386">
          <cell r="B1386">
            <v>39237</v>
          </cell>
          <cell r="C1386">
            <v>1539.18</v>
          </cell>
          <cell r="E1386">
            <v>39163</v>
          </cell>
          <cell r="F1386">
            <v>0</v>
          </cell>
        </row>
        <row r="1387">
          <cell r="B1387">
            <v>39238</v>
          </cell>
          <cell r="C1387">
            <v>1530.95</v>
          </cell>
          <cell r="E1387">
            <v>39164</v>
          </cell>
          <cell r="F1387">
            <v>0</v>
          </cell>
        </row>
        <row r="1388">
          <cell r="B1388">
            <v>39239</v>
          </cell>
          <cell r="C1388">
            <v>1517.38</v>
          </cell>
          <cell r="E1388">
            <v>39167</v>
          </cell>
          <cell r="F1388">
            <v>0</v>
          </cell>
        </row>
        <row r="1389">
          <cell r="B1389">
            <v>39240</v>
          </cell>
          <cell r="C1389">
            <v>1490.72</v>
          </cell>
          <cell r="E1389">
            <v>39168</v>
          </cell>
          <cell r="F1389">
            <v>1.0142999999999999E-2</v>
          </cell>
        </row>
        <row r="1390">
          <cell r="B1390">
            <v>39241</v>
          </cell>
          <cell r="C1390">
            <v>1507.67</v>
          </cell>
          <cell r="E1390">
            <v>39169</v>
          </cell>
          <cell r="F1390">
            <v>0.29670000000000002</v>
          </cell>
        </row>
        <row r="1391">
          <cell r="B1391">
            <v>39244</v>
          </cell>
          <cell r="C1391">
            <v>1509.12</v>
          </cell>
          <cell r="E1391">
            <v>39170</v>
          </cell>
          <cell r="F1391">
            <v>5.6506000000000001E-2</v>
          </cell>
        </row>
        <row r="1392">
          <cell r="B1392">
            <v>39245</v>
          </cell>
          <cell r="C1392">
            <v>1493</v>
          </cell>
          <cell r="E1392">
            <v>39171</v>
          </cell>
          <cell r="F1392">
            <v>1.2723E-2</v>
          </cell>
        </row>
        <row r="1393">
          <cell r="B1393">
            <v>39246</v>
          </cell>
          <cell r="C1393">
            <v>1515.67</v>
          </cell>
          <cell r="E1393">
            <v>39174</v>
          </cell>
          <cell r="F1393">
            <v>1.0873000000000001E-2</v>
          </cell>
        </row>
        <row r="1394">
          <cell r="B1394">
            <v>39247</v>
          </cell>
          <cell r="C1394">
            <v>1522.97</v>
          </cell>
          <cell r="E1394">
            <v>39175</v>
          </cell>
          <cell r="F1394">
            <v>0.28193800000000002</v>
          </cell>
        </row>
        <row r="1395">
          <cell r="B1395">
            <v>39248</v>
          </cell>
          <cell r="C1395">
            <v>1532.91</v>
          </cell>
          <cell r="E1395">
            <v>39176</v>
          </cell>
          <cell r="F1395">
            <v>2.0025999999999999E-2</v>
          </cell>
        </row>
        <row r="1396">
          <cell r="B1396">
            <v>39251</v>
          </cell>
          <cell r="C1396">
            <v>1531.05</v>
          </cell>
          <cell r="E1396">
            <v>39177</v>
          </cell>
          <cell r="F1396">
            <v>0.42501800000000001</v>
          </cell>
        </row>
        <row r="1397">
          <cell r="B1397">
            <v>39252</v>
          </cell>
          <cell r="C1397">
            <v>1533.71</v>
          </cell>
          <cell r="E1397">
            <v>39178</v>
          </cell>
          <cell r="F1397">
            <v>0</v>
          </cell>
        </row>
        <row r="1398">
          <cell r="B1398">
            <v>39253</v>
          </cell>
          <cell r="C1398">
            <v>1512.84</v>
          </cell>
          <cell r="E1398">
            <v>39181</v>
          </cell>
          <cell r="F1398">
            <v>0</v>
          </cell>
        </row>
        <row r="1399">
          <cell r="B1399">
            <v>39254</v>
          </cell>
          <cell r="C1399">
            <v>1522.19</v>
          </cell>
          <cell r="E1399">
            <v>39182</v>
          </cell>
          <cell r="F1399">
            <v>3.0282E-2</v>
          </cell>
        </row>
        <row r="1400">
          <cell r="B1400">
            <v>39255</v>
          </cell>
          <cell r="C1400">
            <v>1502.56</v>
          </cell>
          <cell r="E1400">
            <v>39183</v>
          </cell>
          <cell r="F1400">
            <v>0.16116</v>
          </cell>
        </row>
        <row r="1401">
          <cell r="B1401">
            <v>39258</v>
          </cell>
          <cell r="C1401">
            <v>1497.74</v>
          </cell>
          <cell r="E1401">
            <v>39184</v>
          </cell>
          <cell r="F1401">
            <v>1.5557E-2</v>
          </cell>
        </row>
        <row r="1402">
          <cell r="B1402">
            <v>39259</v>
          </cell>
          <cell r="C1402">
            <v>1492.89</v>
          </cell>
          <cell r="E1402">
            <v>39185</v>
          </cell>
          <cell r="F1402">
            <v>4.287E-3</v>
          </cell>
        </row>
        <row r="1403">
          <cell r="B1403">
            <v>39260</v>
          </cell>
          <cell r="C1403">
            <v>1506.35</v>
          </cell>
          <cell r="E1403">
            <v>39188</v>
          </cell>
          <cell r="F1403">
            <v>9.3290000000000005E-3</v>
          </cell>
        </row>
        <row r="1404">
          <cell r="B1404">
            <v>39261</v>
          </cell>
          <cell r="C1404">
            <v>1505.71</v>
          </cell>
          <cell r="E1404">
            <v>39189</v>
          </cell>
          <cell r="F1404">
            <v>0</v>
          </cell>
        </row>
        <row r="1405">
          <cell r="B1405">
            <v>39262</v>
          </cell>
          <cell r="C1405">
            <v>1503.35</v>
          </cell>
          <cell r="E1405">
            <v>39190</v>
          </cell>
          <cell r="F1405">
            <v>9.4699999999999993E-3</v>
          </cell>
        </row>
        <row r="1406">
          <cell r="B1406">
            <v>39265</v>
          </cell>
          <cell r="C1406">
            <v>1519.43</v>
          </cell>
          <cell r="E1406">
            <v>39191</v>
          </cell>
          <cell r="F1406">
            <v>2.7227999999999999E-2</v>
          </cell>
        </row>
        <row r="1407">
          <cell r="B1407">
            <v>39266</v>
          </cell>
          <cell r="C1407">
            <v>1524.87</v>
          </cell>
          <cell r="E1407">
            <v>39192</v>
          </cell>
          <cell r="F1407">
            <v>4.7122999999999998E-2</v>
          </cell>
        </row>
        <row r="1408">
          <cell r="B1408">
            <v>39268</v>
          </cell>
          <cell r="C1408">
            <v>1525.4</v>
          </cell>
          <cell r="E1408">
            <v>39195</v>
          </cell>
          <cell r="F1408">
            <v>2.4785999999999999E-2</v>
          </cell>
        </row>
        <row r="1409">
          <cell r="B1409">
            <v>39269</v>
          </cell>
          <cell r="C1409">
            <v>1530.44</v>
          </cell>
          <cell r="E1409">
            <v>39196</v>
          </cell>
          <cell r="F1409">
            <v>0</v>
          </cell>
        </row>
        <row r="1410">
          <cell r="B1410">
            <v>39272</v>
          </cell>
          <cell r="C1410">
            <v>1531.85</v>
          </cell>
          <cell r="E1410">
            <v>39197</v>
          </cell>
          <cell r="F1410">
            <v>0.14393800000000001</v>
          </cell>
        </row>
        <row r="1411">
          <cell r="B1411">
            <v>39273</v>
          </cell>
          <cell r="C1411">
            <v>1510.12</v>
          </cell>
          <cell r="E1411">
            <v>39198</v>
          </cell>
          <cell r="F1411">
            <v>0.14321999999999999</v>
          </cell>
        </row>
        <row r="1412">
          <cell r="B1412">
            <v>39274</v>
          </cell>
          <cell r="C1412">
            <v>1518.76</v>
          </cell>
          <cell r="E1412">
            <v>39199</v>
          </cell>
          <cell r="F1412">
            <v>5.0014000000000003E-2</v>
          </cell>
        </row>
        <row r="1413">
          <cell r="B1413">
            <v>39275</v>
          </cell>
          <cell r="C1413">
            <v>1547.7</v>
          </cell>
          <cell r="E1413">
            <v>39202</v>
          </cell>
          <cell r="F1413">
            <v>4.4289999999999998E-3</v>
          </cell>
        </row>
        <row r="1414">
          <cell r="B1414">
            <v>39276</v>
          </cell>
          <cell r="C1414">
            <v>1552.5</v>
          </cell>
          <cell r="E1414">
            <v>39203</v>
          </cell>
          <cell r="F1414">
            <v>0</v>
          </cell>
        </row>
        <row r="1415">
          <cell r="B1415">
            <v>39279</v>
          </cell>
          <cell r="C1415">
            <v>1549.52</v>
          </cell>
          <cell r="E1415">
            <v>39204</v>
          </cell>
          <cell r="F1415">
            <v>0.16820199999999999</v>
          </cell>
        </row>
        <row r="1416">
          <cell r="B1416">
            <v>39280</v>
          </cell>
          <cell r="C1416">
            <v>1549.37</v>
          </cell>
          <cell r="E1416">
            <v>39205</v>
          </cell>
          <cell r="F1416">
            <v>0.43381900000000001</v>
          </cell>
        </row>
        <row r="1417">
          <cell r="B1417">
            <v>39281</v>
          </cell>
          <cell r="C1417">
            <v>1546.17</v>
          </cell>
          <cell r="E1417">
            <v>39206</v>
          </cell>
          <cell r="F1417">
            <v>3.8148000000000001E-2</v>
          </cell>
        </row>
        <row r="1418">
          <cell r="B1418">
            <v>39282</v>
          </cell>
          <cell r="C1418">
            <v>1553.08</v>
          </cell>
          <cell r="E1418">
            <v>39209</v>
          </cell>
          <cell r="F1418">
            <v>4.845E-2</v>
          </cell>
        </row>
        <row r="1419">
          <cell r="B1419">
            <v>39283</v>
          </cell>
          <cell r="C1419">
            <v>1534.1</v>
          </cell>
          <cell r="E1419">
            <v>39210</v>
          </cell>
          <cell r="F1419">
            <v>0.12661900000000001</v>
          </cell>
        </row>
        <row r="1420">
          <cell r="B1420">
            <v>39286</v>
          </cell>
          <cell r="C1420">
            <v>1541.57</v>
          </cell>
          <cell r="E1420">
            <v>39211</v>
          </cell>
          <cell r="F1420">
            <v>0.40506399999999998</v>
          </cell>
        </row>
        <row r="1421">
          <cell r="B1421">
            <v>39287</v>
          </cell>
          <cell r="C1421">
            <v>1511.04</v>
          </cell>
          <cell r="E1421">
            <v>39212</v>
          </cell>
          <cell r="F1421">
            <v>0.24596100000000001</v>
          </cell>
        </row>
        <row r="1422">
          <cell r="B1422">
            <v>39288</v>
          </cell>
          <cell r="C1422">
            <v>1518.09</v>
          </cell>
          <cell r="E1422">
            <v>39213</v>
          </cell>
          <cell r="F1422">
            <v>0.15610599999999999</v>
          </cell>
        </row>
        <row r="1423">
          <cell r="B1423">
            <v>39289</v>
          </cell>
          <cell r="C1423">
            <v>1482.67</v>
          </cell>
          <cell r="E1423">
            <v>39216</v>
          </cell>
          <cell r="F1423">
            <v>8.8294999999999998E-2</v>
          </cell>
        </row>
        <row r="1424">
          <cell r="B1424">
            <v>39290</v>
          </cell>
          <cell r="C1424">
            <v>1458.95</v>
          </cell>
          <cell r="E1424">
            <v>39217</v>
          </cell>
          <cell r="F1424">
            <v>0.13836899999999999</v>
          </cell>
        </row>
        <row r="1425">
          <cell r="B1425">
            <v>39293</v>
          </cell>
          <cell r="C1425">
            <v>1473.91</v>
          </cell>
          <cell r="E1425">
            <v>39218</v>
          </cell>
          <cell r="F1425">
            <v>0.43353000000000003</v>
          </cell>
        </row>
        <row r="1426">
          <cell r="B1426">
            <v>39294</v>
          </cell>
          <cell r="C1426">
            <v>1455.28</v>
          </cell>
          <cell r="E1426">
            <v>39219</v>
          </cell>
          <cell r="F1426">
            <v>0.129778</v>
          </cell>
        </row>
        <row r="1427">
          <cell r="B1427">
            <v>39295</v>
          </cell>
          <cell r="C1427">
            <v>1465.81</v>
          </cell>
          <cell r="E1427">
            <v>39220</v>
          </cell>
          <cell r="F1427">
            <v>5.6189999999999999E-3</v>
          </cell>
        </row>
        <row r="1428">
          <cell r="B1428">
            <v>39296</v>
          </cell>
          <cell r="C1428">
            <v>1472.2</v>
          </cell>
          <cell r="E1428">
            <v>39223</v>
          </cell>
          <cell r="F1428">
            <v>0</v>
          </cell>
        </row>
        <row r="1429">
          <cell r="B1429">
            <v>39297</v>
          </cell>
          <cell r="C1429">
            <v>1433.06</v>
          </cell>
          <cell r="E1429">
            <v>39224</v>
          </cell>
          <cell r="F1429">
            <v>0</v>
          </cell>
        </row>
        <row r="1430">
          <cell r="B1430">
            <v>39300</v>
          </cell>
          <cell r="C1430">
            <v>1467.67</v>
          </cell>
          <cell r="E1430">
            <v>39225</v>
          </cell>
          <cell r="F1430">
            <v>3.1213000000000001E-2</v>
          </cell>
        </row>
        <row r="1431">
          <cell r="B1431">
            <v>39301</v>
          </cell>
          <cell r="C1431">
            <v>1476.71</v>
          </cell>
          <cell r="E1431">
            <v>39226</v>
          </cell>
          <cell r="F1431">
            <v>0.17629</v>
          </cell>
        </row>
        <row r="1432">
          <cell r="B1432">
            <v>39302</v>
          </cell>
          <cell r="C1432">
            <v>1497.49</v>
          </cell>
          <cell r="E1432">
            <v>39227</v>
          </cell>
          <cell r="F1432">
            <v>1.1140000000000001E-2</v>
          </cell>
        </row>
        <row r="1433">
          <cell r="B1433">
            <v>39303</v>
          </cell>
          <cell r="C1433">
            <v>1453.09</v>
          </cell>
          <cell r="E1433">
            <v>39230</v>
          </cell>
          <cell r="F1433">
            <v>0</v>
          </cell>
        </row>
        <row r="1434">
          <cell r="B1434">
            <v>39304</v>
          </cell>
          <cell r="C1434">
            <v>1453.64</v>
          </cell>
          <cell r="E1434">
            <v>39231</v>
          </cell>
          <cell r="F1434">
            <v>0.176727</v>
          </cell>
        </row>
        <row r="1435">
          <cell r="B1435">
            <v>39307</v>
          </cell>
          <cell r="C1435">
            <v>1452.92</v>
          </cell>
          <cell r="E1435">
            <v>39232</v>
          </cell>
          <cell r="F1435">
            <v>0.56514799999999998</v>
          </cell>
        </row>
        <row r="1436">
          <cell r="B1436">
            <v>39308</v>
          </cell>
          <cell r="C1436">
            <v>1426.54</v>
          </cell>
          <cell r="E1436">
            <v>39233</v>
          </cell>
          <cell r="F1436">
            <v>3.6108000000000001E-2</v>
          </cell>
        </row>
        <row r="1437">
          <cell r="B1437">
            <v>39309</v>
          </cell>
          <cell r="C1437">
            <v>1406.7</v>
          </cell>
          <cell r="E1437">
            <v>39234</v>
          </cell>
          <cell r="F1437">
            <v>1.7279999999999999E-3</v>
          </cell>
        </row>
        <row r="1438">
          <cell r="B1438">
            <v>39310</v>
          </cell>
          <cell r="C1438">
            <v>1411.27</v>
          </cell>
          <cell r="E1438">
            <v>39237</v>
          </cell>
          <cell r="F1438">
            <v>5.2918E-2</v>
          </cell>
        </row>
        <row r="1439">
          <cell r="B1439">
            <v>39311</v>
          </cell>
          <cell r="C1439">
            <v>1445.94</v>
          </cell>
          <cell r="E1439">
            <v>39238</v>
          </cell>
          <cell r="F1439">
            <v>6.4504000000000006E-2</v>
          </cell>
        </row>
        <row r="1440">
          <cell r="B1440">
            <v>39314</v>
          </cell>
          <cell r="C1440">
            <v>1445.55</v>
          </cell>
          <cell r="E1440">
            <v>39239</v>
          </cell>
          <cell r="F1440">
            <v>0.38134400000000002</v>
          </cell>
        </row>
        <row r="1441">
          <cell r="B1441">
            <v>39315</v>
          </cell>
          <cell r="C1441">
            <v>1447.12</v>
          </cell>
          <cell r="E1441">
            <v>39240</v>
          </cell>
          <cell r="F1441">
            <v>6.4751000000000003E-2</v>
          </cell>
        </row>
        <row r="1442">
          <cell r="B1442">
            <v>39316</v>
          </cell>
          <cell r="C1442">
            <v>1464.07</v>
          </cell>
          <cell r="E1442">
            <v>39241</v>
          </cell>
          <cell r="F1442">
            <v>3.8630000000000001E-3</v>
          </cell>
        </row>
        <row r="1443">
          <cell r="B1443">
            <v>39317</v>
          </cell>
          <cell r="C1443">
            <v>1462.5</v>
          </cell>
          <cell r="E1443">
            <v>39244</v>
          </cell>
          <cell r="F1443">
            <v>2.8653999999999999E-2</v>
          </cell>
        </row>
        <row r="1444">
          <cell r="B1444">
            <v>39318</v>
          </cell>
          <cell r="C1444">
            <v>1479.37</v>
          </cell>
          <cell r="E1444">
            <v>39245</v>
          </cell>
          <cell r="F1444">
            <v>9.1200000000000005E-4</v>
          </cell>
        </row>
        <row r="1445">
          <cell r="B1445">
            <v>39321</v>
          </cell>
          <cell r="C1445">
            <v>1466.79</v>
          </cell>
          <cell r="E1445">
            <v>39246</v>
          </cell>
          <cell r="F1445">
            <v>0.36294599999999999</v>
          </cell>
        </row>
        <row r="1446">
          <cell r="B1446">
            <v>39322</v>
          </cell>
          <cell r="C1446">
            <v>1432.36</v>
          </cell>
          <cell r="E1446">
            <v>39247</v>
          </cell>
          <cell r="F1446">
            <v>9.6300999999999998E-2</v>
          </cell>
        </row>
        <row r="1447">
          <cell r="B1447">
            <v>39323</v>
          </cell>
          <cell r="C1447">
            <v>1463.76</v>
          </cell>
          <cell r="E1447">
            <v>39248</v>
          </cell>
          <cell r="F1447">
            <v>2.2929999999999999E-3</v>
          </cell>
        </row>
        <row r="1448">
          <cell r="B1448">
            <v>39324</v>
          </cell>
          <cell r="C1448">
            <v>1457.64</v>
          </cell>
          <cell r="E1448">
            <v>39251</v>
          </cell>
          <cell r="F1448">
            <v>1.1132E-2</v>
          </cell>
        </row>
        <row r="1449">
          <cell r="B1449">
            <v>39325</v>
          </cell>
          <cell r="C1449">
            <v>1473.99</v>
          </cell>
          <cell r="E1449">
            <v>39252</v>
          </cell>
          <cell r="F1449">
            <v>2.1363E-2</v>
          </cell>
        </row>
        <row r="1450">
          <cell r="B1450">
            <v>39329</v>
          </cell>
          <cell r="C1450">
            <v>1489.42</v>
          </cell>
          <cell r="E1450">
            <v>39253</v>
          </cell>
          <cell r="F1450">
            <v>3.1913999999999998E-2</v>
          </cell>
        </row>
        <row r="1451">
          <cell r="B1451">
            <v>39330</v>
          </cell>
          <cell r="C1451">
            <v>1472.29</v>
          </cell>
          <cell r="E1451">
            <v>39254</v>
          </cell>
          <cell r="F1451">
            <v>0.33822600000000003</v>
          </cell>
        </row>
        <row r="1452">
          <cell r="B1452">
            <v>39331</v>
          </cell>
          <cell r="C1452">
            <v>1478.55</v>
          </cell>
          <cell r="E1452">
            <v>39255</v>
          </cell>
          <cell r="F1452">
            <v>0</v>
          </cell>
        </row>
        <row r="1453">
          <cell r="B1453">
            <v>39332</v>
          </cell>
          <cell r="C1453">
            <v>1453.55</v>
          </cell>
          <cell r="E1453">
            <v>39258</v>
          </cell>
          <cell r="F1453">
            <v>0</v>
          </cell>
        </row>
        <row r="1454">
          <cell r="B1454">
            <v>39335</v>
          </cell>
          <cell r="C1454">
            <v>1451.7</v>
          </cell>
          <cell r="E1454">
            <v>39259</v>
          </cell>
          <cell r="F1454">
            <v>5.5739999999999998E-2</v>
          </cell>
        </row>
        <row r="1455">
          <cell r="B1455">
            <v>39336</v>
          </cell>
          <cell r="C1455">
            <v>1471.49</v>
          </cell>
          <cell r="E1455">
            <v>39260</v>
          </cell>
          <cell r="F1455">
            <v>0.28040599999999999</v>
          </cell>
        </row>
        <row r="1456">
          <cell r="B1456">
            <v>39337</v>
          </cell>
          <cell r="C1456">
            <v>1471.56</v>
          </cell>
          <cell r="E1456">
            <v>39261</v>
          </cell>
          <cell r="F1456">
            <v>2.9180999999999999E-2</v>
          </cell>
        </row>
        <row r="1457">
          <cell r="B1457">
            <v>39338</v>
          </cell>
          <cell r="C1457">
            <v>1483.95</v>
          </cell>
          <cell r="E1457">
            <v>39262</v>
          </cell>
          <cell r="F1457">
            <v>1.2746E-2</v>
          </cell>
        </row>
        <row r="1458">
          <cell r="B1458">
            <v>39339</v>
          </cell>
          <cell r="C1458">
            <v>1484.25</v>
          </cell>
          <cell r="E1458">
            <v>39265</v>
          </cell>
          <cell r="F1458">
            <v>1.0962E-2</v>
          </cell>
        </row>
        <row r="1459">
          <cell r="B1459">
            <v>39342</v>
          </cell>
          <cell r="C1459">
            <v>1476.65</v>
          </cell>
          <cell r="E1459">
            <v>39266</v>
          </cell>
          <cell r="F1459">
            <v>0.30960700000000002</v>
          </cell>
        </row>
        <row r="1460">
          <cell r="B1460">
            <v>39343</v>
          </cell>
          <cell r="C1460">
            <v>1519.78</v>
          </cell>
          <cell r="E1460">
            <v>39267</v>
          </cell>
          <cell r="F1460">
            <v>0</v>
          </cell>
        </row>
        <row r="1461">
          <cell r="B1461">
            <v>39344</v>
          </cell>
          <cell r="C1461">
            <v>1529.03</v>
          </cell>
          <cell r="E1461">
            <v>39268</v>
          </cell>
          <cell r="F1461">
            <v>1.2541E-2</v>
          </cell>
        </row>
        <row r="1462">
          <cell r="B1462">
            <v>39345</v>
          </cell>
          <cell r="C1462">
            <v>1518.75</v>
          </cell>
          <cell r="E1462">
            <v>39269</v>
          </cell>
          <cell r="F1462">
            <v>0.44039200000000001</v>
          </cell>
        </row>
        <row r="1463">
          <cell r="B1463">
            <v>39346</v>
          </cell>
          <cell r="C1463">
            <v>1525.75</v>
          </cell>
          <cell r="E1463">
            <v>39272</v>
          </cell>
          <cell r="F1463">
            <v>9.3900000000000008E-3</v>
          </cell>
        </row>
        <row r="1464">
          <cell r="B1464">
            <v>39349</v>
          </cell>
          <cell r="C1464">
            <v>1517.74</v>
          </cell>
          <cell r="E1464">
            <v>39273</v>
          </cell>
          <cell r="F1464">
            <v>4.235E-3</v>
          </cell>
        </row>
        <row r="1465">
          <cell r="B1465">
            <v>39350</v>
          </cell>
          <cell r="C1465">
            <v>1517.22</v>
          </cell>
          <cell r="E1465">
            <v>39274</v>
          </cell>
          <cell r="F1465">
            <v>0.186108</v>
          </cell>
        </row>
        <row r="1466">
          <cell r="B1466">
            <v>39351</v>
          </cell>
          <cell r="C1466">
            <v>1525.42</v>
          </cell>
          <cell r="E1466">
            <v>39275</v>
          </cell>
          <cell r="F1466">
            <v>1.3187000000000001E-2</v>
          </cell>
        </row>
        <row r="1467">
          <cell r="B1467">
            <v>39352</v>
          </cell>
          <cell r="C1467">
            <v>1531.38</v>
          </cell>
          <cell r="E1467">
            <v>39276</v>
          </cell>
          <cell r="F1467">
            <v>1.9153E-2</v>
          </cell>
        </row>
        <row r="1468">
          <cell r="B1468">
            <v>39353</v>
          </cell>
          <cell r="C1468">
            <v>1526.75</v>
          </cell>
          <cell r="E1468">
            <v>39279</v>
          </cell>
          <cell r="F1468">
            <v>0</v>
          </cell>
        </row>
        <row r="1469">
          <cell r="B1469">
            <v>39356</v>
          </cell>
          <cell r="C1469">
            <v>1547.04</v>
          </cell>
          <cell r="E1469">
            <v>39280</v>
          </cell>
          <cell r="F1469">
            <v>0</v>
          </cell>
        </row>
        <row r="1470">
          <cell r="B1470">
            <v>39357</v>
          </cell>
          <cell r="C1470">
            <v>1546.63</v>
          </cell>
          <cell r="E1470">
            <v>39281</v>
          </cell>
          <cell r="F1470">
            <v>0.164273</v>
          </cell>
        </row>
        <row r="1471">
          <cell r="B1471">
            <v>39358</v>
          </cell>
          <cell r="C1471">
            <v>1539.6</v>
          </cell>
          <cell r="E1471">
            <v>39282</v>
          </cell>
          <cell r="F1471">
            <v>3.8432000000000001E-2</v>
          </cell>
        </row>
        <row r="1472">
          <cell r="B1472">
            <v>39359</v>
          </cell>
          <cell r="C1472">
            <v>1542.84</v>
          </cell>
          <cell r="E1472">
            <v>39283</v>
          </cell>
          <cell r="F1472">
            <v>5.6870000000000002E-3</v>
          </cell>
        </row>
        <row r="1473">
          <cell r="B1473">
            <v>39360</v>
          </cell>
          <cell r="C1473">
            <v>1557.59</v>
          </cell>
          <cell r="E1473">
            <v>39286</v>
          </cell>
          <cell r="F1473">
            <v>3.0473E-2</v>
          </cell>
        </row>
        <row r="1474">
          <cell r="B1474">
            <v>39363</v>
          </cell>
          <cell r="C1474">
            <v>1552.58</v>
          </cell>
          <cell r="E1474">
            <v>39287</v>
          </cell>
          <cell r="F1474">
            <v>0</v>
          </cell>
        </row>
        <row r="1475">
          <cell r="B1475">
            <v>39364</v>
          </cell>
          <cell r="C1475">
            <v>1565.15</v>
          </cell>
          <cell r="E1475">
            <v>39288</v>
          </cell>
          <cell r="F1475">
            <v>1.4104E-2</v>
          </cell>
        </row>
        <row r="1476">
          <cell r="B1476">
            <v>39365</v>
          </cell>
          <cell r="C1476">
            <v>1562.47</v>
          </cell>
          <cell r="E1476">
            <v>39289</v>
          </cell>
          <cell r="F1476">
            <v>2.8900000000000002E-3</v>
          </cell>
        </row>
        <row r="1477">
          <cell r="B1477">
            <v>39366</v>
          </cell>
          <cell r="C1477">
            <v>1554.41</v>
          </cell>
          <cell r="E1477">
            <v>39290</v>
          </cell>
          <cell r="F1477">
            <v>0.22203400000000001</v>
          </cell>
        </row>
        <row r="1478">
          <cell r="B1478">
            <v>39367</v>
          </cell>
          <cell r="C1478">
            <v>1561.8</v>
          </cell>
          <cell r="E1478">
            <v>39293</v>
          </cell>
          <cell r="F1478">
            <v>3.1479E-2</v>
          </cell>
        </row>
        <row r="1479">
          <cell r="B1479">
            <v>39370</v>
          </cell>
          <cell r="C1479">
            <v>1548.71</v>
          </cell>
          <cell r="E1479">
            <v>39294</v>
          </cell>
          <cell r="F1479">
            <v>1.0078E-2</v>
          </cell>
        </row>
        <row r="1480">
          <cell r="B1480">
            <v>39371</v>
          </cell>
          <cell r="C1480">
            <v>1538.53</v>
          </cell>
          <cell r="E1480">
            <v>39295</v>
          </cell>
          <cell r="F1480">
            <v>9.5111000000000001E-2</v>
          </cell>
        </row>
        <row r="1481">
          <cell r="B1481">
            <v>39372</v>
          </cell>
          <cell r="C1481">
            <v>1541.24</v>
          </cell>
          <cell r="E1481">
            <v>39296</v>
          </cell>
          <cell r="F1481">
            <v>0.35140500000000002</v>
          </cell>
        </row>
        <row r="1482">
          <cell r="B1482">
            <v>39373</v>
          </cell>
          <cell r="C1482">
            <v>1540.08</v>
          </cell>
          <cell r="E1482">
            <v>39297</v>
          </cell>
          <cell r="F1482">
            <v>9.0652999999999997E-2</v>
          </cell>
        </row>
        <row r="1483">
          <cell r="B1483">
            <v>39374</v>
          </cell>
          <cell r="C1483">
            <v>1500.63</v>
          </cell>
          <cell r="E1483">
            <v>39300</v>
          </cell>
          <cell r="F1483">
            <v>2.7067000000000001E-2</v>
          </cell>
        </row>
        <row r="1484">
          <cell r="B1484">
            <v>39377</v>
          </cell>
          <cell r="C1484">
            <v>1506.33</v>
          </cell>
          <cell r="E1484">
            <v>39301</v>
          </cell>
          <cell r="F1484">
            <v>5.5317999999999999E-2</v>
          </cell>
        </row>
        <row r="1485">
          <cell r="B1485">
            <v>39378</v>
          </cell>
          <cell r="C1485">
            <v>1519.59</v>
          </cell>
          <cell r="E1485">
            <v>39302</v>
          </cell>
          <cell r="F1485">
            <v>0.50372300000000003</v>
          </cell>
        </row>
        <row r="1486">
          <cell r="B1486">
            <v>39379</v>
          </cell>
          <cell r="C1486">
            <v>1515.88</v>
          </cell>
          <cell r="E1486">
            <v>39303</v>
          </cell>
          <cell r="F1486">
            <v>0.27666099999999999</v>
          </cell>
        </row>
        <row r="1487">
          <cell r="B1487">
            <v>39380</v>
          </cell>
          <cell r="C1487">
            <v>1514.41</v>
          </cell>
          <cell r="E1487">
            <v>39304</v>
          </cell>
          <cell r="F1487">
            <v>3.0330000000000001E-3</v>
          </cell>
        </row>
        <row r="1488">
          <cell r="B1488">
            <v>39381</v>
          </cell>
          <cell r="C1488">
            <v>1535.28</v>
          </cell>
          <cell r="E1488">
            <v>39307</v>
          </cell>
          <cell r="F1488">
            <v>0.220475</v>
          </cell>
        </row>
        <row r="1489">
          <cell r="B1489">
            <v>39384</v>
          </cell>
          <cell r="C1489">
            <v>1540.98</v>
          </cell>
          <cell r="E1489">
            <v>39308</v>
          </cell>
          <cell r="F1489">
            <v>0.153836</v>
          </cell>
        </row>
        <row r="1490">
          <cell r="B1490">
            <v>39385</v>
          </cell>
          <cell r="C1490">
            <v>1531.02</v>
          </cell>
          <cell r="E1490">
            <v>39309</v>
          </cell>
          <cell r="F1490">
            <v>0.40128799999999998</v>
          </cell>
        </row>
        <row r="1491">
          <cell r="B1491">
            <v>39386</v>
          </cell>
          <cell r="C1491">
            <v>1549.38</v>
          </cell>
          <cell r="E1491">
            <v>39310</v>
          </cell>
          <cell r="F1491">
            <v>5.7320000000000003E-2</v>
          </cell>
        </row>
        <row r="1492">
          <cell r="B1492">
            <v>39387</v>
          </cell>
          <cell r="C1492">
            <v>1508.44</v>
          </cell>
          <cell r="E1492">
            <v>39311</v>
          </cell>
          <cell r="F1492">
            <v>0</v>
          </cell>
        </row>
        <row r="1493">
          <cell r="B1493">
            <v>39388</v>
          </cell>
          <cell r="C1493">
            <v>1509.65</v>
          </cell>
          <cell r="E1493">
            <v>39314</v>
          </cell>
          <cell r="F1493">
            <v>0</v>
          </cell>
        </row>
        <row r="1494">
          <cell r="B1494">
            <v>39391</v>
          </cell>
          <cell r="C1494">
            <v>1502.17</v>
          </cell>
          <cell r="E1494">
            <v>39315</v>
          </cell>
          <cell r="F1494">
            <v>6.7679999999999997E-3</v>
          </cell>
        </row>
        <row r="1495">
          <cell r="B1495">
            <v>39392</v>
          </cell>
          <cell r="C1495">
            <v>1520.27</v>
          </cell>
          <cell r="E1495">
            <v>39316</v>
          </cell>
          <cell r="F1495">
            <v>8.3691000000000002E-2</v>
          </cell>
        </row>
        <row r="1496">
          <cell r="B1496">
            <v>39393</v>
          </cell>
          <cell r="C1496">
            <v>1475.62</v>
          </cell>
          <cell r="E1496">
            <v>39317</v>
          </cell>
          <cell r="F1496">
            <v>1.9820000000000001E-2</v>
          </cell>
        </row>
        <row r="1497">
          <cell r="B1497">
            <v>39394</v>
          </cell>
          <cell r="C1497">
            <v>1474.77</v>
          </cell>
          <cell r="E1497">
            <v>39318</v>
          </cell>
          <cell r="F1497">
            <v>0.15934400000000001</v>
          </cell>
        </row>
        <row r="1498">
          <cell r="B1498">
            <v>39395</v>
          </cell>
          <cell r="C1498">
            <v>1453.7</v>
          </cell>
          <cell r="E1498">
            <v>39321</v>
          </cell>
          <cell r="F1498">
            <v>8.8520000000000005E-3</v>
          </cell>
        </row>
        <row r="1499">
          <cell r="B1499">
            <v>39398</v>
          </cell>
          <cell r="C1499">
            <v>1439.18</v>
          </cell>
          <cell r="E1499">
            <v>39322</v>
          </cell>
          <cell r="F1499">
            <v>6.6838999999999996E-2</v>
          </cell>
        </row>
        <row r="1500">
          <cell r="B1500">
            <v>39399</v>
          </cell>
          <cell r="C1500">
            <v>1481.05</v>
          </cell>
          <cell r="E1500">
            <v>39323</v>
          </cell>
          <cell r="F1500">
            <v>0.37359100000000001</v>
          </cell>
        </row>
        <row r="1501">
          <cell r="B1501">
            <v>39400</v>
          </cell>
          <cell r="C1501">
            <v>1470.58</v>
          </cell>
          <cell r="E1501">
            <v>39324</v>
          </cell>
          <cell r="F1501">
            <v>8.0929000000000001E-2</v>
          </cell>
        </row>
        <row r="1502">
          <cell r="B1502">
            <v>39401</v>
          </cell>
          <cell r="C1502">
            <v>1451.15</v>
          </cell>
          <cell r="E1502">
            <v>39325</v>
          </cell>
          <cell r="F1502">
            <v>2.7347E-2</v>
          </cell>
        </row>
        <row r="1503">
          <cell r="B1503">
            <v>39402</v>
          </cell>
          <cell r="C1503">
            <v>1458.74</v>
          </cell>
          <cell r="E1503">
            <v>39328</v>
          </cell>
          <cell r="F1503">
            <v>0</v>
          </cell>
        </row>
        <row r="1504">
          <cell r="B1504">
            <v>39405</v>
          </cell>
          <cell r="C1504">
            <v>1433.27</v>
          </cell>
          <cell r="E1504">
            <v>39329</v>
          </cell>
          <cell r="F1504">
            <v>2.4583000000000001E-2</v>
          </cell>
        </row>
        <row r="1505">
          <cell r="B1505">
            <v>39406</v>
          </cell>
          <cell r="C1505">
            <v>1439.7</v>
          </cell>
          <cell r="E1505">
            <v>39330</v>
          </cell>
          <cell r="F1505">
            <v>0.68086400000000002</v>
          </cell>
        </row>
        <row r="1506">
          <cell r="B1506">
            <v>39407</v>
          </cell>
          <cell r="C1506">
            <v>1416.77</v>
          </cell>
          <cell r="E1506">
            <v>39331</v>
          </cell>
          <cell r="F1506">
            <v>0.26551900000000001</v>
          </cell>
        </row>
        <row r="1507">
          <cell r="B1507">
            <v>39409</v>
          </cell>
          <cell r="C1507">
            <v>1440.7</v>
          </cell>
          <cell r="E1507">
            <v>39332</v>
          </cell>
          <cell r="F1507">
            <v>0</v>
          </cell>
        </row>
        <row r="1508">
          <cell r="B1508">
            <v>39412</v>
          </cell>
          <cell r="C1508">
            <v>1407.22</v>
          </cell>
          <cell r="E1508">
            <v>39335</v>
          </cell>
          <cell r="F1508">
            <v>5.3152999999999999E-2</v>
          </cell>
        </row>
        <row r="1509">
          <cell r="B1509">
            <v>39413</v>
          </cell>
          <cell r="C1509">
            <v>1428.23</v>
          </cell>
          <cell r="E1509">
            <v>39336</v>
          </cell>
          <cell r="F1509">
            <v>2.5739999999999999E-3</v>
          </cell>
        </row>
        <row r="1510">
          <cell r="B1510">
            <v>39414</v>
          </cell>
          <cell r="C1510">
            <v>1469.02</v>
          </cell>
          <cell r="E1510">
            <v>39337</v>
          </cell>
          <cell r="F1510">
            <v>0.39615699999999998</v>
          </cell>
        </row>
        <row r="1511">
          <cell r="B1511">
            <v>39415</v>
          </cell>
          <cell r="C1511">
            <v>1469.72</v>
          </cell>
          <cell r="E1511">
            <v>39338</v>
          </cell>
          <cell r="F1511">
            <v>8.6266999999999996E-2</v>
          </cell>
        </row>
        <row r="1512">
          <cell r="B1512">
            <v>39416</v>
          </cell>
          <cell r="C1512">
            <v>1481.14</v>
          </cell>
          <cell r="E1512">
            <v>39339</v>
          </cell>
          <cell r="F1512">
            <v>2.271E-3</v>
          </cell>
        </row>
        <row r="1513">
          <cell r="B1513">
            <v>39419</v>
          </cell>
          <cell r="C1513">
            <v>1472.42</v>
          </cell>
          <cell r="E1513">
            <v>39342</v>
          </cell>
          <cell r="F1513">
            <v>1.0515E-2</v>
          </cell>
        </row>
        <row r="1514">
          <cell r="B1514">
            <v>39420</v>
          </cell>
          <cell r="C1514">
            <v>1462.79</v>
          </cell>
          <cell r="E1514">
            <v>39343</v>
          </cell>
          <cell r="F1514">
            <v>1.7468000000000001E-2</v>
          </cell>
        </row>
        <row r="1515">
          <cell r="B1515">
            <v>39421</v>
          </cell>
          <cell r="C1515">
            <v>1485.01</v>
          </cell>
          <cell r="E1515">
            <v>39344</v>
          </cell>
          <cell r="F1515">
            <v>4.5494E-2</v>
          </cell>
        </row>
        <row r="1516">
          <cell r="B1516">
            <v>39422</v>
          </cell>
          <cell r="C1516">
            <v>1507.35</v>
          </cell>
          <cell r="E1516">
            <v>39345</v>
          </cell>
          <cell r="F1516">
            <v>0.33389999999999997</v>
          </cell>
        </row>
        <row r="1517">
          <cell r="B1517">
            <v>39423</v>
          </cell>
          <cell r="C1517">
            <v>1504.66</v>
          </cell>
          <cell r="E1517">
            <v>39346</v>
          </cell>
          <cell r="F1517">
            <v>9.5799999999999998E-4</v>
          </cell>
        </row>
        <row r="1518">
          <cell r="B1518">
            <v>39426</v>
          </cell>
          <cell r="C1518">
            <v>1515.96</v>
          </cell>
          <cell r="E1518">
            <v>39349</v>
          </cell>
          <cell r="F1518">
            <v>0</v>
          </cell>
        </row>
        <row r="1519">
          <cell r="B1519">
            <v>39427</v>
          </cell>
          <cell r="C1519">
            <v>1477.65</v>
          </cell>
          <cell r="E1519">
            <v>39350</v>
          </cell>
          <cell r="F1519">
            <v>2.7286000000000001E-2</v>
          </cell>
        </row>
        <row r="1520">
          <cell r="B1520">
            <v>39428</v>
          </cell>
          <cell r="C1520">
            <v>1486.59</v>
          </cell>
          <cell r="E1520">
            <v>39351</v>
          </cell>
          <cell r="F1520">
            <v>0.26435399999999998</v>
          </cell>
        </row>
        <row r="1521">
          <cell r="B1521">
            <v>39429</v>
          </cell>
          <cell r="C1521">
            <v>1488.41</v>
          </cell>
          <cell r="E1521">
            <v>39352</v>
          </cell>
          <cell r="F1521">
            <v>5.9811000000000003E-2</v>
          </cell>
        </row>
        <row r="1522">
          <cell r="B1522">
            <v>39430</v>
          </cell>
          <cell r="C1522">
            <v>1467.95</v>
          </cell>
          <cell r="E1522">
            <v>39353</v>
          </cell>
          <cell r="F1522">
            <v>2.053E-2</v>
          </cell>
        </row>
        <row r="1523">
          <cell r="B1523">
            <v>39433</v>
          </cell>
          <cell r="C1523">
            <v>1445.9</v>
          </cell>
          <cell r="E1523">
            <v>39356</v>
          </cell>
          <cell r="F1523">
            <v>1.3212E-2</v>
          </cell>
        </row>
        <row r="1524">
          <cell r="B1524">
            <v>39434</v>
          </cell>
          <cell r="C1524">
            <v>1454.98</v>
          </cell>
          <cell r="E1524">
            <v>39357</v>
          </cell>
          <cell r="F1524">
            <v>5.5929999999999999E-3</v>
          </cell>
        </row>
        <row r="1525">
          <cell r="B1525">
            <v>39435</v>
          </cell>
          <cell r="C1525">
            <v>1453</v>
          </cell>
          <cell r="E1525">
            <v>39358</v>
          </cell>
          <cell r="F1525">
            <v>0.306089</v>
          </cell>
        </row>
        <row r="1526">
          <cell r="B1526">
            <v>39436</v>
          </cell>
          <cell r="C1526">
            <v>1460.12</v>
          </cell>
          <cell r="E1526">
            <v>39359</v>
          </cell>
          <cell r="F1526">
            <v>2.5814E-2</v>
          </cell>
        </row>
        <row r="1527">
          <cell r="B1527">
            <v>39437</v>
          </cell>
          <cell r="C1527">
            <v>1484.46</v>
          </cell>
          <cell r="E1527">
            <v>39360</v>
          </cell>
          <cell r="F1527">
            <v>0.43946000000000002</v>
          </cell>
        </row>
        <row r="1528">
          <cell r="B1528">
            <v>39440</v>
          </cell>
          <cell r="C1528">
            <v>1496.45</v>
          </cell>
          <cell r="E1528">
            <v>39363</v>
          </cell>
          <cell r="F1528">
            <v>0</v>
          </cell>
        </row>
        <row r="1529">
          <cell r="B1529">
            <v>39442</v>
          </cell>
          <cell r="C1529">
            <v>1497.66</v>
          </cell>
          <cell r="E1529">
            <v>39364</v>
          </cell>
          <cell r="F1529">
            <v>2.9436E-2</v>
          </cell>
        </row>
        <row r="1530">
          <cell r="B1530">
            <v>39443</v>
          </cell>
          <cell r="C1530">
            <v>1476.37</v>
          </cell>
          <cell r="E1530">
            <v>39365</v>
          </cell>
          <cell r="F1530">
            <v>0.115951</v>
          </cell>
        </row>
        <row r="1531">
          <cell r="B1531">
            <v>39444</v>
          </cell>
          <cell r="C1531">
            <v>1478.49</v>
          </cell>
          <cell r="E1531">
            <v>39366</v>
          </cell>
          <cell r="F1531">
            <v>8.9422000000000001E-2</v>
          </cell>
        </row>
        <row r="1532">
          <cell r="B1532">
            <v>39447</v>
          </cell>
          <cell r="C1532">
            <v>1468.36</v>
          </cell>
          <cell r="E1532">
            <v>39367</v>
          </cell>
          <cell r="F1532">
            <v>8.7150000000000005E-3</v>
          </cell>
        </row>
        <row r="1533">
          <cell r="B1533">
            <v>39449</v>
          </cell>
          <cell r="C1533">
            <v>1447.16</v>
          </cell>
          <cell r="E1533">
            <v>39370</v>
          </cell>
          <cell r="F1533">
            <v>1.6444E-2</v>
          </cell>
        </row>
        <row r="1534">
          <cell r="B1534">
            <v>39450</v>
          </cell>
          <cell r="C1534">
            <v>1447.16</v>
          </cell>
          <cell r="E1534">
            <v>39371</v>
          </cell>
          <cell r="F1534">
            <v>0</v>
          </cell>
        </row>
        <row r="1535">
          <cell r="B1535">
            <v>39451</v>
          </cell>
          <cell r="C1535">
            <v>1411.63</v>
          </cell>
          <cell r="E1535">
            <v>39372</v>
          </cell>
          <cell r="F1535">
            <v>0.13841700000000001</v>
          </cell>
        </row>
        <row r="1536">
          <cell r="B1536">
            <v>39454</v>
          </cell>
          <cell r="C1536">
            <v>1416.18</v>
          </cell>
          <cell r="E1536">
            <v>39373</v>
          </cell>
          <cell r="F1536">
            <v>4.3630000000000002E-2</v>
          </cell>
        </row>
        <row r="1537">
          <cell r="B1537">
            <v>39455</v>
          </cell>
          <cell r="C1537">
            <v>1390.19</v>
          </cell>
          <cell r="E1537">
            <v>39374</v>
          </cell>
          <cell r="F1537">
            <v>0</v>
          </cell>
        </row>
        <row r="1538">
          <cell r="B1538">
            <v>39456</v>
          </cell>
          <cell r="C1538">
            <v>1409.13</v>
          </cell>
          <cell r="E1538">
            <v>39377</v>
          </cell>
          <cell r="F1538">
            <v>3.1002999999999999E-2</v>
          </cell>
        </row>
        <row r="1539">
          <cell r="B1539">
            <v>39457</v>
          </cell>
          <cell r="C1539">
            <v>1420.33</v>
          </cell>
          <cell r="E1539">
            <v>39378</v>
          </cell>
          <cell r="F1539">
            <v>0</v>
          </cell>
        </row>
        <row r="1540">
          <cell r="B1540">
            <v>39458</v>
          </cell>
          <cell r="C1540">
            <v>1401.02</v>
          </cell>
          <cell r="E1540">
            <v>39379</v>
          </cell>
          <cell r="F1540">
            <v>2.0841999999999999E-2</v>
          </cell>
        </row>
        <row r="1541">
          <cell r="B1541">
            <v>39461</v>
          </cell>
          <cell r="C1541">
            <v>1416.25</v>
          </cell>
          <cell r="E1541">
            <v>39380</v>
          </cell>
          <cell r="F1541">
            <v>2.0853E-2</v>
          </cell>
        </row>
        <row r="1542">
          <cell r="B1542">
            <v>39462</v>
          </cell>
          <cell r="C1542">
            <v>1380.95</v>
          </cell>
          <cell r="E1542">
            <v>39381</v>
          </cell>
          <cell r="F1542">
            <v>6.6399999999999999E-4</v>
          </cell>
        </row>
        <row r="1543">
          <cell r="B1543">
            <v>39463</v>
          </cell>
          <cell r="C1543">
            <v>1373.2</v>
          </cell>
          <cell r="E1543">
            <v>39384</v>
          </cell>
          <cell r="F1543">
            <v>0.21677299999999999</v>
          </cell>
        </row>
        <row r="1544">
          <cell r="B1544">
            <v>39464</v>
          </cell>
          <cell r="C1544">
            <v>1333.25</v>
          </cell>
          <cell r="E1544">
            <v>39385</v>
          </cell>
          <cell r="F1544">
            <v>3.8697000000000002E-2</v>
          </cell>
        </row>
        <row r="1545">
          <cell r="B1545">
            <v>39465</v>
          </cell>
          <cell r="C1545">
            <v>1325.19</v>
          </cell>
          <cell r="E1545">
            <v>39386</v>
          </cell>
          <cell r="F1545">
            <v>9.0731000000000006E-2</v>
          </cell>
        </row>
        <row r="1546">
          <cell r="B1546">
            <v>39469</v>
          </cell>
          <cell r="C1546">
            <v>1310.5</v>
          </cell>
          <cell r="E1546">
            <v>39387</v>
          </cell>
          <cell r="F1546">
            <v>0.36609999999999998</v>
          </cell>
        </row>
        <row r="1547">
          <cell r="B1547">
            <v>39470</v>
          </cell>
          <cell r="C1547">
            <v>1338.6</v>
          </cell>
          <cell r="E1547">
            <v>39388</v>
          </cell>
          <cell r="F1547">
            <v>7.0069000000000006E-2</v>
          </cell>
        </row>
        <row r="1548">
          <cell r="B1548">
            <v>39471</v>
          </cell>
          <cell r="C1548">
            <v>1352.07</v>
          </cell>
          <cell r="E1548">
            <v>39391</v>
          </cell>
          <cell r="F1548">
            <v>0.123045</v>
          </cell>
        </row>
        <row r="1549">
          <cell r="B1549">
            <v>39472</v>
          </cell>
          <cell r="C1549">
            <v>1330.61</v>
          </cell>
          <cell r="E1549">
            <v>39392</v>
          </cell>
          <cell r="F1549">
            <v>2.1784000000000001E-2</v>
          </cell>
        </row>
        <row r="1550">
          <cell r="B1550">
            <v>39475</v>
          </cell>
          <cell r="C1550">
            <v>1353.97</v>
          </cell>
          <cell r="E1550">
            <v>39393</v>
          </cell>
          <cell r="F1550">
            <v>0.78612499999999996</v>
          </cell>
        </row>
        <row r="1551">
          <cell r="B1551">
            <v>39476</v>
          </cell>
          <cell r="C1551">
            <v>1362.3</v>
          </cell>
          <cell r="E1551">
            <v>39394</v>
          </cell>
          <cell r="F1551">
            <v>6.4375000000000002E-2</v>
          </cell>
        </row>
        <row r="1552">
          <cell r="B1552">
            <v>39477</v>
          </cell>
          <cell r="C1552">
            <v>1355.81</v>
          </cell>
          <cell r="E1552">
            <v>39395</v>
          </cell>
          <cell r="F1552">
            <v>4.7572000000000003E-2</v>
          </cell>
        </row>
        <row r="1553">
          <cell r="B1553">
            <v>39478</v>
          </cell>
          <cell r="C1553">
            <v>1378.55</v>
          </cell>
          <cell r="E1553">
            <v>39398</v>
          </cell>
          <cell r="F1553">
            <v>0</v>
          </cell>
        </row>
        <row r="1554">
          <cell r="B1554">
            <v>39479</v>
          </cell>
          <cell r="C1554">
            <v>1395.42</v>
          </cell>
          <cell r="E1554">
            <v>39399</v>
          </cell>
          <cell r="F1554">
            <v>0.49149300000000001</v>
          </cell>
        </row>
        <row r="1555">
          <cell r="B1555">
            <v>39482</v>
          </cell>
          <cell r="C1555">
            <v>1380.82</v>
          </cell>
          <cell r="E1555">
            <v>39400</v>
          </cell>
          <cell r="F1555">
            <v>0.37962400000000002</v>
          </cell>
        </row>
        <row r="1556">
          <cell r="B1556">
            <v>39483</v>
          </cell>
          <cell r="C1556">
            <v>1336.64</v>
          </cell>
          <cell r="E1556">
            <v>39401</v>
          </cell>
          <cell r="F1556">
            <v>7.0776000000000006E-2</v>
          </cell>
        </row>
        <row r="1557">
          <cell r="B1557">
            <v>39484</v>
          </cell>
          <cell r="C1557">
            <v>1326.45</v>
          </cell>
          <cell r="E1557">
            <v>39402</v>
          </cell>
          <cell r="F1557">
            <v>3.6725000000000001E-2</v>
          </cell>
        </row>
        <row r="1558">
          <cell r="B1558">
            <v>39485</v>
          </cell>
          <cell r="C1558">
            <v>1336.91</v>
          </cell>
          <cell r="E1558">
            <v>39405</v>
          </cell>
          <cell r="F1558">
            <v>3.1937E-2</v>
          </cell>
        </row>
        <row r="1559">
          <cell r="B1559">
            <v>39486</v>
          </cell>
          <cell r="C1559">
            <v>1331.29</v>
          </cell>
          <cell r="E1559">
            <v>39406</v>
          </cell>
          <cell r="F1559">
            <v>7.6122999999999996E-2</v>
          </cell>
        </row>
        <row r="1560">
          <cell r="B1560">
            <v>39489</v>
          </cell>
          <cell r="C1560">
            <v>1339.13</v>
          </cell>
          <cell r="E1560">
            <v>39407</v>
          </cell>
          <cell r="F1560">
            <v>8.4992999999999999E-2</v>
          </cell>
        </row>
        <row r="1561">
          <cell r="B1561">
            <v>39490</v>
          </cell>
          <cell r="C1561">
            <v>1348.86</v>
          </cell>
          <cell r="E1561">
            <v>39408</v>
          </cell>
          <cell r="F1561">
            <v>0</v>
          </cell>
        </row>
        <row r="1562">
          <cell r="B1562">
            <v>39491</v>
          </cell>
          <cell r="C1562">
            <v>1367.21</v>
          </cell>
          <cell r="E1562">
            <v>39409</v>
          </cell>
          <cell r="F1562">
            <v>0.15345800000000001</v>
          </cell>
        </row>
        <row r="1563">
          <cell r="B1563">
            <v>39492</v>
          </cell>
          <cell r="C1563">
            <v>1348.86</v>
          </cell>
          <cell r="E1563">
            <v>39412</v>
          </cell>
          <cell r="F1563">
            <v>7.894E-3</v>
          </cell>
        </row>
        <row r="1564">
          <cell r="B1564">
            <v>39493</v>
          </cell>
          <cell r="C1564">
            <v>1350</v>
          </cell>
          <cell r="E1564">
            <v>39413</v>
          </cell>
          <cell r="F1564">
            <v>1.2275590000000001</v>
          </cell>
        </row>
        <row r="1565">
          <cell r="B1565">
            <v>39497</v>
          </cell>
          <cell r="C1565">
            <v>1348.78</v>
          </cell>
          <cell r="E1565">
            <v>39414</v>
          </cell>
          <cell r="F1565">
            <v>0.45326</v>
          </cell>
        </row>
        <row r="1566">
          <cell r="B1566">
            <v>39498</v>
          </cell>
          <cell r="C1566">
            <v>1360.03</v>
          </cell>
          <cell r="E1566">
            <v>39415</v>
          </cell>
          <cell r="F1566">
            <v>0.106031</v>
          </cell>
        </row>
        <row r="1567">
          <cell r="B1567">
            <v>39499</v>
          </cell>
          <cell r="C1567">
            <v>1342.53</v>
          </cell>
          <cell r="E1567">
            <v>39416</v>
          </cell>
          <cell r="F1567">
            <v>1.722E-3</v>
          </cell>
        </row>
        <row r="1568">
          <cell r="B1568">
            <v>39500</v>
          </cell>
          <cell r="C1568">
            <v>1353.11</v>
          </cell>
          <cell r="E1568">
            <v>39419</v>
          </cell>
          <cell r="F1568">
            <v>5.0577999999999998E-2</v>
          </cell>
        </row>
        <row r="1569">
          <cell r="B1569">
            <v>39503</v>
          </cell>
          <cell r="C1569">
            <v>1371.8</v>
          </cell>
          <cell r="E1569">
            <v>39420</v>
          </cell>
          <cell r="F1569">
            <v>5.11E-3</v>
          </cell>
        </row>
        <row r="1570">
          <cell r="B1570">
            <v>39504</v>
          </cell>
          <cell r="C1570">
            <v>1381.29</v>
          </cell>
          <cell r="E1570">
            <v>39421</v>
          </cell>
          <cell r="F1570">
            <v>0.78036799999999995</v>
          </cell>
        </row>
        <row r="1571">
          <cell r="B1571">
            <v>39505</v>
          </cell>
          <cell r="C1571">
            <v>1380.02</v>
          </cell>
          <cell r="E1571">
            <v>39422</v>
          </cell>
          <cell r="F1571">
            <v>0.13747500000000001</v>
          </cell>
        </row>
        <row r="1572">
          <cell r="B1572">
            <v>39506</v>
          </cell>
          <cell r="C1572">
            <v>1367.68</v>
          </cell>
          <cell r="E1572">
            <v>39423</v>
          </cell>
          <cell r="F1572">
            <v>1.652E-2</v>
          </cell>
        </row>
        <row r="1573">
          <cell r="B1573">
            <v>39507</v>
          </cell>
          <cell r="C1573">
            <v>1330.63</v>
          </cell>
          <cell r="E1573">
            <v>39426</v>
          </cell>
          <cell r="F1573">
            <v>5.5735E-2</v>
          </cell>
        </row>
        <row r="1574">
          <cell r="B1574">
            <v>39510</v>
          </cell>
          <cell r="C1574">
            <v>1331.34</v>
          </cell>
          <cell r="E1574">
            <v>39427</v>
          </cell>
          <cell r="F1574">
            <v>1.5854E-2</v>
          </cell>
        </row>
        <row r="1575">
          <cell r="B1575">
            <v>39511</v>
          </cell>
          <cell r="C1575">
            <v>1326.75</v>
          </cell>
          <cell r="E1575">
            <v>39428</v>
          </cell>
          <cell r="F1575">
            <v>0.193832</v>
          </cell>
        </row>
        <row r="1576">
          <cell r="B1576">
            <v>39512</v>
          </cell>
          <cell r="C1576">
            <v>1333.7</v>
          </cell>
          <cell r="E1576">
            <v>39429</v>
          </cell>
          <cell r="F1576">
            <v>5.1558E-2</v>
          </cell>
        </row>
        <row r="1577">
          <cell r="B1577">
            <v>39513</v>
          </cell>
          <cell r="C1577">
            <v>1304.3399999999999</v>
          </cell>
          <cell r="E1577">
            <v>39430</v>
          </cell>
          <cell r="F1577">
            <v>2.4801E-2</v>
          </cell>
        </row>
        <row r="1578">
          <cell r="B1578">
            <v>39514</v>
          </cell>
          <cell r="C1578">
            <v>1293.3699999999999</v>
          </cell>
          <cell r="E1578">
            <v>39433</v>
          </cell>
          <cell r="F1578">
            <v>3.4480999999999998E-2</v>
          </cell>
        </row>
        <row r="1579">
          <cell r="B1579">
            <v>39517</v>
          </cell>
          <cell r="C1579">
            <v>1273.3699999999999</v>
          </cell>
          <cell r="E1579">
            <v>39434</v>
          </cell>
          <cell r="F1579">
            <v>1.1623E-2</v>
          </cell>
        </row>
        <row r="1580">
          <cell r="B1580">
            <v>39518</v>
          </cell>
          <cell r="C1580">
            <v>1320.65</v>
          </cell>
          <cell r="E1580">
            <v>39435</v>
          </cell>
          <cell r="F1580">
            <v>4.5581000000000003E-2</v>
          </cell>
        </row>
        <row r="1581">
          <cell r="B1581">
            <v>39519</v>
          </cell>
          <cell r="C1581">
            <v>1308.77</v>
          </cell>
          <cell r="E1581">
            <v>39436</v>
          </cell>
          <cell r="F1581">
            <v>0.38088300000000003</v>
          </cell>
        </row>
        <row r="1582">
          <cell r="B1582">
            <v>39520</v>
          </cell>
          <cell r="C1582">
            <v>1315.48</v>
          </cell>
          <cell r="E1582">
            <v>39437</v>
          </cell>
          <cell r="F1582">
            <v>0.227548</v>
          </cell>
        </row>
        <row r="1583">
          <cell r="B1583">
            <v>39521</v>
          </cell>
          <cell r="C1583">
            <v>1288.1400000000001</v>
          </cell>
          <cell r="E1583">
            <v>39440</v>
          </cell>
          <cell r="F1583">
            <v>1.4507000000000001E-2</v>
          </cell>
        </row>
        <row r="1584">
          <cell r="B1584">
            <v>39524</v>
          </cell>
          <cell r="C1584">
            <v>1276.5999999999999</v>
          </cell>
          <cell r="E1584">
            <v>39441</v>
          </cell>
          <cell r="F1584">
            <v>0</v>
          </cell>
        </row>
        <row r="1585">
          <cell r="B1585">
            <v>39525</v>
          </cell>
          <cell r="C1585">
            <v>1330.74</v>
          </cell>
          <cell r="E1585">
            <v>39442</v>
          </cell>
          <cell r="F1585">
            <v>2.8740999999999999E-2</v>
          </cell>
        </row>
        <row r="1586">
          <cell r="B1586">
            <v>39526</v>
          </cell>
          <cell r="C1586">
            <v>1298.42</v>
          </cell>
          <cell r="E1586">
            <v>39443</v>
          </cell>
          <cell r="F1586">
            <v>0.33206400000000003</v>
          </cell>
        </row>
        <row r="1587">
          <cell r="B1587">
            <v>39527</v>
          </cell>
          <cell r="C1587">
            <v>1329.51</v>
          </cell>
          <cell r="E1587">
            <v>39444</v>
          </cell>
          <cell r="F1587">
            <v>3.4518E-2</v>
          </cell>
        </row>
        <row r="1588">
          <cell r="B1588">
            <v>39531</v>
          </cell>
          <cell r="C1588">
            <v>1349.88</v>
          </cell>
          <cell r="E1588">
            <v>39447</v>
          </cell>
          <cell r="F1588">
            <v>2.4230999999999999E-2</v>
          </cell>
        </row>
        <row r="1589">
          <cell r="B1589">
            <v>39532</v>
          </cell>
          <cell r="C1589">
            <v>1352.99</v>
          </cell>
          <cell r="E1589">
            <v>39448</v>
          </cell>
          <cell r="F1589">
            <v>0</v>
          </cell>
        </row>
        <row r="1590">
          <cell r="B1590">
            <v>39533</v>
          </cell>
          <cell r="C1590">
            <v>1341.13</v>
          </cell>
          <cell r="E1590">
            <v>39449</v>
          </cell>
          <cell r="F1590">
            <v>0.29596499999999998</v>
          </cell>
        </row>
        <row r="1591">
          <cell r="B1591">
            <v>39534</v>
          </cell>
          <cell r="C1591">
            <v>1325.76</v>
          </cell>
          <cell r="E1591">
            <v>39450</v>
          </cell>
          <cell r="F1591">
            <v>0</v>
          </cell>
        </row>
        <row r="1592">
          <cell r="B1592">
            <v>39535</v>
          </cell>
          <cell r="C1592">
            <v>1315.22</v>
          </cell>
          <cell r="E1592">
            <v>39451</v>
          </cell>
          <cell r="F1592">
            <v>0</v>
          </cell>
        </row>
        <row r="1593">
          <cell r="B1593">
            <v>39538</v>
          </cell>
          <cell r="C1593">
            <v>1322.7</v>
          </cell>
          <cell r="E1593">
            <v>39454</v>
          </cell>
          <cell r="F1593">
            <v>1.1249E-2</v>
          </cell>
        </row>
        <row r="1594">
          <cell r="B1594">
            <v>39539</v>
          </cell>
          <cell r="C1594">
            <v>1370.18</v>
          </cell>
          <cell r="E1594">
            <v>39455</v>
          </cell>
          <cell r="F1594">
            <v>0.472663</v>
          </cell>
        </row>
        <row r="1595">
          <cell r="B1595">
            <v>39540</v>
          </cell>
          <cell r="C1595">
            <v>1367.53</v>
          </cell>
          <cell r="E1595">
            <v>39456</v>
          </cell>
          <cell r="F1595">
            <v>0.107893</v>
          </cell>
        </row>
        <row r="1596">
          <cell r="B1596">
            <v>39541</v>
          </cell>
          <cell r="C1596">
            <v>1369.31</v>
          </cell>
          <cell r="E1596">
            <v>39457</v>
          </cell>
          <cell r="F1596">
            <v>2.3130000000000001E-2</v>
          </cell>
        </row>
        <row r="1597">
          <cell r="B1597">
            <v>39542</v>
          </cell>
          <cell r="C1597">
            <v>1370.4</v>
          </cell>
          <cell r="E1597">
            <v>39458</v>
          </cell>
          <cell r="F1597">
            <v>8.7814000000000003E-2</v>
          </cell>
        </row>
        <row r="1598">
          <cell r="B1598">
            <v>39545</v>
          </cell>
          <cell r="C1598">
            <v>1372.54</v>
          </cell>
          <cell r="E1598">
            <v>39461</v>
          </cell>
          <cell r="F1598">
            <v>0</v>
          </cell>
        </row>
        <row r="1599">
          <cell r="B1599">
            <v>39546</v>
          </cell>
          <cell r="C1599">
            <v>1365.54</v>
          </cell>
          <cell r="E1599">
            <v>39462</v>
          </cell>
          <cell r="F1599">
            <v>1.644E-2</v>
          </cell>
        </row>
        <row r="1600">
          <cell r="B1600">
            <v>39547</v>
          </cell>
          <cell r="C1600">
            <v>1354.49</v>
          </cell>
          <cell r="E1600">
            <v>39463</v>
          </cell>
          <cell r="F1600">
            <v>0.153419</v>
          </cell>
        </row>
        <row r="1601">
          <cell r="B1601">
            <v>39548</v>
          </cell>
          <cell r="C1601">
            <v>1360.55</v>
          </cell>
          <cell r="E1601">
            <v>39464</v>
          </cell>
          <cell r="F1601">
            <v>5.3463999999999998E-2</v>
          </cell>
        </row>
        <row r="1602">
          <cell r="B1602">
            <v>39549</v>
          </cell>
          <cell r="C1602">
            <v>1332.83</v>
          </cell>
          <cell r="E1602">
            <v>39465</v>
          </cell>
          <cell r="F1602">
            <v>3.1189999999999999E-2</v>
          </cell>
        </row>
        <row r="1603">
          <cell r="B1603">
            <v>39552</v>
          </cell>
          <cell r="C1603">
            <v>1328.32</v>
          </cell>
          <cell r="E1603">
            <v>39468</v>
          </cell>
          <cell r="F1603">
            <v>0</v>
          </cell>
        </row>
        <row r="1604">
          <cell r="B1604">
            <v>39553</v>
          </cell>
          <cell r="C1604">
            <v>1334.43</v>
          </cell>
          <cell r="E1604">
            <v>39469</v>
          </cell>
          <cell r="F1604">
            <v>0</v>
          </cell>
        </row>
        <row r="1605">
          <cell r="B1605">
            <v>39554</v>
          </cell>
          <cell r="C1605">
            <v>1364.71</v>
          </cell>
          <cell r="E1605">
            <v>39470</v>
          </cell>
          <cell r="F1605">
            <v>3.6403999999999999E-2</v>
          </cell>
        </row>
        <row r="1606">
          <cell r="B1606">
            <v>39555</v>
          </cell>
          <cell r="C1606">
            <v>1365.56</v>
          </cell>
          <cell r="E1606">
            <v>39471</v>
          </cell>
          <cell r="F1606">
            <v>3.3273999999999998E-2</v>
          </cell>
        </row>
        <row r="1607">
          <cell r="B1607">
            <v>39556</v>
          </cell>
          <cell r="C1607">
            <v>1390.33</v>
          </cell>
          <cell r="E1607">
            <v>39472</v>
          </cell>
          <cell r="F1607">
            <v>1.5886000000000001E-2</v>
          </cell>
        </row>
        <row r="1608">
          <cell r="B1608">
            <v>39559</v>
          </cell>
          <cell r="C1608">
            <v>1388.17</v>
          </cell>
          <cell r="E1608">
            <v>39475</v>
          </cell>
          <cell r="F1608">
            <v>1.3764E-2</v>
          </cell>
        </row>
        <row r="1609">
          <cell r="B1609">
            <v>39560</v>
          </cell>
          <cell r="C1609">
            <v>1375.94</v>
          </cell>
          <cell r="E1609">
            <v>39476</v>
          </cell>
          <cell r="F1609">
            <v>7.7147999999999994E-2</v>
          </cell>
        </row>
        <row r="1610">
          <cell r="B1610">
            <v>39561</v>
          </cell>
          <cell r="C1610">
            <v>1379.93</v>
          </cell>
          <cell r="E1610">
            <v>39477</v>
          </cell>
          <cell r="F1610">
            <v>8.0392000000000005E-2</v>
          </cell>
        </row>
        <row r="1611">
          <cell r="B1611">
            <v>39562</v>
          </cell>
          <cell r="C1611">
            <v>1388.82</v>
          </cell>
          <cell r="E1611">
            <v>39478</v>
          </cell>
          <cell r="F1611">
            <v>0.236763</v>
          </cell>
        </row>
        <row r="1612">
          <cell r="B1612">
            <v>39563</v>
          </cell>
          <cell r="C1612">
            <v>1397.84</v>
          </cell>
          <cell r="E1612">
            <v>39479</v>
          </cell>
          <cell r="F1612">
            <v>0</v>
          </cell>
        </row>
        <row r="1613">
          <cell r="B1613">
            <v>39566</v>
          </cell>
          <cell r="C1613">
            <v>1396.37</v>
          </cell>
          <cell r="E1613">
            <v>39482</v>
          </cell>
          <cell r="F1613">
            <v>2.3841000000000001E-2</v>
          </cell>
        </row>
        <row r="1614">
          <cell r="B1614">
            <v>39567</v>
          </cell>
          <cell r="C1614">
            <v>1390.94</v>
          </cell>
          <cell r="E1614">
            <v>39483</v>
          </cell>
          <cell r="F1614">
            <v>0.12572700000000001</v>
          </cell>
        </row>
        <row r="1615">
          <cell r="B1615">
            <v>39568</v>
          </cell>
          <cell r="C1615">
            <v>1385.59</v>
          </cell>
          <cell r="E1615">
            <v>39484</v>
          </cell>
          <cell r="F1615">
            <v>0.53545200000000004</v>
          </cell>
        </row>
        <row r="1616">
          <cell r="B1616">
            <v>39569</v>
          </cell>
          <cell r="C1616">
            <v>1409.34</v>
          </cell>
          <cell r="E1616">
            <v>39485</v>
          </cell>
          <cell r="F1616">
            <v>0.33014900000000003</v>
          </cell>
        </row>
        <row r="1617">
          <cell r="B1617">
            <v>39570</v>
          </cell>
          <cell r="C1617">
            <v>1413.9</v>
          </cell>
          <cell r="E1617">
            <v>39486</v>
          </cell>
          <cell r="F1617">
            <v>1.6476000000000001E-2</v>
          </cell>
        </row>
        <row r="1618">
          <cell r="B1618">
            <v>39573</v>
          </cell>
          <cell r="C1618">
            <v>1407.49</v>
          </cell>
          <cell r="E1618">
            <v>39489</v>
          </cell>
          <cell r="F1618">
            <v>7.1871000000000004E-2</v>
          </cell>
        </row>
        <row r="1619">
          <cell r="B1619">
            <v>39574</v>
          </cell>
          <cell r="C1619">
            <v>1418.26</v>
          </cell>
          <cell r="E1619">
            <v>39490</v>
          </cell>
          <cell r="F1619">
            <v>5.4435999999999998E-2</v>
          </cell>
        </row>
        <row r="1620">
          <cell r="B1620">
            <v>39575</v>
          </cell>
          <cell r="C1620">
            <v>1392.57</v>
          </cell>
          <cell r="E1620">
            <v>39491</v>
          </cell>
          <cell r="F1620">
            <v>0.52289300000000005</v>
          </cell>
        </row>
        <row r="1621">
          <cell r="B1621">
            <v>39576</v>
          </cell>
          <cell r="C1621">
            <v>1397.68</v>
          </cell>
          <cell r="E1621">
            <v>39492</v>
          </cell>
          <cell r="F1621">
            <v>4.2911999999999999E-2</v>
          </cell>
        </row>
        <row r="1622">
          <cell r="B1622">
            <v>39577</v>
          </cell>
          <cell r="C1622">
            <v>1388.28</v>
          </cell>
          <cell r="E1622">
            <v>39493</v>
          </cell>
          <cell r="F1622">
            <v>8.2922999999999997E-2</v>
          </cell>
        </row>
        <row r="1623">
          <cell r="B1623">
            <v>39580</v>
          </cell>
          <cell r="C1623">
            <v>1403.58</v>
          </cell>
          <cell r="E1623">
            <v>39496</v>
          </cell>
          <cell r="F1623">
            <v>0</v>
          </cell>
        </row>
        <row r="1624">
          <cell r="B1624">
            <v>39581</v>
          </cell>
          <cell r="C1624">
            <v>1403.04</v>
          </cell>
          <cell r="E1624">
            <v>39497</v>
          </cell>
          <cell r="F1624">
            <v>0.11490499999999999</v>
          </cell>
        </row>
        <row r="1625">
          <cell r="B1625">
            <v>39582</v>
          </cell>
          <cell r="C1625">
            <v>1408.66</v>
          </cell>
          <cell r="E1625">
            <v>39498</v>
          </cell>
          <cell r="F1625">
            <v>7.6976000000000003E-2</v>
          </cell>
        </row>
        <row r="1626">
          <cell r="B1626">
            <v>39583</v>
          </cell>
          <cell r="C1626">
            <v>1423.57</v>
          </cell>
          <cell r="E1626">
            <v>39499</v>
          </cell>
          <cell r="F1626">
            <v>0.46382600000000002</v>
          </cell>
        </row>
        <row r="1627">
          <cell r="B1627">
            <v>39584</v>
          </cell>
          <cell r="C1627">
            <v>1425.35</v>
          </cell>
          <cell r="E1627">
            <v>39500</v>
          </cell>
          <cell r="F1627">
            <v>0.13942399999999999</v>
          </cell>
        </row>
        <row r="1628">
          <cell r="B1628">
            <v>39587</v>
          </cell>
          <cell r="C1628">
            <v>1426.63</v>
          </cell>
          <cell r="E1628">
            <v>39503</v>
          </cell>
          <cell r="F1628">
            <v>3.1718000000000003E-2</v>
          </cell>
        </row>
        <row r="1629">
          <cell r="B1629">
            <v>39588</v>
          </cell>
          <cell r="C1629">
            <v>1413.4</v>
          </cell>
          <cell r="E1629">
            <v>39504</v>
          </cell>
          <cell r="F1629">
            <v>5.7010000000000003E-3</v>
          </cell>
        </row>
        <row r="1630">
          <cell r="B1630">
            <v>39589</v>
          </cell>
          <cell r="C1630">
            <v>1390.71</v>
          </cell>
          <cell r="E1630">
            <v>39505</v>
          </cell>
          <cell r="F1630">
            <v>0.32890900000000001</v>
          </cell>
        </row>
        <row r="1631">
          <cell r="B1631">
            <v>39590</v>
          </cell>
          <cell r="C1631">
            <v>1394.35</v>
          </cell>
          <cell r="E1631">
            <v>39506</v>
          </cell>
          <cell r="F1631">
            <v>0.15934100000000001</v>
          </cell>
        </row>
        <row r="1632">
          <cell r="B1632">
            <v>39591</v>
          </cell>
          <cell r="C1632">
            <v>1375.93</v>
          </cell>
          <cell r="E1632">
            <v>39507</v>
          </cell>
          <cell r="F1632">
            <v>4.5560000000000003E-2</v>
          </cell>
        </row>
        <row r="1633">
          <cell r="B1633">
            <v>39595</v>
          </cell>
          <cell r="C1633">
            <v>1385.35</v>
          </cell>
          <cell r="E1633">
            <v>39510</v>
          </cell>
          <cell r="F1633">
            <v>3.5167999999999998E-2</v>
          </cell>
        </row>
        <row r="1634">
          <cell r="B1634">
            <v>39596</v>
          </cell>
          <cell r="C1634">
            <v>1390.84</v>
          </cell>
          <cell r="E1634">
            <v>39511</v>
          </cell>
          <cell r="F1634">
            <v>4.4939999999999997E-3</v>
          </cell>
        </row>
        <row r="1635">
          <cell r="B1635">
            <v>39597</v>
          </cell>
          <cell r="C1635">
            <v>1398.26</v>
          </cell>
          <cell r="E1635">
            <v>39512</v>
          </cell>
          <cell r="F1635">
            <v>0.663381</v>
          </cell>
        </row>
        <row r="1636">
          <cell r="B1636">
            <v>39598</v>
          </cell>
          <cell r="C1636">
            <v>1400.38</v>
          </cell>
          <cell r="E1636">
            <v>39513</v>
          </cell>
          <cell r="F1636">
            <v>0.204708</v>
          </cell>
        </row>
        <row r="1637">
          <cell r="B1637">
            <v>39601</v>
          </cell>
          <cell r="C1637">
            <v>1385.67</v>
          </cell>
          <cell r="E1637">
            <v>39514</v>
          </cell>
          <cell r="F1637">
            <v>2.4334000000000001E-2</v>
          </cell>
        </row>
        <row r="1638">
          <cell r="B1638">
            <v>39602</v>
          </cell>
          <cell r="C1638">
            <v>1377.65</v>
          </cell>
          <cell r="E1638">
            <v>39517</v>
          </cell>
          <cell r="F1638">
            <v>5.7290000000000001E-2</v>
          </cell>
        </row>
        <row r="1639">
          <cell r="B1639">
            <v>39603</v>
          </cell>
          <cell r="C1639">
            <v>1377.2</v>
          </cell>
          <cell r="E1639">
            <v>39518</v>
          </cell>
          <cell r="F1639">
            <v>4.4330000000000001E-2</v>
          </cell>
        </row>
        <row r="1640">
          <cell r="B1640">
            <v>39604</v>
          </cell>
          <cell r="C1640">
            <v>1404.05</v>
          </cell>
          <cell r="E1640">
            <v>39519</v>
          </cell>
          <cell r="F1640">
            <v>0.37116300000000002</v>
          </cell>
        </row>
        <row r="1641">
          <cell r="B1641">
            <v>39605</v>
          </cell>
          <cell r="C1641">
            <v>1360.68</v>
          </cell>
          <cell r="E1641">
            <v>39520</v>
          </cell>
          <cell r="F1641">
            <v>5.1480999999999999E-2</v>
          </cell>
        </row>
        <row r="1642">
          <cell r="B1642">
            <v>39608</v>
          </cell>
          <cell r="C1642">
            <v>1361.76</v>
          </cell>
          <cell r="E1642">
            <v>39521</v>
          </cell>
          <cell r="F1642">
            <v>3.1129E-2</v>
          </cell>
        </row>
        <row r="1643">
          <cell r="B1643">
            <v>39609</v>
          </cell>
          <cell r="C1643">
            <v>1358.44</v>
          </cell>
          <cell r="E1643">
            <v>39524</v>
          </cell>
          <cell r="F1643">
            <v>0.195323</v>
          </cell>
        </row>
        <row r="1644">
          <cell r="B1644">
            <v>39610</v>
          </cell>
          <cell r="C1644">
            <v>1335.49</v>
          </cell>
          <cell r="E1644">
            <v>39525</v>
          </cell>
          <cell r="F1644">
            <v>3.2515000000000002E-2</v>
          </cell>
        </row>
        <row r="1645">
          <cell r="B1645">
            <v>39611</v>
          </cell>
          <cell r="C1645">
            <v>1339.87</v>
          </cell>
          <cell r="E1645">
            <v>39526</v>
          </cell>
          <cell r="F1645">
            <v>1.375E-2</v>
          </cell>
        </row>
        <row r="1646">
          <cell r="B1646">
            <v>39612</v>
          </cell>
          <cell r="C1646">
            <v>1360.03</v>
          </cell>
          <cell r="E1646">
            <v>39527</v>
          </cell>
          <cell r="F1646">
            <v>0</v>
          </cell>
        </row>
        <row r="1647">
          <cell r="B1647">
            <v>39615</v>
          </cell>
          <cell r="C1647">
            <v>1360.14</v>
          </cell>
          <cell r="E1647">
            <v>39528</v>
          </cell>
          <cell r="F1647">
            <v>0</v>
          </cell>
        </row>
        <row r="1648">
          <cell r="B1648">
            <v>39616</v>
          </cell>
          <cell r="C1648">
            <v>1350.93</v>
          </cell>
          <cell r="E1648">
            <v>39531</v>
          </cell>
          <cell r="F1648">
            <v>0</v>
          </cell>
        </row>
        <row r="1649">
          <cell r="B1649">
            <v>39617</v>
          </cell>
          <cell r="C1649">
            <v>1337.81</v>
          </cell>
          <cell r="E1649">
            <v>39532</v>
          </cell>
          <cell r="F1649">
            <v>1.4834E-2</v>
          </cell>
        </row>
        <row r="1650">
          <cell r="B1650">
            <v>39618</v>
          </cell>
          <cell r="C1650">
            <v>1342.83</v>
          </cell>
          <cell r="E1650">
            <v>39533</v>
          </cell>
          <cell r="F1650">
            <v>5.6696000000000003E-2</v>
          </cell>
        </row>
        <row r="1651">
          <cell r="B1651">
            <v>39619</v>
          </cell>
          <cell r="C1651">
            <v>1317.93</v>
          </cell>
          <cell r="E1651">
            <v>39534</v>
          </cell>
          <cell r="F1651">
            <v>0.277723</v>
          </cell>
        </row>
        <row r="1652">
          <cell r="B1652">
            <v>39622</v>
          </cell>
          <cell r="C1652">
            <v>1318</v>
          </cell>
          <cell r="E1652">
            <v>39535</v>
          </cell>
          <cell r="F1652">
            <v>6.0816000000000002E-2</v>
          </cell>
        </row>
        <row r="1653">
          <cell r="B1653">
            <v>39623</v>
          </cell>
          <cell r="C1653">
            <v>1314.29</v>
          </cell>
          <cell r="E1653">
            <v>39538</v>
          </cell>
          <cell r="F1653">
            <v>2.5940000000000001E-2</v>
          </cell>
        </row>
        <row r="1654">
          <cell r="B1654">
            <v>39624</v>
          </cell>
          <cell r="C1654">
            <v>1321.97</v>
          </cell>
          <cell r="E1654">
            <v>39539</v>
          </cell>
          <cell r="F1654">
            <v>5.8970000000000003E-3</v>
          </cell>
        </row>
        <row r="1655">
          <cell r="B1655">
            <v>39625</v>
          </cell>
          <cell r="C1655">
            <v>1283.1500000000001</v>
          </cell>
          <cell r="E1655">
            <v>39540</v>
          </cell>
          <cell r="F1655">
            <v>0.27613300000000002</v>
          </cell>
        </row>
        <row r="1656">
          <cell r="B1656">
            <v>39626</v>
          </cell>
          <cell r="C1656">
            <v>1278.3800000000001</v>
          </cell>
          <cell r="E1656">
            <v>39541</v>
          </cell>
          <cell r="F1656">
            <v>7.9780000000000007E-3</v>
          </cell>
        </row>
        <row r="1657">
          <cell r="B1657">
            <v>39629</v>
          </cell>
          <cell r="C1657">
            <v>1280</v>
          </cell>
          <cell r="E1657">
            <v>39542</v>
          </cell>
          <cell r="F1657">
            <v>1.6416E-2</v>
          </cell>
        </row>
        <row r="1658">
          <cell r="B1658">
            <v>39630</v>
          </cell>
          <cell r="C1658">
            <v>1284.9100000000001</v>
          </cell>
          <cell r="E1658">
            <v>39545</v>
          </cell>
          <cell r="F1658">
            <v>1.2617E-2</v>
          </cell>
        </row>
        <row r="1659">
          <cell r="B1659">
            <v>39631</v>
          </cell>
          <cell r="C1659">
            <v>1261.52</v>
          </cell>
          <cell r="E1659">
            <v>39546</v>
          </cell>
          <cell r="F1659">
            <v>0.46121699999999999</v>
          </cell>
        </row>
        <row r="1660">
          <cell r="B1660">
            <v>39632</v>
          </cell>
          <cell r="C1660">
            <v>1262.9000000000001</v>
          </cell>
          <cell r="E1660">
            <v>39547</v>
          </cell>
          <cell r="F1660">
            <v>0.10449899999999999</v>
          </cell>
        </row>
        <row r="1661">
          <cell r="B1661">
            <v>39636</v>
          </cell>
          <cell r="C1661">
            <v>1252.31</v>
          </cell>
          <cell r="E1661">
            <v>39548</v>
          </cell>
          <cell r="F1661">
            <v>6.5816E-2</v>
          </cell>
        </row>
        <row r="1662">
          <cell r="B1662">
            <v>39637</v>
          </cell>
          <cell r="C1662">
            <v>1273.7</v>
          </cell>
          <cell r="E1662">
            <v>39549</v>
          </cell>
          <cell r="F1662">
            <v>9.1550000000000006E-2</v>
          </cell>
        </row>
        <row r="1663">
          <cell r="B1663">
            <v>39638</v>
          </cell>
          <cell r="C1663">
            <v>1244.69</v>
          </cell>
          <cell r="E1663">
            <v>39552</v>
          </cell>
          <cell r="F1663">
            <v>1.874E-2</v>
          </cell>
        </row>
        <row r="1664">
          <cell r="B1664">
            <v>39639</v>
          </cell>
          <cell r="C1664">
            <v>1253.3900000000001</v>
          </cell>
          <cell r="E1664">
            <v>39553</v>
          </cell>
          <cell r="F1664">
            <v>6.4190000000000002E-3</v>
          </cell>
        </row>
        <row r="1665">
          <cell r="B1665">
            <v>39640</v>
          </cell>
          <cell r="C1665">
            <v>1239.49</v>
          </cell>
          <cell r="E1665">
            <v>39554</v>
          </cell>
          <cell r="F1665">
            <v>0.15584999999999999</v>
          </cell>
        </row>
        <row r="1666">
          <cell r="B1666">
            <v>39643</v>
          </cell>
          <cell r="C1666">
            <v>1228.3</v>
          </cell>
          <cell r="E1666">
            <v>39555</v>
          </cell>
          <cell r="F1666">
            <v>3.5684E-2</v>
          </cell>
        </row>
        <row r="1667">
          <cell r="B1667">
            <v>39644</v>
          </cell>
          <cell r="C1667">
            <v>1214.9100000000001</v>
          </cell>
          <cell r="E1667">
            <v>39556</v>
          </cell>
          <cell r="F1667">
            <v>5.7390000000000002E-3</v>
          </cell>
        </row>
        <row r="1668">
          <cell r="B1668">
            <v>39645</v>
          </cell>
          <cell r="C1668">
            <v>1245.3599999999999</v>
          </cell>
          <cell r="E1668">
            <v>39559</v>
          </cell>
          <cell r="F1668">
            <v>3.6740000000000002E-2</v>
          </cell>
        </row>
        <row r="1669">
          <cell r="B1669">
            <v>39646</v>
          </cell>
          <cell r="C1669">
            <v>1260.32</v>
          </cell>
          <cell r="E1669">
            <v>39560</v>
          </cell>
          <cell r="F1669">
            <v>2.3425000000000001E-2</v>
          </cell>
        </row>
        <row r="1670">
          <cell r="B1670">
            <v>39647</v>
          </cell>
          <cell r="C1670">
            <v>1260.68</v>
          </cell>
          <cell r="E1670">
            <v>39561</v>
          </cell>
          <cell r="F1670">
            <v>8.2100000000000003E-3</v>
          </cell>
        </row>
        <row r="1671">
          <cell r="B1671">
            <v>39650</v>
          </cell>
          <cell r="C1671">
            <v>1260</v>
          </cell>
          <cell r="E1671">
            <v>39562</v>
          </cell>
          <cell r="F1671">
            <v>6.1500000000000001E-3</v>
          </cell>
        </row>
        <row r="1672">
          <cell r="B1672">
            <v>39651</v>
          </cell>
          <cell r="C1672">
            <v>1277</v>
          </cell>
          <cell r="E1672">
            <v>39563</v>
          </cell>
          <cell r="F1672">
            <v>1.5882E-2</v>
          </cell>
        </row>
        <row r="1673">
          <cell r="B1673">
            <v>39652</v>
          </cell>
          <cell r="C1673">
            <v>1282.19</v>
          </cell>
          <cell r="E1673">
            <v>39566</v>
          </cell>
          <cell r="F1673">
            <v>6.3011999999999999E-2</v>
          </cell>
        </row>
        <row r="1674">
          <cell r="B1674">
            <v>39653</v>
          </cell>
          <cell r="C1674">
            <v>1252.54</v>
          </cell>
          <cell r="E1674">
            <v>39567</v>
          </cell>
          <cell r="F1674">
            <v>3.7748999999999998E-2</v>
          </cell>
        </row>
        <row r="1675">
          <cell r="B1675">
            <v>39654</v>
          </cell>
          <cell r="C1675">
            <v>1257.76</v>
          </cell>
          <cell r="E1675">
            <v>39568</v>
          </cell>
          <cell r="F1675">
            <v>5.8880000000000002E-2</v>
          </cell>
        </row>
        <row r="1676">
          <cell r="B1676">
            <v>39657</v>
          </cell>
          <cell r="C1676">
            <v>1234.3699999999999</v>
          </cell>
          <cell r="E1676">
            <v>39569</v>
          </cell>
          <cell r="F1676">
            <v>0.26183499999999998</v>
          </cell>
        </row>
        <row r="1677">
          <cell r="B1677">
            <v>39658</v>
          </cell>
          <cell r="C1677">
            <v>1263.2</v>
          </cell>
          <cell r="E1677">
            <v>39570</v>
          </cell>
          <cell r="F1677">
            <v>2.0960000000000002E-3</v>
          </cell>
        </row>
        <row r="1678">
          <cell r="B1678">
            <v>39659</v>
          </cell>
          <cell r="C1678">
            <v>1284.26</v>
          </cell>
          <cell r="E1678">
            <v>39573</v>
          </cell>
          <cell r="F1678">
            <v>0.122283</v>
          </cell>
        </row>
        <row r="1679">
          <cell r="B1679">
            <v>39660</v>
          </cell>
          <cell r="C1679">
            <v>1267.3800000000001</v>
          </cell>
          <cell r="E1679">
            <v>39574</v>
          </cell>
          <cell r="F1679">
            <v>5.5620000000000003E-2</v>
          </cell>
        </row>
        <row r="1680">
          <cell r="B1680">
            <v>39661</v>
          </cell>
          <cell r="C1680">
            <v>1260.31</v>
          </cell>
          <cell r="E1680">
            <v>39575</v>
          </cell>
          <cell r="F1680">
            <v>0.57527099999999998</v>
          </cell>
        </row>
        <row r="1681">
          <cell r="B1681">
            <v>39664</v>
          </cell>
          <cell r="C1681">
            <v>1249.02</v>
          </cell>
          <cell r="E1681">
            <v>39576</v>
          </cell>
          <cell r="F1681">
            <v>6.1212999999999997E-2</v>
          </cell>
        </row>
        <row r="1682">
          <cell r="B1682">
            <v>39665</v>
          </cell>
          <cell r="C1682">
            <v>1284.8800000000001</v>
          </cell>
          <cell r="E1682">
            <v>39577</v>
          </cell>
          <cell r="F1682">
            <v>0.288771</v>
          </cell>
        </row>
        <row r="1683">
          <cell r="B1683">
            <v>39666</v>
          </cell>
          <cell r="C1683">
            <v>1289.19</v>
          </cell>
          <cell r="E1683">
            <v>39580</v>
          </cell>
          <cell r="F1683">
            <v>4.0323999999999999E-2</v>
          </cell>
        </row>
        <row r="1684">
          <cell r="B1684">
            <v>39667</v>
          </cell>
          <cell r="C1684">
            <v>1266.07</v>
          </cell>
          <cell r="E1684">
            <v>39581</v>
          </cell>
          <cell r="F1684">
            <v>0.31851600000000002</v>
          </cell>
        </row>
        <row r="1685">
          <cell r="B1685">
            <v>39668</v>
          </cell>
          <cell r="C1685">
            <v>1296.32</v>
          </cell>
          <cell r="E1685">
            <v>39582</v>
          </cell>
          <cell r="F1685">
            <v>0.24956200000000001</v>
          </cell>
        </row>
        <row r="1686">
          <cell r="B1686">
            <v>39671</v>
          </cell>
          <cell r="C1686">
            <v>1305.32</v>
          </cell>
          <cell r="E1686">
            <v>39583</v>
          </cell>
          <cell r="F1686">
            <v>0.26113599999999998</v>
          </cell>
        </row>
        <row r="1687">
          <cell r="B1687">
            <v>39672</v>
          </cell>
          <cell r="C1687">
            <v>1289.5899999999999</v>
          </cell>
          <cell r="E1687">
            <v>39584</v>
          </cell>
          <cell r="F1687">
            <v>3.9329000000000003E-2</v>
          </cell>
        </row>
        <row r="1688">
          <cell r="B1688">
            <v>39673</v>
          </cell>
          <cell r="C1688">
            <v>1285.83</v>
          </cell>
          <cell r="E1688">
            <v>39587</v>
          </cell>
          <cell r="F1688">
            <v>4.3403999999999998E-2</v>
          </cell>
        </row>
        <row r="1689">
          <cell r="B1689">
            <v>39674</v>
          </cell>
          <cell r="C1689">
            <v>1292.93</v>
          </cell>
          <cell r="E1689">
            <v>39588</v>
          </cell>
          <cell r="F1689">
            <v>6.4199999999999999E-4</v>
          </cell>
        </row>
        <row r="1690">
          <cell r="B1690">
            <v>39675</v>
          </cell>
          <cell r="C1690">
            <v>1298.2</v>
          </cell>
          <cell r="E1690">
            <v>39589</v>
          </cell>
          <cell r="F1690">
            <v>9.6432000000000004E-2</v>
          </cell>
        </row>
        <row r="1691">
          <cell r="B1691">
            <v>39678</v>
          </cell>
          <cell r="C1691">
            <v>1278.5999999999999</v>
          </cell>
          <cell r="E1691">
            <v>39590</v>
          </cell>
          <cell r="F1691">
            <v>0.25883499999999998</v>
          </cell>
        </row>
        <row r="1692">
          <cell r="B1692">
            <v>39679</v>
          </cell>
          <cell r="C1692">
            <v>1266.69</v>
          </cell>
          <cell r="E1692">
            <v>39591</v>
          </cell>
          <cell r="F1692">
            <v>1.9115E-2</v>
          </cell>
        </row>
        <row r="1693">
          <cell r="B1693">
            <v>39680</v>
          </cell>
          <cell r="C1693">
            <v>1274.54</v>
          </cell>
          <cell r="E1693">
            <v>39594</v>
          </cell>
          <cell r="F1693">
            <v>0</v>
          </cell>
        </row>
        <row r="1694">
          <cell r="B1694">
            <v>39681</v>
          </cell>
          <cell r="C1694">
            <v>1277.72</v>
          </cell>
          <cell r="E1694">
            <v>39595</v>
          </cell>
          <cell r="F1694">
            <v>8.8050000000000003E-3</v>
          </cell>
        </row>
        <row r="1695">
          <cell r="B1695">
            <v>39682</v>
          </cell>
          <cell r="C1695">
            <v>1292.2</v>
          </cell>
          <cell r="E1695">
            <v>39596</v>
          </cell>
          <cell r="F1695">
            <v>0.27153899999999997</v>
          </cell>
        </row>
        <row r="1696">
          <cell r="B1696">
            <v>39685</v>
          </cell>
          <cell r="C1696">
            <v>1266.8399999999999</v>
          </cell>
          <cell r="E1696">
            <v>39597</v>
          </cell>
          <cell r="F1696">
            <v>0.158467</v>
          </cell>
        </row>
        <row r="1697">
          <cell r="B1697">
            <v>39686</v>
          </cell>
          <cell r="C1697">
            <v>1271.51</v>
          </cell>
          <cell r="E1697">
            <v>39598</v>
          </cell>
          <cell r="F1697">
            <v>2.1085E-2</v>
          </cell>
        </row>
        <row r="1698">
          <cell r="B1698">
            <v>39687</v>
          </cell>
          <cell r="C1698">
            <v>1281.6600000000001</v>
          </cell>
          <cell r="E1698">
            <v>39601</v>
          </cell>
          <cell r="F1698">
            <v>3.9898999999999997E-2</v>
          </cell>
        </row>
        <row r="1699">
          <cell r="B1699">
            <v>39688</v>
          </cell>
          <cell r="C1699">
            <v>1300.68</v>
          </cell>
          <cell r="E1699">
            <v>39602</v>
          </cell>
          <cell r="F1699">
            <v>5.2540999999999997E-2</v>
          </cell>
        </row>
        <row r="1700">
          <cell r="B1700">
            <v>39689</v>
          </cell>
          <cell r="C1700">
            <v>1282.83</v>
          </cell>
          <cell r="E1700">
            <v>39603</v>
          </cell>
          <cell r="F1700">
            <v>0.68329700000000004</v>
          </cell>
        </row>
        <row r="1701">
          <cell r="B1701">
            <v>39693</v>
          </cell>
          <cell r="C1701">
            <v>1277.58</v>
          </cell>
          <cell r="E1701">
            <v>39604</v>
          </cell>
          <cell r="F1701">
            <v>0.111106</v>
          </cell>
        </row>
        <row r="1702">
          <cell r="B1702">
            <v>39694</v>
          </cell>
          <cell r="C1702">
            <v>1274.98</v>
          </cell>
          <cell r="E1702">
            <v>39605</v>
          </cell>
          <cell r="F1702">
            <v>0.15387799999999999</v>
          </cell>
        </row>
        <row r="1703">
          <cell r="B1703">
            <v>39695</v>
          </cell>
          <cell r="C1703">
            <v>1236.83</v>
          </cell>
          <cell r="E1703">
            <v>39608</v>
          </cell>
          <cell r="F1703">
            <v>4.8422E-2</v>
          </cell>
        </row>
        <row r="1704">
          <cell r="B1704">
            <v>39696</v>
          </cell>
          <cell r="C1704">
            <v>1242.31</v>
          </cell>
          <cell r="E1704">
            <v>39609</v>
          </cell>
          <cell r="F1704">
            <v>3.79E-4</v>
          </cell>
        </row>
        <row r="1705">
          <cell r="B1705">
            <v>39699</v>
          </cell>
          <cell r="C1705">
            <v>1267.79</v>
          </cell>
          <cell r="E1705">
            <v>39610</v>
          </cell>
          <cell r="F1705">
            <v>0.29191099999999998</v>
          </cell>
        </row>
        <row r="1706">
          <cell r="B1706">
            <v>39700</v>
          </cell>
          <cell r="C1706">
            <v>1224.51</v>
          </cell>
          <cell r="E1706">
            <v>39611</v>
          </cell>
          <cell r="F1706">
            <v>9.3409000000000006E-2</v>
          </cell>
        </row>
        <row r="1707">
          <cell r="B1707">
            <v>39701</v>
          </cell>
          <cell r="C1707">
            <v>1232.04</v>
          </cell>
          <cell r="E1707">
            <v>39612</v>
          </cell>
          <cell r="F1707">
            <v>3.4541000000000002E-2</v>
          </cell>
        </row>
        <row r="1708">
          <cell r="B1708">
            <v>39702</v>
          </cell>
          <cell r="C1708">
            <v>1249.05</v>
          </cell>
          <cell r="E1708">
            <v>39615</v>
          </cell>
          <cell r="F1708">
            <v>0</v>
          </cell>
        </row>
        <row r="1709">
          <cell r="B1709">
            <v>39703</v>
          </cell>
          <cell r="C1709">
            <v>1251.7</v>
          </cell>
          <cell r="E1709">
            <v>39616</v>
          </cell>
          <cell r="F1709">
            <v>1.5161000000000001E-2</v>
          </cell>
        </row>
        <row r="1710">
          <cell r="B1710">
            <v>39706</v>
          </cell>
          <cell r="C1710">
            <v>1192.7</v>
          </cell>
          <cell r="E1710">
            <v>39617</v>
          </cell>
          <cell r="F1710">
            <v>1.9276000000000001E-2</v>
          </cell>
        </row>
        <row r="1711">
          <cell r="B1711">
            <v>39707</v>
          </cell>
          <cell r="C1711">
            <v>1213.5899999999999</v>
          </cell>
          <cell r="E1711">
            <v>39618</v>
          </cell>
          <cell r="F1711">
            <v>0.35403099999999998</v>
          </cell>
        </row>
        <row r="1712">
          <cell r="B1712">
            <v>39708</v>
          </cell>
          <cell r="C1712">
            <v>1156.3900000000001</v>
          </cell>
          <cell r="E1712">
            <v>39619</v>
          </cell>
          <cell r="F1712">
            <v>1.4958000000000001E-2</v>
          </cell>
        </row>
        <row r="1713">
          <cell r="B1713">
            <v>39709</v>
          </cell>
          <cell r="C1713">
            <v>1206.52</v>
          </cell>
          <cell r="E1713">
            <v>39622</v>
          </cell>
          <cell r="F1713">
            <v>0</v>
          </cell>
        </row>
        <row r="1714">
          <cell r="B1714">
            <v>39710</v>
          </cell>
          <cell r="C1714">
            <v>1255.08</v>
          </cell>
          <cell r="E1714">
            <v>39623</v>
          </cell>
          <cell r="F1714">
            <v>1.8908000000000001E-2</v>
          </cell>
        </row>
        <row r="1715">
          <cell r="B1715">
            <v>39713</v>
          </cell>
          <cell r="C1715">
            <v>1207.0899999999999</v>
          </cell>
          <cell r="E1715">
            <v>39624</v>
          </cell>
          <cell r="F1715">
            <v>6.2622999999999998E-2</v>
          </cell>
        </row>
        <row r="1716">
          <cell r="B1716">
            <v>39714</v>
          </cell>
          <cell r="C1716">
            <v>1188.22</v>
          </cell>
          <cell r="E1716">
            <v>39625</v>
          </cell>
          <cell r="F1716">
            <v>0.38878699999999999</v>
          </cell>
        </row>
        <row r="1717">
          <cell r="B1717">
            <v>39715</v>
          </cell>
          <cell r="C1717">
            <v>1185.8699999999999</v>
          </cell>
          <cell r="E1717">
            <v>39626</v>
          </cell>
          <cell r="F1717">
            <v>4.3827999999999999E-2</v>
          </cell>
        </row>
        <row r="1718">
          <cell r="B1718">
            <v>39716</v>
          </cell>
          <cell r="C1718">
            <v>1209.18</v>
          </cell>
          <cell r="E1718">
            <v>39629</v>
          </cell>
          <cell r="F1718">
            <v>0</v>
          </cell>
        </row>
        <row r="1719">
          <cell r="B1719">
            <v>39717</v>
          </cell>
          <cell r="C1719">
            <v>1213.01</v>
          </cell>
          <cell r="E1719">
            <v>39630</v>
          </cell>
          <cell r="F1719">
            <v>0.24368100000000001</v>
          </cell>
        </row>
        <row r="1720">
          <cell r="B1720">
            <v>39720</v>
          </cell>
          <cell r="C1720">
            <v>1106.3900000000001</v>
          </cell>
          <cell r="E1720">
            <v>39631</v>
          </cell>
          <cell r="F1720">
            <v>8.0426999999999998E-2</v>
          </cell>
        </row>
        <row r="1721">
          <cell r="B1721">
            <v>39721</v>
          </cell>
          <cell r="C1721">
            <v>1166.3599999999999</v>
          </cell>
          <cell r="E1721">
            <v>39632</v>
          </cell>
          <cell r="F1721">
            <v>2.1257000000000002E-2</v>
          </cell>
        </row>
        <row r="1722">
          <cell r="B1722">
            <v>39722</v>
          </cell>
          <cell r="C1722">
            <v>1161.07</v>
          </cell>
          <cell r="E1722">
            <v>39633</v>
          </cell>
          <cell r="F1722">
            <v>0</v>
          </cell>
        </row>
        <row r="1723">
          <cell r="B1723">
            <v>39723</v>
          </cell>
          <cell r="C1723">
            <v>1114.28</v>
          </cell>
          <cell r="E1723">
            <v>39636</v>
          </cell>
          <cell r="F1723">
            <v>2.1212999999999999E-2</v>
          </cell>
        </row>
        <row r="1724">
          <cell r="B1724">
            <v>39724</v>
          </cell>
          <cell r="C1724">
            <v>1099.23</v>
          </cell>
          <cell r="E1724">
            <v>39637</v>
          </cell>
          <cell r="F1724">
            <v>0.48427999999999999</v>
          </cell>
        </row>
        <row r="1725">
          <cell r="B1725">
            <v>39727</v>
          </cell>
          <cell r="C1725">
            <v>1056.8900000000001</v>
          </cell>
          <cell r="E1725">
            <v>39638</v>
          </cell>
          <cell r="F1725">
            <v>0.13728599999999999</v>
          </cell>
        </row>
        <row r="1726">
          <cell r="B1726">
            <v>39728</v>
          </cell>
          <cell r="C1726">
            <v>996.23</v>
          </cell>
          <cell r="E1726">
            <v>39639</v>
          </cell>
          <cell r="F1726">
            <v>0</v>
          </cell>
        </row>
        <row r="1727">
          <cell r="B1727">
            <v>39729</v>
          </cell>
          <cell r="C1727">
            <v>984.94</v>
          </cell>
          <cell r="E1727">
            <v>39640</v>
          </cell>
          <cell r="F1727">
            <v>9.8799999999999999E-2</v>
          </cell>
        </row>
        <row r="1728">
          <cell r="B1728">
            <v>39730</v>
          </cell>
          <cell r="C1728">
            <v>909.92</v>
          </cell>
          <cell r="E1728">
            <v>39643</v>
          </cell>
          <cell r="F1728">
            <v>0</v>
          </cell>
        </row>
        <row r="1729">
          <cell r="B1729">
            <v>39731</v>
          </cell>
          <cell r="C1729">
            <v>899.22</v>
          </cell>
          <cell r="E1729">
            <v>39644</v>
          </cell>
          <cell r="F1729">
            <v>1.8742999999999999E-2</v>
          </cell>
        </row>
        <row r="1730">
          <cell r="B1730">
            <v>39734</v>
          </cell>
          <cell r="C1730">
            <v>1003.35</v>
          </cell>
          <cell r="E1730">
            <v>39645</v>
          </cell>
          <cell r="F1730">
            <v>0.155164</v>
          </cell>
        </row>
        <row r="1731">
          <cell r="B1731">
            <v>39735</v>
          </cell>
          <cell r="C1731">
            <v>998.01</v>
          </cell>
          <cell r="E1731">
            <v>39646</v>
          </cell>
          <cell r="F1731">
            <v>4.2715000000000003E-2</v>
          </cell>
        </row>
        <row r="1732">
          <cell r="B1732">
            <v>39736</v>
          </cell>
          <cell r="C1732">
            <v>907.84</v>
          </cell>
          <cell r="E1732">
            <v>39647</v>
          </cell>
          <cell r="F1732">
            <v>5.7320000000000001E-3</v>
          </cell>
        </row>
        <row r="1733">
          <cell r="B1733">
            <v>39737</v>
          </cell>
          <cell r="C1733">
            <v>946.43</v>
          </cell>
          <cell r="E1733">
            <v>39650</v>
          </cell>
          <cell r="F1733">
            <v>3.1447999999999997E-2</v>
          </cell>
        </row>
        <row r="1734">
          <cell r="B1734">
            <v>39738</v>
          </cell>
          <cell r="C1734">
            <v>940.55</v>
          </cell>
          <cell r="E1734">
            <v>39651</v>
          </cell>
          <cell r="F1734">
            <v>2.5832999999999998E-2</v>
          </cell>
        </row>
        <row r="1735">
          <cell r="B1735">
            <v>39741</v>
          </cell>
          <cell r="C1735">
            <v>985.4</v>
          </cell>
          <cell r="E1735">
            <v>39652</v>
          </cell>
          <cell r="F1735">
            <v>0</v>
          </cell>
        </row>
        <row r="1736">
          <cell r="B1736">
            <v>39742</v>
          </cell>
          <cell r="C1736">
            <v>955.05</v>
          </cell>
          <cell r="E1736">
            <v>39653</v>
          </cell>
          <cell r="F1736">
            <v>2.6610999999999999E-2</v>
          </cell>
        </row>
        <row r="1737">
          <cell r="B1737">
            <v>39743</v>
          </cell>
          <cell r="C1737">
            <v>896.78</v>
          </cell>
          <cell r="E1737">
            <v>39654</v>
          </cell>
          <cell r="F1737">
            <v>1.5805E-2</v>
          </cell>
        </row>
        <row r="1738">
          <cell r="B1738">
            <v>39744</v>
          </cell>
          <cell r="C1738">
            <v>908.11</v>
          </cell>
          <cell r="E1738">
            <v>39657</v>
          </cell>
          <cell r="F1738">
            <v>5.6599999999999999E-4</v>
          </cell>
        </row>
        <row r="1739">
          <cell r="B1739">
            <v>39745</v>
          </cell>
          <cell r="C1739">
            <v>876.77</v>
          </cell>
          <cell r="E1739">
            <v>39658</v>
          </cell>
          <cell r="F1739">
            <v>0.10712099999999999</v>
          </cell>
        </row>
        <row r="1740">
          <cell r="B1740">
            <v>39748</v>
          </cell>
          <cell r="C1740">
            <v>848.92</v>
          </cell>
          <cell r="E1740">
            <v>39659</v>
          </cell>
          <cell r="F1740">
            <v>8.1129000000000007E-2</v>
          </cell>
        </row>
        <row r="1741">
          <cell r="B1741">
            <v>39749</v>
          </cell>
          <cell r="C1741">
            <v>940.51</v>
          </cell>
          <cell r="E1741">
            <v>39660</v>
          </cell>
          <cell r="F1741">
            <v>0.25777899999999998</v>
          </cell>
        </row>
        <row r="1742">
          <cell r="B1742">
            <v>39750</v>
          </cell>
          <cell r="C1742">
            <v>930.09</v>
          </cell>
          <cell r="E1742">
            <v>39661</v>
          </cell>
          <cell r="F1742">
            <v>0</v>
          </cell>
        </row>
        <row r="1743">
          <cell r="B1743">
            <v>39751</v>
          </cell>
          <cell r="C1743">
            <v>954.09</v>
          </cell>
          <cell r="E1743">
            <v>39664</v>
          </cell>
          <cell r="F1743">
            <v>1.8939999999999999E-2</v>
          </cell>
        </row>
        <row r="1744">
          <cell r="B1744">
            <v>39752</v>
          </cell>
          <cell r="C1744">
            <v>968.75</v>
          </cell>
          <cell r="E1744">
            <v>39665</v>
          </cell>
          <cell r="F1744">
            <v>0.131992</v>
          </cell>
        </row>
        <row r="1745">
          <cell r="B1745">
            <v>39755</v>
          </cell>
          <cell r="C1745">
            <v>966.3</v>
          </cell>
          <cell r="E1745">
            <v>39666</v>
          </cell>
          <cell r="F1745">
            <v>0.58663299999999996</v>
          </cell>
        </row>
        <row r="1746">
          <cell r="B1746">
            <v>39756</v>
          </cell>
          <cell r="C1746">
            <v>1005.75</v>
          </cell>
          <cell r="E1746">
            <v>39667</v>
          </cell>
          <cell r="F1746">
            <v>0.121668</v>
          </cell>
        </row>
        <row r="1747">
          <cell r="B1747">
            <v>39757</v>
          </cell>
          <cell r="C1747">
            <v>952.77</v>
          </cell>
          <cell r="E1747">
            <v>39668</v>
          </cell>
          <cell r="F1747">
            <v>0</v>
          </cell>
        </row>
        <row r="1748">
          <cell r="B1748">
            <v>39758</v>
          </cell>
          <cell r="C1748">
            <v>904.88</v>
          </cell>
          <cell r="E1748">
            <v>39671</v>
          </cell>
          <cell r="F1748">
            <v>0.316131</v>
          </cell>
        </row>
        <row r="1749">
          <cell r="B1749">
            <v>39759</v>
          </cell>
          <cell r="C1749">
            <v>930.99</v>
          </cell>
          <cell r="E1749">
            <v>39672</v>
          </cell>
          <cell r="F1749">
            <v>6.5339999999999995E-2</v>
          </cell>
        </row>
        <row r="1750">
          <cell r="B1750">
            <v>39762</v>
          </cell>
          <cell r="C1750">
            <v>919.21</v>
          </cell>
          <cell r="E1750">
            <v>39673</v>
          </cell>
          <cell r="F1750">
            <v>0.41988900000000001</v>
          </cell>
        </row>
        <row r="1751">
          <cell r="B1751">
            <v>39763</v>
          </cell>
          <cell r="C1751">
            <v>898.95</v>
          </cell>
          <cell r="E1751">
            <v>39674</v>
          </cell>
          <cell r="F1751">
            <v>4.5669000000000001E-2</v>
          </cell>
        </row>
        <row r="1752">
          <cell r="B1752">
            <v>39764</v>
          </cell>
          <cell r="C1752">
            <v>852.3</v>
          </cell>
          <cell r="E1752">
            <v>39675</v>
          </cell>
          <cell r="F1752">
            <v>0.15393699999999999</v>
          </cell>
        </row>
        <row r="1753">
          <cell r="B1753">
            <v>39765</v>
          </cell>
          <cell r="C1753">
            <v>911.29</v>
          </cell>
          <cell r="E1753">
            <v>39678</v>
          </cell>
          <cell r="F1753">
            <v>8.6972999999999995E-2</v>
          </cell>
        </row>
        <row r="1754">
          <cell r="B1754">
            <v>39766</v>
          </cell>
          <cell r="C1754">
            <v>873.29</v>
          </cell>
          <cell r="E1754">
            <v>39679</v>
          </cell>
          <cell r="F1754">
            <v>0.110462</v>
          </cell>
        </row>
        <row r="1755">
          <cell r="B1755">
            <v>39769</v>
          </cell>
          <cell r="C1755">
            <v>850.75</v>
          </cell>
          <cell r="E1755">
            <v>39680</v>
          </cell>
          <cell r="F1755">
            <v>8.4472000000000005E-2</v>
          </cell>
        </row>
        <row r="1756">
          <cell r="B1756">
            <v>39770</v>
          </cell>
          <cell r="C1756">
            <v>859.12</v>
          </cell>
          <cell r="E1756">
            <v>39681</v>
          </cell>
          <cell r="F1756">
            <v>8.2860000000000003E-2</v>
          </cell>
        </row>
        <row r="1757">
          <cell r="B1757">
            <v>39771</v>
          </cell>
          <cell r="C1757">
            <v>806.58</v>
          </cell>
          <cell r="E1757">
            <v>39682</v>
          </cell>
          <cell r="F1757">
            <v>0.156418</v>
          </cell>
        </row>
        <row r="1758">
          <cell r="B1758">
            <v>39772</v>
          </cell>
          <cell r="C1758">
            <v>752.44</v>
          </cell>
          <cell r="E1758">
            <v>39685</v>
          </cell>
          <cell r="F1758">
            <v>6.1330000000000004E-3</v>
          </cell>
        </row>
        <row r="1759">
          <cell r="B1759">
            <v>39773</v>
          </cell>
          <cell r="C1759">
            <v>800.03</v>
          </cell>
          <cell r="E1759">
            <v>39686</v>
          </cell>
          <cell r="F1759">
            <v>6.3239999999999998E-3</v>
          </cell>
        </row>
        <row r="1760">
          <cell r="B1760">
            <v>39776</v>
          </cell>
          <cell r="C1760">
            <v>851.81</v>
          </cell>
          <cell r="E1760">
            <v>39687</v>
          </cell>
          <cell r="F1760">
            <v>0.21998500000000001</v>
          </cell>
        </row>
        <row r="1761">
          <cell r="B1761">
            <v>39777</v>
          </cell>
          <cell r="C1761">
            <v>857.39</v>
          </cell>
          <cell r="E1761">
            <v>39688</v>
          </cell>
          <cell r="F1761">
            <v>0.216392</v>
          </cell>
        </row>
        <row r="1762">
          <cell r="B1762">
            <v>39778</v>
          </cell>
          <cell r="C1762">
            <v>887.68</v>
          </cell>
          <cell r="E1762">
            <v>39689</v>
          </cell>
          <cell r="F1762">
            <v>6.3186000000000006E-2</v>
          </cell>
        </row>
        <row r="1763">
          <cell r="B1763">
            <v>39780</v>
          </cell>
          <cell r="C1763">
            <v>896.24</v>
          </cell>
          <cell r="E1763">
            <v>39692</v>
          </cell>
          <cell r="F1763">
            <v>0</v>
          </cell>
        </row>
        <row r="1764">
          <cell r="B1764">
            <v>39783</v>
          </cell>
          <cell r="C1764">
            <v>816.21</v>
          </cell>
          <cell r="E1764">
            <v>39693</v>
          </cell>
          <cell r="F1764">
            <v>4.3687999999999998E-2</v>
          </cell>
        </row>
        <row r="1765">
          <cell r="B1765">
            <v>39784</v>
          </cell>
          <cell r="C1765">
            <v>848.81</v>
          </cell>
          <cell r="E1765">
            <v>39694</v>
          </cell>
          <cell r="F1765">
            <v>0.64469399999999999</v>
          </cell>
        </row>
        <row r="1766">
          <cell r="B1766">
            <v>39785</v>
          </cell>
          <cell r="C1766">
            <v>870.74</v>
          </cell>
          <cell r="E1766">
            <v>39695</v>
          </cell>
          <cell r="F1766">
            <v>3.2436E-2</v>
          </cell>
        </row>
        <row r="1767">
          <cell r="B1767">
            <v>39786</v>
          </cell>
          <cell r="C1767">
            <v>845.22</v>
          </cell>
          <cell r="E1767">
            <v>39696</v>
          </cell>
          <cell r="F1767">
            <v>4.3071999999999999E-2</v>
          </cell>
        </row>
        <row r="1768">
          <cell r="B1768">
            <v>39787</v>
          </cell>
          <cell r="C1768">
            <v>876.07</v>
          </cell>
          <cell r="E1768">
            <v>39699</v>
          </cell>
          <cell r="F1768">
            <v>0.21043600000000001</v>
          </cell>
        </row>
        <row r="1769">
          <cell r="B1769">
            <v>39790</v>
          </cell>
          <cell r="C1769">
            <v>909.7</v>
          </cell>
          <cell r="E1769">
            <v>39700</v>
          </cell>
          <cell r="F1769">
            <v>8.1440000000000002E-3</v>
          </cell>
        </row>
        <row r="1770">
          <cell r="B1770">
            <v>39791</v>
          </cell>
          <cell r="C1770">
            <v>888.67</v>
          </cell>
          <cell r="E1770">
            <v>39701</v>
          </cell>
          <cell r="F1770">
            <v>6.3408999999999993E-2</v>
          </cell>
        </row>
        <row r="1771">
          <cell r="B1771">
            <v>39792</v>
          </cell>
          <cell r="C1771">
            <v>899.24</v>
          </cell>
          <cell r="E1771">
            <v>39702</v>
          </cell>
          <cell r="F1771">
            <v>0.40009499999999998</v>
          </cell>
        </row>
        <row r="1772">
          <cell r="B1772">
            <v>39793</v>
          </cell>
          <cell r="C1772">
            <v>873.59</v>
          </cell>
          <cell r="E1772">
            <v>39703</v>
          </cell>
          <cell r="F1772">
            <v>1.4699E-2</v>
          </cell>
        </row>
        <row r="1773">
          <cell r="B1773">
            <v>39794</v>
          </cell>
          <cell r="C1773">
            <v>879.73</v>
          </cell>
          <cell r="E1773">
            <v>39706</v>
          </cell>
          <cell r="F1773">
            <v>7.9399999999999991E-3</v>
          </cell>
        </row>
        <row r="1774">
          <cell r="B1774">
            <v>39797</v>
          </cell>
          <cell r="C1774">
            <v>868.57</v>
          </cell>
          <cell r="E1774">
            <v>39707</v>
          </cell>
          <cell r="F1774">
            <v>5.365E-3</v>
          </cell>
        </row>
        <row r="1775">
          <cell r="B1775">
            <v>39798</v>
          </cell>
          <cell r="C1775">
            <v>913.18</v>
          </cell>
          <cell r="E1775">
            <v>39708</v>
          </cell>
          <cell r="F1775">
            <v>2.6544000000000002E-2</v>
          </cell>
        </row>
        <row r="1776">
          <cell r="B1776">
            <v>39799</v>
          </cell>
          <cell r="C1776">
            <v>904.42</v>
          </cell>
          <cell r="E1776">
            <v>39709</v>
          </cell>
          <cell r="F1776">
            <v>0.37226599999999999</v>
          </cell>
        </row>
        <row r="1777">
          <cell r="B1777">
            <v>39800</v>
          </cell>
          <cell r="C1777">
            <v>885.28</v>
          </cell>
          <cell r="E1777">
            <v>39710</v>
          </cell>
          <cell r="F1777">
            <v>0</v>
          </cell>
        </row>
        <row r="1778">
          <cell r="B1778">
            <v>39801</v>
          </cell>
          <cell r="C1778">
            <v>887.88</v>
          </cell>
          <cell r="E1778">
            <v>39713</v>
          </cell>
          <cell r="F1778">
            <v>5.1528999999999998E-2</v>
          </cell>
        </row>
        <row r="1779">
          <cell r="B1779">
            <v>39804</v>
          </cell>
          <cell r="C1779">
            <v>871.63</v>
          </cell>
          <cell r="E1779">
            <v>39714</v>
          </cell>
          <cell r="F1779">
            <v>2.6218000000000002E-2</v>
          </cell>
        </row>
        <row r="1780">
          <cell r="B1780">
            <v>39805</v>
          </cell>
          <cell r="C1780">
            <v>863.16</v>
          </cell>
          <cell r="E1780">
            <v>39715</v>
          </cell>
          <cell r="F1780">
            <v>1.1379999999999999E-2</v>
          </cell>
        </row>
        <row r="1781">
          <cell r="B1781">
            <v>39806</v>
          </cell>
          <cell r="C1781">
            <v>868.15</v>
          </cell>
          <cell r="E1781">
            <v>39716</v>
          </cell>
          <cell r="F1781">
            <v>0</v>
          </cell>
        </row>
        <row r="1782">
          <cell r="B1782">
            <v>39808</v>
          </cell>
          <cell r="C1782">
            <v>872.8</v>
          </cell>
          <cell r="E1782">
            <v>39717</v>
          </cell>
          <cell r="F1782">
            <v>0.26004899999999997</v>
          </cell>
        </row>
        <row r="1783">
          <cell r="B1783">
            <v>39811</v>
          </cell>
          <cell r="C1783">
            <v>869.42</v>
          </cell>
          <cell r="E1783">
            <v>39720</v>
          </cell>
          <cell r="F1783">
            <v>5.5888E-2</v>
          </cell>
        </row>
        <row r="1784">
          <cell r="B1784">
            <v>39812</v>
          </cell>
          <cell r="C1784">
            <v>890.64</v>
          </cell>
          <cell r="E1784">
            <v>39721</v>
          </cell>
          <cell r="F1784">
            <v>3.8969999999999999E-3</v>
          </cell>
        </row>
        <row r="1785">
          <cell r="B1785">
            <v>39813</v>
          </cell>
          <cell r="C1785">
            <v>903.25</v>
          </cell>
          <cell r="E1785">
            <v>39722</v>
          </cell>
          <cell r="F1785">
            <v>0.17452000000000001</v>
          </cell>
        </row>
        <row r="1786">
          <cell r="B1786">
            <v>39815</v>
          </cell>
          <cell r="C1786">
            <v>931.8</v>
          </cell>
          <cell r="E1786">
            <v>39723</v>
          </cell>
          <cell r="F1786">
            <v>0.19465199999999999</v>
          </cell>
        </row>
        <row r="1787">
          <cell r="B1787">
            <v>39818</v>
          </cell>
          <cell r="C1787">
            <v>927.45</v>
          </cell>
          <cell r="E1787">
            <v>39724</v>
          </cell>
          <cell r="F1787">
            <v>1.8749999999999999E-2</v>
          </cell>
        </row>
        <row r="1788">
          <cell r="B1788">
            <v>39819</v>
          </cell>
          <cell r="C1788">
            <v>934.7</v>
          </cell>
          <cell r="E1788">
            <v>39727</v>
          </cell>
          <cell r="F1788">
            <v>2.0848999999999999E-2</v>
          </cell>
        </row>
        <row r="1789">
          <cell r="B1789">
            <v>39820</v>
          </cell>
          <cell r="C1789">
            <v>906.65</v>
          </cell>
          <cell r="E1789">
            <v>39728</v>
          </cell>
          <cell r="F1789">
            <v>9.1889999999999993E-3</v>
          </cell>
        </row>
        <row r="1790">
          <cell r="B1790">
            <v>39821</v>
          </cell>
          <cell r="C1790">
            <v>909.73</v>
          </cell>
          <cell r="E1790">
            <v>39729</v>
          </cell>
          <cell r="F1790">
            <v>0.535551</v>
          </cell>
        </row>
        <row r="1791">
          <cell r="B1791">
            <v>39822</v>
          </cell>
          <cell r="C1791">
            <v>890.35</v>
          </cell>
          <cell r="E1791">
            <v>39730</v>
          </cell>
          <cell r="F1791">
            <v>1.3200999999999999E-2</v>
          </cell>
        </row>
        <row r="1792">
          <cell r="B1792">
            <v>39825</v>
          </cell>
          <cell r="C1792">
            <v>870.26</v>
          </cell>
          <cell r="E1792">
            <v>39731</v>
          </cell>
          <cell r="F1792">
            <v>8.5363999999999995E-2</v>
          </cell>
        </row>
        <row r="1793">
          <cell r="B1793">
            <v>39826</v>
          </cell>
          <cell r="C1793">
            <v>871.79</v>
          </cell>
          <cell r="E1793">
            <v>39734</v>
          </cell>
          <cell r="F1793">
            <v>0</v>
          </cell>
        </row>
        <row r="1794">
          <cell r="B1794">
            <v>39827</v>
          </cell>
          <cell r="C1794">
            <v>842.62</v>
          </cell>
          <cell r="E1794">
            <v>39735</v>
          </cell>
          <cell r="F1794">
            <v>1.1723000000000001E-2</v>
          </cell>
        </row>
        <row r="1795">
          <cell r="B1795">
            <v>39828</v>
          </cell>
          <cell r="C1795">
            <v>843.74</v>
          </cell>
          <cell r="E1795">
            <v>39736</v>
          </cell>
          <cell r="F1795">
            <v>9.2948000000000003E-2</v>
          </cell>
        </row>
        <row r="1796">
          <cell r="B1796">
            <v>39829</v>
          </cell>
          <cell r="C1796">
            <v>850.12</v>
          </cell>
          <cell r="E1796">
            <v>39737</v>
          </cell>
          <cell r="F1796">
            <v>3.1035E-2</v>
          </cell>
        </row>
        <row r="1797">
          <cell r="B1797">
            <v>39833</v>
          </cell>
          <cell r="C1797">
            <v>805.22</v>
          </cell>
          <cell r="E1797">
            <v>39738</v>
          </cell>
          <cell r="F1797">
            <v>1.1317000000000001E-2</v>
          </cell>
        </row>
        <row r="1798">
          <cell r="B1798">
            <v>39834</v>
          </cell>
          <cell r="C1798">
            <v>840.24</v>
          </cell>
          <cell r="E1798">
            <v>39741</v>
          </cell>
          <cell r="F1798">
            <v>5.7330000000000002E-3</v>
          </cell>
        </row>
        <row r="1799">
          <cell r="B1799">
            <v>39835</v>
          </cell>
          <cell r="C1799">
            <v>827.5</v>
          </cell>
          <cell r="E1799">
            <v>39742</v>
          </cell>
          <cell r="F1799">
            <v>6.4599999999999998E-4</v>
          </cell>
        </row>
        <row r="1800">
          <cell r="B1800">
            <v>39836</v>
          </cell>
          <cell r="C1800">
            <v>831.95</v>
          </cell>
          <cell r="E1800">
            <v>39743</v>
          </cell>
          <cell r="F1800">
            <v>0.19317000000000001</v>
          </cell>
        </row>
        <row r="1801">
          <cell r="B1801">
            <v>39839</v>
          </cell>
          <cell r="C1801">
            <v>836.57</v>
          </cell>
          <cell r="E1801">
            <v>39744</v>
          </cell>
          <cell r="F1801">
            <v>2.6941E-2</v>
          </cell>
        </row>
        <row r="1802">
          <cell r="B1802">
            <v>39840</v>
          </cell>
          <cell r="C1802">
            <v>845.71</v>
          </cell>
          <cell r="E1802">
            <v>39745</v>
          </cell>
          <cell r="F1802">
            <v>7.8790000000000006E-3</v>
          </cell>
        </row>
        <row r="1803">
          <cell r="B1803">
            <v>39841</v>
          </cell>
          <cell r="C1803">
            <v>874.09</v>
          </cell>
          <cell r="E1803">
            <v>39748</v>
          </cell>
          <cell r="F1803">
            <v>0</v>
          </cell>
        </row>
        <row r="1804">
          <cell r="B1804">
            <v>39842</v>
          </cell>
          <cell r="C1804">
            <v>845.14</v>
          </cell>
          <cell r="E1804">
            <v>39749</v>
          </cell>
          <cell r="F1804">
            <v>1.7799999999999999E-3</v>
          </cell>
        </row>
        <row r="1805">
          <cell r="B1805">
            <v>39843</v>
          </cell>
          <cell r="C1805">
            <v>825.88</v>
          </cell>
          <cell r="E1805">
            <v>39750</v>
          </cell>
          <cell r="F1805">
            <v>0.132267</v>
          </cell>
        </row>
        <row r="1806">
          <cell r="B1806">
            <v>39846</v>
          </cell>
          <cell r="C1806">
            <v>825.44</v>
          </cell>
          <cell r="E1806">
            <v>39751</v>
          </cell>
          <cell r="F1806">
            <v>0.17669899999999999</v>
          </cell>
        </row>
        <row r="1807">
          <cell r="B1807">
            <v>39847</v>
          </cell>
          <cell r="C1807">
            <v>838.51</v>
          </cell>
          <cell r="E1807">
            <v>39752</v>
          </cell>
          <cell r="F1807">
            <v>0</v>
          </cell>
        </row>
        <row r="1808">
          <cell r="B1808">
            <v>39848</v>
          </cell>
          <cell r="C1808">
            <v>832.23</v>
          </cell>
          <cell r="E1808">
            <v>39755</v>
          </cell>
          <cell r="F1808">
            <v>1.0782999999999999E-2</v>
          </cell>
        </row>
        <row r="1809">
          <cell r="B1809">
            <v>39849</v>
          </cell>
          <cell r="C1809">
            <v>845.85</v>
          </cell>
          <cell r="E1809">
            <v>39756</v>
          </cell>
          <cell r="F1809">
            <v>7.1300000000000001E-3</v>
          </cell>
        </row>
        <row r="1810">
          <cell r="B1810">
            <v>39850</v>
          </cell>
          <cell r="C1810">
            <v>868.6</v>
          </cell>
          <cell r="E1810">
            <v>39757</v>
          </cell>
          <cell r="F1810">
            <v>0.58247300000000002</v>
          </cell>
        </row>
        <row r="1811">
          <cell r="B1811">
            <v>39853</v>
          </cell>
          <cell r="C1811">
            <v>869.89</v>
          </cell>
          <cell r="E1811">
            <v>39758</v>
          </cell>
          <cell r="F1811">
            <v>0.248108</v>
          </cell>
        </row>
        <row r="1812">
          <cell r="B1812">
            <v>39854</v>
          </cell>
          <cell r="C1812">
            <v>827.16</v>
          </cell>
          <cell r="E1812">
            <v>39759</v>
          </cell>
          <cell r="F1812">
            <v>0.32426700000000003</v>
          </cell>
        </row>
        <row r="1813">
          <cell r="B1813">
            <v>39855</v>
          </cell>
          <cell r="C1813">
            <v>833.74</v>
          </cell>
          <cell r="E1813">
            <v>39762</v>
          </cell>
          <cell r="F1813">
            <v>0.124246</v>
          </cell>
        </row>
        <row r="1814">
          <cell r="B1814">
            <v>39856</v>
          </cell>
          <cell r="C1814">
            <v>835.19</v>
          </cell>
          <cell r="E1814">
            <v>39763</v>
          </cell>
          <cell r="F1814">
            <v>0</v>
          </cell>
        </row>
        <row r="1815">
          <cell r="B1815">
            <v>39857</v>
          </cell>
          <cell r="C1815">
            <v>826.84</v>
          </cell>
          <cell r="E1815">
            <v>39764</v>
          </cell>
          <cell r="F1815">
            <v>0.38958599999999999</v>
          </cell>
        </row>
        <row r="1816">
          <cell r="B1816">
            <v>39861</v>
          </cell>
          <cell r="C1816">
            <v>789.17</v>
          </cell>
          <cell r="E1816">
            <v>39765</v>
          </cell>
          <cell r="F1816">
            <v>0.11215</v>
          </cell>
        </row>
        <row r="1817">
          <cell r="B1817">
            <v>39862</v>
          </cell>
          <cell r="C1817">
            <v>788.42</v>
          </cell>
          <cell r="E1817">
            <v>39766</v>
          </cell>
          <cell r="F1817">
            <v>0.15948899999999999</v>
          </cell>
        </row>
        <row r="1818">
          <cell r="B1818">
            <v>39863</v>
          </cell>
          <cell r="C1818">
            <v>778.94</v>
          </cell>
          <cell r="E1818">
            <v>39769</v>
          </cell>
          <cell r="F1818">
            <v>3.6566000000000001E-2</v>
          </cell>
        </row>
        <row r="1819">
          <cell r="B1819">
            <v>39864</v>
          </cell>
          <cell r="C1819">
            <v>770.05</v>
          </cell>
          <cell r="E1819">
            <v>39770</v>
          </cell>
          <cell r="F1819">
            <v>0.169714</v>
          </cell>
        </row>
        <row r="1820">
          <cell r="B1820">
            <v>39867</v>
          </cell>
          <cell r="C1820">
            <v>743.33</v>
          </cell>
          <cell r="E1820">
            <v>39771</v>
          </cell>
          <cell r="F1820">
            <v>8.8289999999999993E-2</v>
          </cell>
        </row>
        <row r="1821">
          <cell r="B1821">
            <v>39868</v>
          </cell>
          <cell r="C1821">
            <v>773.14</v>
          </cell>
          <cell r="E1821">
            <v>39772</v>
          </cell>
          <cell r="F1821">
            <v>3.5617000000000003E-2</v>
          </cell>
        </row>
        <row r="1822">
          <cell r="B1822">
            <v>39869</v>
          </cell>
          <cell r="C1822">
            <v>764.9</v>
          </cell>
          <cell r="E1822">
            <v>39773</v>
          </cell>
          <cell r="F1822">
            <v>0.162713</v>
          </cell>
        </row>
        <row r="1823">
          <cell r="B1823">
            <v>39870</v>
          </cell>
          <cell r="C1823">
            <v>752.83</v>
          </cell>
          <cell r="E1823">
            <v>39776</v>
          </cell>
          <cell r="F1823">
            <v>2.3050000000000001E-2</v>
          </cell>
        </row>
        <row r="1824">
          <cell r="B1824">
            <v>39871</v>
          </cell>
          <cell r="C1824">
            <v>735.09</v>
          </cell>
          <cell r="E1824">
            <v>39777</v>
          </cell>
          <cell r="F1824">
            <v>0.13039200000000001</v>
          </cell>
        </row>
        <row r="1825">
          <cell r="B1825">
            <v>39874</v>
          </cell>
          <cell r="C1825">
            <v>700.82</v>
          </cell>
          <cell r="E1825">
            <v>39778</v>
          </cell>
          <cell r="F1825">
            <v>0.33861599999999997</v>
          </cell>
        </row>
        <row r="1826">
          <cell r="B1826">
            <v>39875</v>
          </cell>
          <cell r="C1826">
            <v>696.33</v>
          </cell>
          <cell r="E1826">
            <v>39779</v>
          </cell>
          <cell r="F1826">
            <v>0</v>
          </cell>
        </row>
        <row r="1827">
          <cell r="B1827">
            <v>39876</v>
          </cell>
          <cell r="C1827">
            <v>712.87</v>
          </cell>
          <cell r="E1827">
            <v>39780</v>
          </cell>
          <cell r="F1827">
            <v>3.1857000000000003E-2</v>
          </cell>
        </row>
        <row r="1828">
          <cell r="B1828">
            <v>39877</v>
          </cell>
          <cell r="C1828">
            <v>682.55</v>
          </cell>
          <cell r="E1828">
            <v>39783</v>
          </cell>
          <cell r="F1828">
            <v>5.2608000000000002E-2</v>
          </cell>
        </row>
        <row r="1829">
          <cell r="B1829">
            <v>39878</v>
          </cell>
          <cell r="C1829">
            <v>683.38</v>
          </cell>
          <cell r="E1829">
            <v>39784</v>
          </cell>
          <cell r="F1829">
            <v>6.4713999999999994E-2</v>
          </cell>
        </row>
        <row r="1830">
          <cell r="B1830">
            <v>39881</v>
          </cell>
          <cell r="C1830">
            <v>676.53</v>
          </cell>
          <cell r="E1830">
            <v>39785</v>
          </cell>
          <cell r="F1830">
            <v>0.463314</v>
          </cell>
        </row>
        <row r="1831">
          <cell r="B1831">
            <v>39882</v>
          </cell>
          <cell r="C1831">
            <v>719.6</v>
          </cell>
          <cell r="E1831">
            <v>39786</v>
          </cell>
          <cell r="F1831">
            <v>3.4795E-2</v>
          </cell>
        </row>
        <row r="1832">
          <cell r="B1832">
            <v>39883</v>
          </cell>
          <cell r="C1832">
            <v>721.36</v>
          </cell>
          <cell r="E1832">
            <v>39787</v>
          </cell>
          <cell r="F1832">
            <v>2.2095E-2</v>
          </cell>
        </row>
        <row r="1833">
          <cell r="B1833">
            <v>39884</v>
          </cell>
          <cell r="C1833">
            <v>750.74</v>
          </cell>
          <cell r="E1833">
            <v>39790</v>
          </cell>
          <cell r="F1833">
            <v>0.151361</v>
          </cell>
        </row>
        <row r="1834">
          <cell r="B1834">
            <v>39885</v>
          </cell>
          <cell r="C1834">
            <v>756.55</v>
          </cell>
          <cell r="E1834">
            <v>39791</v>
          </cell>
          <cell r="F1834">
            <v>3.0397E-2</v>
          </cell>
        </row>
        <row r="1835">
          <cell r="B1835">
            <v>39888</v>
          </cell>
          <cell r="C1835">
            <v>753.89</v>
          </cell>
          <cell r="E1835">
            <v>39792</v>
          </cell>
          <cell r="F1835">
            <v>9.2398999999999995E-2</v>
          </cell>
        </row>
        <row r="1836">
          <cell r="B1836">
            <v>39889</v>
          </cell>
          <cell r="C1836">
            <v>778.12</v>
          </cell>
          <cell r="E1836">
            <v>39793</v>
          </cell>
          <cell r="F1836">
            <v>0.24149000000000001</v>
          </cell>
        </row>
        <row r="1837">
          <cell r="B1837">
            <v>39890</v>
          </cell>
          <cell r="C1837">
            <v>794.35</v>
          </cell>
          <cell r="E1837">
            <v>39794</v>
          </cell>
          <cell r="F1837">
            <v>2.81E-3</v>
          </cell>
        </row>
        <row r="1838">
          <cell r="B1838">
            <v>39891</v>
          </cell>
          <cell r="C1838">
            <v>784.04</v>
          </cell>
          <cell r="E1838">
            <v>39797</v>
          </cell>
          <cell r="F1838">
            <v>3.9577000000000001E-2</v>
          </cell>
        </row>
        <row r="1839">
          <cell r="B1839">
            <v>39892</v>
          </cell>
          <cell r="C1839">
            <v>768.54</v>
          </cell>
          <cell r="E1839">
            <v>39798</v>
          </cell>
          <cell r="F1839">
            <v>8.6820000000000005E-3</v>
          </cell>
        </row>
        <row r="1840">
          <cell r="B1840">
            <v>39895</v>
          </cell>
          <cell r="C1840">
            <v>822.92</v>
          </cell>
          <cell r="E1840">
            <v>39799</v>
          </cell>
          <cell r="F1840">
            <v>3.7269999999999998E-2</v>
          </cell>
        </row>
        <row r="1841">
          <cell r="B1841">
            <v>39896</v>
          </cell>
          <cell r="C1841">
            <v>806.12</v>
          </cell>
          <cell r="E1841">
            <v>39800</v>
          </cell>
          <cell r="F1841">
            <v>4.2541000000000002E-2</v>
          </cell>
        </row>
        <row r="1842">
          <cell r="B1842">
            <v>39897</v>
          </cell>
          <cell r="C1842">
            <v>813.88</v>
          </cell>
          <cell r="E1842">
            <v>39801</v>
          </cell>
          <cell r="F1842">
            <v>9.8740000000000008E-3</v>
          </cell>
        </row>
        <row r="1843">
          <cell r="B1843">
            <v>39898</v>
          </cell>
          <cell r="C1843">
            <v>832.86</v>
          </cell>
          <cell r="E1843">
            <v>39804</v>
          </cell>
          <cell r="F1843">
            <v>8.1533999999999995E-2</v>
          </cell>
        </row>
        <row r="1844">
          <cell r="B1844">
            <v>39899</v>
          </cell>
          <cell r="C1844">
            <v>815.94</v>
          </cell>
          <cell r="E1844">
            <v>39805</v>
          </cell>
          <cell r="F1844">
            <v>0.17588899999999999</v>
          </cell>
        </row>
        <row r="1845">
          <cell r="B1845">
            <v>39902</v>
          </cell>
          <cell r="C1845">
            <v>787.53</v>
          </cell>
          <cell r="E1845">
            <v>39806</v>
          </cell>
          <cell r="F1845">
            <v>0.40139799999999998</v>
          </cell>
        </row>
        <row r="1846">
          <cell r="B1846">
            <v>39903</v>
          </cell>
          <cell r="C1846">
            <v>797.87</v>
          </cell>
          <cell r="E1846">
            <v>39807</v>
          </cell>
          <cell r="F1846">
            <v>0</v>
          </cell>
        </row>
        <row r="1847">
          <cell r="B1847">
            <v>39904</v>
          </cell>
          <cell r="C1847">
            <v>811.08</v>
          </cell>
          <cell r="E1847">
            <v>39808</v>
          </cell>
          <cell r="F1847">
            <v>0</v>
          </cell>
        </row>
        <row r="1848">
          <cell r="B1848">
            <v>39905</v>
          </cell>
          <cell r="C1848">
            <v>834.38</v>
          </cell>
          <cell r="E1848">
            <v>39811</v>
          </cell>
          <cell r="F1848">
            <v>0.284632</v>
          </cell>
        </row>
        <row r="1849">
          <cell r="B1849">
            <v>39906</v>
          </cell>
          <cell r="C1849">
            <v>842.5</v>
          </cell>
          <cell r="E1849">
            <v>39812</v>
          </cell>
          <cell r="F1849">
            <v>0.17508399999999999</v>
          </cell>
        </row>
        <row r="1850">
          <cell r="B1850">
            <v>39909</v>
          </cell>
          <cell r="C1850">
            <v>835.48</v>
          </cell>
          <cell r="E1850">
            <v>39813</v>
          </cell>
          <cell r="F1850">
            <v>1.5796999999999999E-2</v>
          </cell>
        </row>
        <row r="1851">
          <cell r="B1851">
            <v>39910</v>
          </cell>
          <cell r="C1851">
            <v>815.55</v>
          </cell>
          <cell r="E1851">
            <v>39814</v>
          </cell>
          <cell r="F1851">
            <v>0</v>
          </cell>
        </row>
        <row r="1852">
          <cell r="B1852">
            <v>39911</v>
          </cell>
          <cell r="C1852">
            <v>825.16</v>
          </cell>
          <cell r="E1852">
            <v>39815</v>
          </cell>
          <cell r="F1852">
            <v>0.16828199999999999</v>
          </cell>
        </row>
        <row r="1853">
          <cell r="B1853">
            <v>39912</v>
          </cell>
          <cell r="C1853">
            <v>856.56</v>
          </cell>
          <cell r="E1853">
            <v>39818</v>
          </cell>
          <cell r="F1853">
            <v>2.5217E-2</v>
          </cell>
        </row>
        <row r="1854">
          <cell r="B1854">
            <v>39916</v>
          </cell>
          <cell r="C1854">
            <v>858.73</v>
          </cell>
          <cell r="E1854">
            <v>39819</v>
          </cell>
          <cell r="F1854">
            <v>0</v>
          </cell>
        </row>
        <row r="1855">
          <cell r="B1855">
            <v>39917</v>
          </cell>
          <cell r="C1855">
            <v>841.5</v>
          </cell>
          <cell r="E1855">
            <v>39820</v>
          </cell>
          <cell r="F1855">
            <v>0.52395800000000003</v>
          </cell>
        </row>
        <row r="1856">
          <cell r="B1856">
            <v>39918</v>
          </cell>
          <cell r="C1856">
            <v>852.06</v>
          </cell>
          <cell r="E1856">
            <v>39821</v>
          </cell>
          <cell r="F1856">
            <v>3.5249999999999997E-2</v>
          </cell>
        </row>
        <row r="1857">
          <cell r="B1857">
            <v>39919</v>
          </cell>
          <cell r="C1857">
            <v>865.3</v>
          </cell>
          <cell r="E1857">
            <v>39822</v>
          </cell>
          <cell r="F1857">
            <v>8.4130000000000003E-3</v>
          </cell>
        </row>
        <row r="1858">
          <cell r="B1858">
            <v>39920</v>
          </cell>
          <cell r="C1858">
            <v>869.6</v>
          </cell>
          <cell r="E1858">
            <v>39825</v>
          </cell>
          <cell r="F1858">
            <v>0</v>
          </cell>
        </row>
        <row r="1859">
          <cell r="B1859">
            <v>39923</v>
          </cell>
          <cell r="C1859">
            <v>832.39</v>
          </cell>
          <cell r="E1859">
            <v>39826</v>
          </cell>
          <cell r="F1859">
            <v>6.4177999999999999E-2</v>
          </cell>
        </row>
        <row r="1860">
          <cell r="B1860">
            <v>39924</v>
          </cell>
          <cell r="C1860">
            <v>850.08</v>
          </cell>
          <cell r="E1860">
            <v>39827</v>
          </cell>
          <cell r="F1860">
            <v>7.7364000000000002E-2</v>
          </cell>
        </row>
        <row r="1861">
          <cell r="B1861">
            <v>39925</v>
          </cell>
          <cell r="C1861">
            <v>843.55</v>
          </cell>
          <cell r="E1861">
            <v>39828</v>
          </cell>
          <cell r="F1861">
            <v>2.911E-2</v>
          </cell>
        </row>
        <row r="1862">
          <cell r="B1862">
            <v>39926</v>
          </cell>
          <cell r="C1862">
            <v>851.92</v>
          </cell>
          <cell r="E1862">
            <v>39829</v>
          </cell>
          <cell r="F1862">
            <v>0</v>
          </cell>
        </row>
        <row r="1863">
          <cell r="B1863">
            <v>39927</v>
          </cell>
          <cell r="C1863">
            <v>866.23</v>
          </cell>
          <cell r="E1863">
            <v>39832</v>
          </cell>
          <cell r="F1863">
            <v>0</v>
          </cell>
        </row>
        <row r="1864">
          <cell r="B1864">
            <v>39930</v>
          </cell>
          <cell r="C1864">
            <v>857.51</v>
          </cell>
          <cell r="E1864">
            <v>39833</v>
          </cell>
          <cell r="F1864">
            <v>5.7679999999999997E-3</v>
          </cell>
        </row>
        <row r="1865">
          <cell r="B1865">
            <v>39931</v>
          </cell>
          <cell r="C1865">
            <v>855.16</v>
          </cell>
          <cell r="E1865">
            <v>39834</v>
          </cell>
          <cell r="F1865">
            <v>0.18757199999999999</v>
          </cell>
        </row>
        <row r="1866">
          <cell r="B1866">
            <v>39932</v>
          </cell>
          <cell r="C1866">
            <v>873.64</v>
          </cell>
          <cell r="E1866">
            <v>39835</v>
          </cell>
          <cell r="F1866">
            <v>2.9352E-2</v>
          </cell>
        </row>
        <row r="1867">
          <cell r="B1867">
            <v>39933</v>
          </cell>
          <cell r="C1867">
            <v>872.81</v>
          </cell>
          <cell r="E1867">
            <v>39836</v>
          </cell>
          <cell r="F1867">
            <v>0</v>
          </cell>
        </row>
        <row r="1868">
          <cell r="B1868">
            <v>39934</v>
          </cell>
          <cell r="C1868">
            <v>877.52</v>
          </cell>
          <cell r="E1868">
            <v>39839</v>
          </cell>
          <cell r="F1868">
            <v>7.3309999999999998E-3</v>
          </cell>
        </row>
        <row r="1869">
          <cell r="B1869">
            <v>39937</v>
          </cell>
          <cell r="C1869">
            <v>907.24</v>
          </cell>
          <cell r="E1869">
            <v>39840</v>
          </cell>
          <cell r="F1869">
            <v>0</v>
          </cell>
        </row>
        <row r="1870">
          <cell r="B1870">
            <v>39938</v>
          </cell>
          <cell r="C1870">
            <v>903.8</v>
          </cell>
          <cell r="E1870">
            <v>39841</v>
          </cell>
          <cell r="F1870">
            <v>0.101644</v>
          </cell>
        </row>
        <row r="1871">
          <cell r="B1871">
            <v>39939</v>
          </cell>
          <cell r="C1871">
            <v>919.53</v>
          </cell>
          <cell r="E1871">
            <v>39842</v>
          </cell>
          <cell r="F1871">
            <v>6.1634000000000001E-2</v>
          </cell>
        </row>
        <row r="1872">
          <cell r="B1872">
            <v>39940</v>
          </cell>
          <cell r="C1872">
            <v>907.39</v>
          </cell>
          <cell r="E1872">
            <v>39843</v>
          </cell>
          <cell r="F1872">
            <v>3.4940000000000001E-3</v>
          </cell>
        </row>
        <row r="1873">
          <cell r="B1873">
            <v>39941</v>
          </cell>
          <cell r="C1873">
            <v>929.23</v>
          </cell>
          <cell r="E1873">
            <v>39846</v>
          </cell>
          <cell r="F1873">
            <v>1.1494000000000001E-2</v>
          </cell>
        </row>
        <row r="1874">
          <cell r="B1874">
            <v>39944</v>
          </cell>
          <cell r="C1874">
            <v>909.24</v>
          </cell>
          <cell r="E1874">
            <v>39847</v>
          </cell>
          <cell r="F1874">
            <v>1.1402000000000001E-2</v>
          </cell>
        </row>
        <row r="1875">
          <cell r="B1875">
            <v>39945</v>
          </cell>
          <cell r="C1875">
            <v>908.35</v>
          </cell>
          <cell r="E1875">
            <v>39848</v>
          </cell>
          <cell r="F1875">
            <v>0.61790900000000004</v>
          </cell>
        </row>
        <row r="1876">
          <cell r="B1876">
            <v>39946</v>
          </cell>
          <cell r="C1876">
            <v>883.92</v>
          </cell>
          <cell r="E1876">
            <v>39849</v>
          </cell>
          <cell r="F1876">
            <v>5.2345999999999997E-2</v>
          </cell>
        </row>
        <row r="1877">
          <cell r="B1877">
            <v>39947</v>
          </cell>
          <cell r="C1877">
            <v>893.07</v>
          </cell>
          <cell r="E1877">
            <v>39850</v>
          </cell>
          <cell r="F1877">
            <v>0.34833500000000001</v>
          </cell>
        </row>
        <row r="1878">
          <cell r="B1878">
            <v>39948</v>
          </cell>
          <cell r="C1878">
            <v>882.88</v>
          </cell>
          <cell r="E1878">
            <v>39853</v>
          </cell>
          <cell r="F1878">
            <v>4.0349999999999997E-2</v>
          </cell>
        </row>
        <row r="1879">
          <cell r="B1879">
            <v>39951</v>
          </cell>
          <cell r="C1879">
            <v>909.71</v>
          </cell>
          <cell r="E1879">
            <v>39854</v>
          </cell>
          <cell r="F1879">
            <v>1.6781999999999998E-2</v>
          </cell>
        </row>
        <row r="1880">
          <cell r="B1880">
            <v>39952</v>
          </cell>
          <cell r="C1880">
            <v>908.13</v>
          </cell>
          <cell r="E1880">
            <v>39855</v>
          </cell>
          <cell r="F1880">
            <v>0.36677599999999999</v>
          </cell>
        </row>
        <row r="1881">
          <cell r="B1881">
            <v>39953</v>
          </cell>
          <cell r="C1881">
            <v>903.47</v>
          </cell>
          <cell r="E1881">
            <v>39856</v>
          </cell>
          <cell r="F1881">
            <v>0.188615</v>
          </cell>
        </row>
        <row r="1882">
          <cell r="B1882">
            <v>39954</v>
          </cell>
          <cell r="C1882">
            <v>888.33</v>
          </cell>
          <cell r="E1882">
            <v>39857</v>
          </cell>
          <cell r="F1882">
            <v>9.4603000000000007E-2</v>
          </cell>
        </row>
        <row r="1883">
          <cell r="B1883">
            <v>39955</v>
          </cell>
          <cell r="C1883">
            <v>887</v>
          </cell>
          <cell r="E1883">
            <v>39860</v>
          </cell>
          <cell r="F1883">
            <v>0</v>
          </cell>
        </row>
        <row r="1884">
          <cell r="B1884">
            <v>39959</v>
          </cell>
          <cell r="C1884">
            <v>910.33</v>
          </cell>
          <cell r="E1884">
            <v>39861</v>
          </cell>
          <cell r="F1884">
            <v>0.149062</v>
          </cell>
        </row>
        <row r="1885">
          <cell r="B1885">
            <v>39960</v>
          </cell>
          <cell r="C1885">
            <v>893.06</v>
          </cell>
          <cell r="E1885">
            <v>39862</v>
          </cell>
          <cell r="F1885">
            <v>0.15933800000000001</v>
          </cell>
        </row>
        <row r="1886">
          <cell r="B1886">
            <v>39961</v>
          </cell>
          <cell r="C1886">
            <v>906.83</v>
          </cell>
          <cell r="E1886">
            <v>39863</v>
          </cell>
          <cell r="F1886">
            <v>0.50955300000000003</v>
          </cell>
        </row>
        <row r="1887">
          <cell r="B1887">
            <v>39962</v>
          </cell>
          <cell r="C1887">
            <v>919.14</v>
          </cell>
          <cell r="E1887">
            <v>39864</v>
          </cell>
          <cell r="F1887">
            <v>0.17022399999999999</v>
          </cell>
        </row>
        <row r="1888">
          <cell r="B1888">
            <v>39965</v>
          </cell>
          <cell r="C1888">
            <v>942.87</v>
          </cell>
          <cell r="E1888">
            <v>39867</v>
          </cell>
          <cell r="F1888">
            <v>2.0346E-2</v>
          </cell>
        </row>
        <row r="1889">
          <cell r="B1889">
            <v>39966</v>
          </cell>
          <cell r="C1889">
            <v>944.74</v>
          </cell>
          <cell r="E1889">
            <v>39868</v>
          </cell>
          <cell r="F1889">
            <v>1.1969999999999999E-3</v>
          </cell>
        </row>
        <row r="1890">
          <cell r="B1890">
            <v>39967</v>
          </cell>
          <cell r="C1890">
            <v>931.76</v>
          </cell>
          <cell r="E1890">
            <v>39869</v>
          </cell>
          <cell r="F1890">
            <v>0.189169</v>
          </cell>
        </row>
        <row r="1891">
          <cell r="B1891">
            <v>39968</v>
          </cell>
          <cell r="C1891">
            <v>942.46</v>
          </cell>
          <cell r="E1891">
            <v>39870</v>
          </cell>
          <cell r="F1891">
            <v>0.16509399999999999</v>
          </cell>
        </row>
        <row r="1892">
          <cell r="B1892">
            <v>39969</v>
          </cell>
          <cell r="C1892">
            <v>940.09</v>
          </cell>
          <cell r="E1892">
            <v>39871</v>
          </cell>
          <cell r="F1892">
            <v>2.2627999999999999E-2</v>
          </cell>
        </row>
        <row r="1893">
          <cell r="B1893">
            <v>39972</v>
          </cell>
          <cell r="C1893">
            <v>939.14</v>
          </cell>
          <cell r="E1893">
            <v>39874</v>
          </cell>
          <cell r="F1893">
            <v>1.2331999999999999E-2</v>
          </cell>
        </row>
        <row r="1894">
          <cell r="B1894">
            <v>39973</v>
          </cell>
          <cell r="C1894">
            <v>942.43</v>
          </cell>
          <cell r="E1894">
            <v>39875</v>
          </cell>
          <cell r="F1894">
            <v>2.6740000000000002E-3</v>
          </cell>
        </row>
        <row r="1895">
          <cell r="B1895">
            <v>39974</v>
          </cell>
          <cell r="C1895">
            <v>939.15</v>
          </cell>
          <cell r="E1895">
            <v>39876</v>
          </cell>
          <cell r="F1895">
            <v>0.266098</v>
          </cell>
        </row>
        <row r="1896">
          <cell r="B1896">
            <v>39975</v>
          </cell>
          <cell r="C1896">
            <v>944.89</v>
          </cell>
          <cell r="E1896">
            <v>39877</v>
          </cell>
          <cell r="F1896">
            <v>4.2923000000000003E-2</v>
          </cell>
        </row>
        <row r="1897">
          <cell r="B1897">
            <v>39976</v>
          </cell>
          <cell r="C1897">
            <v>946.21</v>
          </cell>
          <cell r="E1897">
            <v>39878</v>
          </cell>
          <cell r="F1897">
            <v>0.17142099999999999</v>
          </cell>
        </row>
        <row r="1898">
          <cell r="B1898">
            <v>39979</v>
          </cell>
          <cell r="C1898">
            <v>923.72</v>
          </cell>
          <cell r="E1898">
            <v>39881</v>
          </cell>
          <cell r="F1898">
            <v>8.0523999999999998E-2</v>
          </cell>
        </row>
        <row r="1899">
          <cell r="B1899">
            <v>39980</v>
          </cell>
          <cell r="C1899">
            <v>911.97</v>
          </cell>
          <cell r="E1899">
            <v>39882</v>
          </cell>
          <cell r="F1899">
            <v>4.9954999999999999E-2</v>
          </cell>
        </row>
        <row r="1900">
          <cell r="B1900">
            <v>39981</v>
          </cell>
          <cell r="C1900">
            <v>910.71</v>
          </cell>
          <cell r="E1900">
            <v>39883</v>
          </cell>
          <cell r="F1900">
            <v>0.243529</v>
          </cell>
        </row>
        <row r="1901">
          <cell r="B1901">
            <v>39982</v>
          </cell>
          <cell r="C1901">
            <v>918.37</v>
          </cell>
          <cell r="E1901">
            <v>39884</v>
          </cell>
          <cell r="F1901">
            <v>0.133772</v>
          </cell>
        </row>
        <row r="1902">
          <cell r="B1902">
            <v>39983</v>
          </cell>
          <cell r="C1902">
            <v>921.23</v>
          </cell>
          <cell r="E1902">
            <v>39885</v>
          </cell>
          <cell r="F1902">
            <v>2.0558E-2</v>
          </cell>
        </row>
        <row r="1903">
          <cell r="B1903">
            <v>39986</v>
          </cell>
          <cell r="C1903">
            <v>893.04</v>
          </cell>
          <cell r="E1903">
            <v>39888</v>
          </cell>
          <cell r="F1903">
            <v>1.6369000000000002E-2</v>
          </cell>
        </row>
        <row r="1904">
          <cell r="B1904">
            <v>39987</v>
          </cell>
          <cell r="C1904">
            <v>895.1</v>
          </cell>
          <cell r="E1904">
            <v>39889</v>
          </cell>
          <cell r="F1904">
            <v>1.2496999999999999E-2</v>
          </cell>
        </row>
        <row r="1905">
          <cell r="B1905">
            <v>39988</v>
          </cell>
          <cell r="C1905">
            <v>900.94</v>
          </cell>
          <cell r="E1905">
            <v>39890</v>
          </cell>
          <cell r="F1905">
            <v>2.6238000000000001E-2</v>
          </cell>
        </row>
        <row r="1906">
          <cell r="B1906">
            <v>39989</v>
          </cell>
          <cell r="C1906">
            <v>920.26</v>
          </cell>
          <cell r="E1906">
            <v>39891</v>
          </cell>
          <cell r="F1906">
            <v>1.7930000000000001E-3</v>
          </cell>
        </row>
        <row r="1907">
          <cell r="B1907">
            <v>39990</v>
          </cell>
          <cell r="C1907">
            <v>918.9</v>
          </cell>
          <cell r="E1907">
            <v>39892</v>
          </cell>
          <cell r="F1907">
            <v>1.702E-2</v>
          </cell>
        </row>
        <row r="1908">
          <cell r="B1908">
            <v>39993</v>
          </cell>
          <cell r="C1908">
            <v>927.23</v>
          </cell>
          <cell r="E1908">
            <v>39895</v>
          </cell>
          <cell r="F1908">
            <v>0.17543</v>
          </cell>
        </row>
        <row r="1909">
          <cell r="B1909">
            <v>39994</v>
          </cell>
          <cell r="C1909">
            <v>919.32</v>
          </cell>
          <cell r="E1909">
            <v>39896</v>
          </cell>
          <cell r="F1909">
            <v>1.7368999999999999E-2</v>
          </cell>
        </row>
        <row r="1910">
          <cell r="B1910">
            <v>39995</v>
          </cell>
          <cell r="C1910">
            <v>923.33</v>
          </cell>
          <cell r="E1910">
            <v>39897</v>
          </cell>
          <cell r="F1910">
            <v>7.9839999999999998E-3</v>
          </cell>
        </row>
        <row r="1911">
          <cell r="B1911">
            <v>39996</v>
          </cell>
          <cell r="C1911">
            <v>896.42</v>
          </cell>
          <cell r="E1911">
            <v>39898</v>
          </cell>
          <cell r="F1911">
            <v>9.2849999999999999E-3</v>
          </cell>
        </row>
        <row r="1912">
          <cell r="B1912">
            <v>40000</v>
          </cell>
          <cell r="C1912">
            <v>898.72</v>
          </cell>
          <cell r="E1912">
            <v>39899</v>
          </cell>
          <cell r="F1912">
            <v>0.13992499999999999</v>
          </cell>
        </row>
        <row r="1913">
          <cell r="B1913">
            <v>40001</v>
          </cell>
          <cell r="C1913">
            <v>881.03</v>
          </cell>
          <cell r="E1913">
            <v>39902</v>
          </cell>
          <cell r="F1913">
            <v>4.1342999999999998E-2</v>
          </cell>
        </row>
        <row r="1914">
          <cell r="B1914">
            <v>40002</v>
          </cell>
          <cell r="C1914">
            <v>879.56</v>
          </cell>
          <cell r="E1914">
            <v>39903</v>
          </cell>
          <cell r="F1914">
            <v>4.1999999999999997E-3</v>
          </cell>
        </row>
        <row r="1915">
          <cell r="B1915">
            <v>40003</v>
          </cell>
          <cell r="C1915">
            <v>882.68</v>
          </cell>
          <cell r="E1915">
            <v>39904</v>
          </cell>
          <cell r="F1915">
            <v>0.153473</v>
          </cell>
        </row>
        <row r="1916">
          <cell r="B1916">
            <v>40004</v>
          </cell>
          <cell r="C1916">
            <v>879.13</v>
          </cell>
          <cell r="E1916">
            <v>39905</v>
          </cell>
          <cell r="F1916">
            <v>4.4764999999999999E-2</v>
          </cell>
        </row>
        <row r="1917">
          <cell r="B1917">
            <v>40007</v>
          </cell>
          <cell r="C1917">
            <v>901.05</v>
          </cell>
          <cell r="E1917">
            <v>39906</v>
          </cell>
          <cell r="F1917">
            <v>1.4295E-2</v>
          </cell>
        </row>
        <row r="1918">
          <cell r="B1918">
            <v>40008</v>
          </cell>
          <cell r="C1918">
            <v>905.84</v>
          </cell>
          <cell r="E1918">
            <v>39909</v>
          </cell>
          <cell r="F1918">
            <v>4.9070999999999997E-2</v>
          </cell>
        </row>
        <row r="1919">
          <cell r="B1919">
            <v>40009</v>
          </cell>
          <cell r="C1919">
            <v>932.68</v>
          </cell>
          <cell r="E1919">
            <v>39910</v>
          </cell>
          <cell r="F1919">
            <v>0.52607300000000001</v>
          </cell>
        </row>
        <row r="1920">
          <cell r="B1920">
            <v>40010</v>
          </cell>
          <cell r="C1920">
            <v>940.74</v>
          </cell>
          <cell r="E1920">
            <v>39911</v>
          </cell>
          <cell r="F1920">
            <v>2.5871999999999999E-2</v>
          </cell>
        </row>
        <row r="1921">
          <cell r="B1921">
            <v>40011</v>
          </cell>
          <cell r="C1921">
            <v>940.38</v>
          </cell>
          <cell r="E1921">
            <v>39912</v>
          </cell>
          <cell r="F1921">
            <v>8.4410000000000006E-3</v>
          </cell>
        </row>
        <row r="1922">
          <cell r="B1922">
            <v>40014</v>
          </cell>
          <cell r="C1922">
            <v>951.13</v>
          </cell>
          <cell r="E1922">
            <v>39913</v>
          </cell>
          <cell r="F1922">
            <v>0</v>
          </cell>
        </row>
        <row r="1923">
          <cell r="B1923">
            <v>40015</v>
          </cell>
          <cell r="C1923">
            <v>954.58</v>
          </cell>
          <cell r="E1923">
            <v>39916</v>
          </cell>
          <cell r="F1923">
            <v>7.1197999999999997E-2</v>
          </cell>
        </row>
        <row r="1924">
          <cell r="B1924">
            <v>40016</v>
          </cell>
          <cell r="C1924">
            <v>954.07</v>
          </cell>
          <cell r="E1924">
            <v>39917</v>
          </cell>
          <cell r="F1924">
            <v>1.5782000000000001E-2</v>
          </cell>
        </row>
        <row r="1925">
          <cell r="B1925">
            <v>40017</v>
          </cell>
          <cell r="C1925">
            <v>976.29</v>
          </cell>
          <cell r="E1925">
            <v>39918</v>
          </cell>
          <cell r="F1925">
            <v>1.6802999999999998E-2</v>
          </cell>
        </row>
        <row r="1926">
          <cell r="B1926">
            <v>40018</v>
          </cell>
          <cell r="C1926">
            <v>979.26</v>
          </cell>
          <cell r="E1926">
            <v>39919</v>
          </cell>
          <cell r="F1926">
            <v>2.9080000000000002E-2</v>
          </cell>
        </row>
        <row r="1927">
          <cell r="B1927">
            <v>40021</v>
          </cell>
          <cell r="C1927">
            <v>982.18</v>
          </cell>
          <cell r="E1927">
            <v>39920</v>
          </cell>
          <cell r="F1927">
            <v>0</v>
          </cell>
        </row>
        <row r="1928">
          <cell r="B1928">
            <v>40022</v>
          </cell>
          <cell r="C1928">
            <v>979.62</v>
          </cell>
          <cell r="E1928">
            <v>39923</v>
          </cell>
          <cell r="F1928">
            <v>1.8554000000000001E-2</v>
          </cell>
        </row>
        <row r="1929">
          <cell r="B1929">
            <v>40023</v>
          </cell>
          <cell r="C1929">
            <v>975.15</v>
          </cell>
          <cell r="E1929">
            <v>39924</v>
          </cell>
          <cell r="F1929">
            <v>0</v>
          </cell>
        </row>
        <row r="1930">
          <cell r="B1930">
            <v>40024</v>
          </cell>
          <cell r="C1930">
            <v>986.75</v>
          </cell>
          <cell r="E1930">
            <v>39925</v>
          </cell>
          <cell r="F1930">
            <v>0.17579600000000001</v>
          </cell>
        </row>
        <row r="1931">
          <cell r="B1931">
            <v>40025</v>
          </cell>
          <cell r="C1931">
            <v>987.48</v>
          </cell>
          <cell r="E1931">
            <v>39926</v>
          </cell>
          <cell r="F1931">
            <v>1.3539000000000001E-2</v>
          </cell>
        </row>
        <row r="1932">
          <cell r="B1932">
            <v>40028</v>
          </cell>
          <cell r="C1932">
            <v>1002.63</v>
          </cell>
          <cell r="E1932">
            <v>39927</v>
          </cell>
          <cell r="F1932">
            <v>0</v>
          </cell>
        </row>
        <row r="1933">
          <cell r="B1933">
            <v>40029</v>
          </cell>
          <cell r="C1933">
            <v>1005.65</v>
          </cell>
          <cell r="E1933">
            <v>39930</v>
          </cell>
          <cell r="F1933">
            <v>0</v>
          </cell>
        </row>
        <row r="1934">
          <cell r="B1934">
            <v>40030</v>
          </cell>
          <cell r="C1934">
            <v>1002.72</v>
          </cell>
          <cell r="E1934">
            <v>39931</v>
          </cell>
          <cell r="F1934">
            <v>3.3512E-2</v>
          </cell>
        </row>
        <row r="1935">
          <cell r="B1935">
            <v>40031</v>
          </cell>
          <cell r="C1935">
            <v>997.08</v>
          </cell>
          <cell r="E1935">
            <v>39932</v>
          </cell>
          <cell r="F1935">
            <v>8.7124999999999994E-2</v>
          </cell>
        </row>
        <row r="1936">
          <cell r="B1936">
            <v>40032</v>
          </cell>
          <cell r="C1936">
            <v>1010.48</v>
          </cell>
          <cell r="E1936">
            <v>39933</v>
          </cell>
          <cell r="F1936">
            <v>5.8263000000000002E-2</v>
          </cell>
        </row>
        <row r="1937">
          <cell r="B1937">
            <v>40035</v>
          </cell>
          <cell r="C1937">
            <v>1007.1</v>
          </cell>
          <cell r="E1937">
            <v>39934</v>
          </cell>
          <cell r="F1937">
            <v>1.6167999999999998E-2</v>
          </cell>
        </row>
        <row r="1938">
          <cell r="B1938">
            <v>40036</v>
          </cell>
          <cell r="C1938">
            <v>994.35</v>
          </cell>
          <cell r="E1938">
            <v>39937</v>
          </cell>
          <cell r="F1938">
            <v>0</v>
          </cell>
        </row>
        <row r="1939">
          <cell r="B1939">
            <v>40037</v>
          </cell>
          <cell r="C1939">
            <v>1005.81</v>
          </cell>
          <cell r="E1939">
            <v>39938</v>
          </cell>
          <cell r="F1939">
            <v>0.11395</v>
          </cell>
        </row>
        <row r="1940">
          <cell r="B1940">
            <v>40038</v>
          </cell>
          <cell r="C1940">
            <v>1012.73</v>
          </cell>
          <cell r="E1940">
            <v>39939</v>
          </cell>
          <cell r="F1940">
            <v>0.318328</v>
          </cell>
        </row>
        <row r="1941">
          <cell r="B1941">
            <v>40039</v>
          </cell>
          <cell r="C1941">
            <v>1004.09</v>
          </cell>
          <cell r="E1941">
            <v>39940</v>
          </cell>
          <cell r="F1941">
            <v>4.0264000000000001E-2</v>
          </cell>
        </row>
        <row r="1942">
          <cell r="B1942">
            <v>40042</v>
          </cell>
          <cell r="C1942">
            <v>979.73</v>
          </cell>
          <cell r="E1942">
            <v>39941</v>
          </cell>
          <cell r="F1942">
            <v>3.57E-4</v>
          </cell>
        </row>
        <row r="1943">
          <cell r="B1943">
            <v>40043</v>
          </cell>
          <cell r="C1943">
            <v>989.67</v>
          </cell>
          <cell r="E1943">
            <v>39944</v>
          </cell>
          <cell r="F1943">
            <v>0.32803199999999999</v>
          </cell>
        </row>
        <row r="1944">
          <cell r="B1944">
            <v>40044</v>
          </cell>
          <cell r="C1944">
            <v>996.46</v>
          </cell>
          <cell r="E1944">
            <v>39945</v>
          </cell>
          <cell r="F1944">
            <v>3.0275E-2</v>
          </cell>
        </row>
        <row r="1945">
          <cell r="B1945">
            <v>40045</v>
          </cell>
          <cell r="C1945">
            <v>1007.37</v>
          </cell>
          <cell r="E1945">
            <v>39946</v>
          </cell>
          <cell r="F1945">
            <v>0.376494</v>
          </cell>
        </row>
        <row r="1946">
          <cell r="B1946">
            <v>40046</v>
          </cell>
          <cell r="C1946">
            <v>1026.1300000000001</v>
          </cell>
          <cell r="E1946">
            <v>39947</v>
          </cell>
          <cell r="F1946">
            <v>0.107165</v>
          </cell>
        </row>
        <row r="1947">
          <cell r="B1947">
            <v>40049</v>
          </cell>
          <cell r="C1947">
            <v>1025.57</v>
          </cell>
          <cell r="E1947">
            <v>39948</v>
          </cell>
          <cell r="F1947">
            <v>0.15809100000000001</v>
          </cell>
        </row>
        <row r="1948">
          <cell r="B1948">
            <v>40050</v>
          </cell>
          <cell r="C1948">
            <v>1028</v>
          </cell>
          <cell r="E1948">
            <v>39951</v>
          </cell>
          <cell r="F1948">
            <v>8.0431000000000002E-2</v>
          </cell>
        </row>
        <row r="1949">
          <cell r="B1949">
            <v>40051</v>
          </cell>
          <cell r="C1949">
            <v>1028.1199999999999</v>
          </cell>
          <cell r="E1949">
            <v>39952</v>
          </cell>
          <cell r="F1949">
            <v>0.161549</v>
          </cell>
        </row>
        <row r="1950">
          <cell r="B1950">
            <v>40052</v>
          </cell>
          <cell r="C1950">
            <v>1030.98</v>
          </cell>
          <cell r="E1950">
            <v>39953</v>
          </cell>
          <cell r="F1950">
            <v>6.8163000000000001E-2</v>
          </cell>
        </row>
        <row r="1951">
          <cell r="B1951">
            <v>40053</v>
          </cell>
          <cell r="C1951">
            <v>1028.93</v>
          </cell>
          <cell r="E1951">
            <v>39954</v>
          </cell>
          <cell r="F1951">
            <v>0.26567099999999999</v>
          </cell>
        </row>
        <row r="1952">
          <cell r="B1952">
            <v>40056</v>
          </cell>
          <cell r="C1952">
            <v>1020.63</v>
          </cell>
          <cell r="E1952">
            <v>39955</v>
          </cell>
          <cell r="F1952">
            <v>1.6951999999999998E-2</v>
          </cell>
        </row>
        <row r="1953">
          <cell r="B1953">
            <v>40057</v>
          </cell>
          <cell r="C1953">
            <v>998.04</v>
          </cell>
          <cell r="E1953">
            <v>39958</v>
          </cell>
          <cell r="F1953">
            <v>0</v>
          </cell>
        </row>
        <row r="1954">
          <cell r="B1954">
            <v>40058</v>
          </cell>
          <cell r="C1954">
            <v>994.75</v>
          </cell>
          <cell r="E1954">
            <v>39959</v>
          </cell>
          <cell r="F1954">
            <v>2.8189999999999999E-3</v>
          </cell>
        </row>
        <row r="1955">
          <cell r="B1955">
            <v>40059</v>
          </cell>
          <cell r="C1955">
            <v>1003.24</v>
          </cell>
          <cell r="E1955">
            <v>39960</v>
          </cell>
          <cell r="F1955">
            <v>0.16983599999999999</v>
          </cell>
        </row>
        <row r="1956">
          <cell r="B1956">
            <v>40060</v>
          </cell>
          <cell r="C1956">
            <v>1016.4</v>
          </cell>
          <cell r="E1956">
            <v>39961</v>
          </cell>
          <cell r="F1956">
            <v>0.149918</v>
          </cell>
        </row>
        <row r="1957">
          <cell r="B1957">
            <v>40064</v>
          </cell>
          <cell r="C1957">
            <v>1025.3900000000001</v>
          </cell>
          <cell r="E1957">
            <v>39962</v>
          </cell>
          <cell r="F1957">
            <v>5.6599999999999999E-4</v>
          </cell>
        </row>
        <row r="1958">
          <cell r="B1958">
            <v>40065</v>
          </cell>
          <cell r="C1958">
            <v>1033.3699999999999</v>
          </cell>
          <cell r="E1958">
            <v>39965</v>
          </cell>
          <cell r="F1958">
            <v>3.6905E-2</v>
          </cell>
        </row>
        <row r="1959">
          <cell r="B1959">
            <v>40066</v>
          </cell>
          <cell r="C1959">
            <v>1044.1400000000001</v>
          </cell>
          <cell r="E1959">
            <v>39966</v>
          </cell>
          <cell r="F1959">
            <v>2.6719999999999999E-3</v>
          </cell>
        </row>
        <row r="1960">
          <cell r="B1960">
            <v>40067</v>
          </cell>
          <cell r="C1960">
            <v>1042.73</v>
          </cell>
          <cell r="E1960">
            <v>39967</v>
          </cell>
          <cell r="F1960">
            <v>0.18396599999999999</v>
          </cell>
        </row>
        <row r="1961">
          <cell r="B1961">
            <v>40070</v>
          </cell>
          <cell r="C1961">
            <v>1049.3399999999999</v>
          </cell>
          <cell r="E1961">
            <v>39968</v>
          </cell>
          <cell r="F1961">
            <v>0.18020600000000001</v>
          </cell>
        </row>
        <row r="1962">
          <cell r="B1962">
            <v>40071</v>
          </cell>
          <cell r="C1962">
            <v>1052.6300000000001</v>
          </cell>
          <cell r="E1962">
            <v>39969</v>
          </cell>
          <cell r="F1962">
            <v>5.7676999999999999E-2</v>
          </cell>
        </row>
        <row r="1963">
          <cell r="B1963">
            <v>40072</v>
          </cell>
          <cell r="C1963">
            <v>1068.76</v>
          </cell>
          <cell r="E1963">
            <v>39972</v>
          </cell>
          <cell r="F1963">
            <v>0.19858799999999999</v>
          </cell>
        </row>
        <row r="1964">
          <cell r="B1964">
            <v>40073</v>
          </cell>
          <cell r="C1964">
            <v>1065.48</v>
          </cell>
          <cell r="E1964">
            <v>39973</v>
          </cell>
          <cell r="F1964">
            <v>4.3643000000000001E-2</v>
          </cell>
        </row>
        <row r="1965">
          <cell r="B1965">
            <v>40074</v>
          </cell>
          <cell r="C1965">
            <v>1068.3</v>
          </cell>
          <cell r="E1965">
            <v>39974</v>
          </cell>
          <cell r="F1965">
            <v>4.2729000000000003E-2</v>
          </cell>
        </row>
        <row r="1966">
          <cell r="B1966">
            <v>40077</v>
          </cell>
          <cell r="C1966">
            <v>1064.6600000000001</v>
          </cell>
          <cell r="E1966">
            <v>39975</v>
          </cell>
          <cell r="F1966">
            <v>0.244398</v>
          </cell>
        </row>
        <row r="1967">
          <cell r="B1967">
            <v>40078</v>
          </cell>
          <cell r="C1967">
            <v>1071.6600000000001</v>
          </cell>
          <cell r="E1967">
            <v>39976</v>
          </cell>
          <cell r="F1967">
            <v>3.1612000000000001E-2</v>
          </cell>
        </row>
        <row r="1968">
          <cell r="B1968">
            <v>40079</v>
          </cell>
          <cell r="C1968">
            <v>1060.8699999999999</v>
          </cell>
          <cell r="E1968">
            <v>39979</v>
          </cell>
          <cell r="F1968">
            <v>1.2520000000000001E-3</v>
          </cell>
        </row>
        <row r="1969">
          <cell r="B1969">
            <v>40080</v>
          </cell>
          <cell r="C1969">
            <v>1050.78</v>
          </cell>
          <cell r="E1969">
            <v>39980</v>
          </cell>
          <cell r="F1969">
            <v>5.496E-3</v>
          </cell>
        </row>
        <row r="1970">
          <cell r="B1970">
            <v>40081</v>
          </cell>
          <cell r="C1970">
            <v>1044.3800000000001</v>
          </cell>
          <cell r="E1970">
            <v>39981</v>
          </cell>
          <cell r="F1970">
            <v>1.8107000000000002E-2</v>
          </cell>
        </row>
        <row r="1971">
          <cell r="B1971">
            <v>40084</v>
          </cell>
          <cell r="C1971">
            <v>1062.98</v>
          </cell>
          <cell r="E1971">
            <v>39982</v>
          </cell>
          <cell r="F1971">
            <v>0.12721499999999999</v>
          </cell>
        </row>
        <row r="1972">
          <cell r="B1972">
            <v>40085</v>
          </cell>
          <cell r="C1972">
            <v>1060.6099999999999</v>
          </cell>
          <cell r="E1972">
            <v>39983</v>
          </cell>
          <cell r="F1972">
            <v>0</v>
          </cell>
        </row>
        <row r="1973">
          <cell r="B1973">
            <v>40086</v>
          </cell>
          <cell r="C1973">
            <v>1057.08</v>
          </cell>
          <cell r="E1973">
            <v>39986</v>
          </cell>
          <cell r="F1973">
            <v>0.137796</v>
          </cell>
        </row>
        <row r="1974">
          <cell r="B1974">
            <v>40087</v>
          </cell>
          <cell r="C1974">
            <v>1029.8499999999999</v>
          </cell>
          <cell r="E1974">
            <v>39987</v>
          </cell>
          <cell r="F1974">
            <v>1.7614000000000001E-2</v>
          </cell>
        </row>
        <row r="1975">
          <cell r="B1975">
            <v>40088</v>
          </cell>
          <cell r="C1975">
            <v>1025.21</v>
          </cell>
          <cell r="E1975">
            <v>39988</v>
          </cell>
          <cell r="F1975">
            <v>2.2859999999999998E-2</v>
          </cell>
        </row>
        <row r="1976">
          <cell r="B1976">
            <v>40091</v>
          </cell>
          <cell r="C1976">
            <v>1040.46</v>
          </cell>
          <cell r="E1976">
            <v>39989</v>
          </cell>
          <cell r="F1976">
            <v>0</v>
          </cell>
        </row>
        <row r="1977">
          <cell r="B1977">
            <v>40092</v>
          </cell>
          <cell r="C1977">
            <v>1054.72</v>
          </cell>
          <cell r="E1977">
            <v>39990</v>
          </cell>
          <cell r="F1977">
            <v>0.19741300000000001</v>
          </cell>
        </row>
        <row r="1978">
          <cell r="B1978">
            <v>40093</v>
          </cell>
          <cell r="C1978">
            <v>1057.5899999999999</v>
          </cell>
          <cell r="E1978">
            <v>39993</v>
          </cell>
          <cell r="F1978">
            <v>3.1490999999999998E-2</v>
          </cell>
        </row>
        <row r="1979">
          <cell r="B1979">
            <v>40094</v>
          </cell>
          <cell r="C1979">
            <v>1065.48</v>
          </cell>
          <cell r="E1979">
            <v>39994</v>
          </cell>
          <cell r="F1979">
            <v>7.3848999999999998E-2</v>
          </cell>
        </row>
        <row r="1980">
          <cell r="B1980">
            <v>40095</v>
          </cell>
          <cell r="C1980">
            <v>1071.49</v>
          </cell>
          <cell r="E1980">
            <v>39995</v>
          </cell>
          <cell r="F1980">
            <v>0.106951</v>
          </cell>
        </row>
        <row r="1981">
          <cell r="B1981">
            <v>40098</v>
          </cell>
          <cell r="C1981">
            <v>1076.19</v>
          </cell>
          <cell r="E1981">
            <v>39996</v>
          </cell>
          <cell r="F1981">
            <v>1.9411999999999999E-2</v>
          </cell>
        </row>
        <row r="1982">
          <cell r="B1982">
            <v>40099</v>
          </cell>
          <cell r="C1982">
            <v>1073.19</v>
          </cell>
          <cell r="E1982">
            <v>39997</v>
          </cell>
          <cell r="F1982">
            <v>0</v>
          </cell>
        </row>
        <row r="1983">
          <cell r="B1983">
            <v>40100</v>
          </cell>
          <cell r="C1983">
            <v>1092.02</v>
          </cell>
          <cell r="E1983">
            <v>40000</v>
          </cell>
          <cell r="F1983">
            <v>2.6696000000000001E-2</v>
          </cell>
        </row>
        <row r="1984">
          <cell r="B1984">
            <v>40101</v>
          </cell>
          <cell r="C1984">
            <v>1096.56</v>
          </cell>
          <cell r="E1984">
            <v>40001</v>
          </cell>
          <cell r="F1984">
            <v>0</v>
          </cell>
        </row>
        <row r="1985">
          <cell r="B1985">
            <v>40102</v>
          </cell>
          <cell r="C1985">
            <v>1087.68</v>
          </cell>
          <cell r="E1985">
            <v>40002</v>
          </cell>
          <cell r="F1985">
            <v>0.52582799999999996</v>
          </cell>
        </row>
        <row r="1986">
          <cell r="B1986">
            <v>40105</v>
          </cell>
          <cell r="C1986">
            <v>1097.9100000000001</v>
          </cell>
          <cell r="E1986">
            <v>40003</v>
          </cell>
          <cell r="F1986">
            <v>5.2509999999999996E-3</v>
          </cell>
        </row>
        <row r="1987">
          <cell r="B1987">
            <v>40106</v>
          </cell>
          <cell r="C1987">
            <v>1091.06</v>
          </cell>
          <cell r="E1987">
            <v>40004</v>
          </cell>
          <cell r="F1987">
            <v>0</v>
          </cell>
        </row>
        <row r="1988">
          <cell r="B1988">
            <v>40107</v>
          </cell>
          <cell r="C1988">
            <v>1081.4000000000001</v>
          </cell>
          <cell r="E1988">
            <v>40007</v>
          </cell>
          <cell r="F1988">
            <v>9.2135999999999996E-2</v>
          </cell>
        </row>
        <row r="1989">
          <cell r="B1989">
            <v>40108</v>
          </cell>
          <cell r="C1989">
            <v>1092.9100000000001</v>
          </cell>
          <cell r="E1989">
            <v>40008</v>
          </cell>
          <cell r="F1989">
            <v>0</v>
          </cell>
        </row>
        <row r="1990">
          <cell r="B1990">
            <v>40109</v>
          </cell>
          <cell r="C1990">
            <v>1079.5999999999999</v>
          </cell>
          <cell r="E1990">
            <v>40009</v>
          </cell>
          <cell r="F1990">
            <v>3.1752000000000002E-2</v>
          </cell>
        </row>
        <row r="1991">
          <cell r="B1991">
            <v>40112</v>
          </cell>
          <cell r="C1991">
            <v>1066.95</v>
          </cell>
          <cell r="E1991">
            <v>40010</v>
          </cell>
          <cell r="F1991">
            <v>3.0759000000000002E-2</v>
          </cell>
        </row>
        <row r="1992">
          <cell r="B1992">
            <v>40113</v>
          </cell>
          <cell r="C1992">
            <v>1063.42</v>
          </cell>
          <cell r="E1992">
            <v>40011</v>
          </cell>
          <cell r="F1992">
            <v>0</v>
          </cell>
        </row>
        <row r="1993">
          <cell r="B1993">
            <v>40114</v>
          </cell>
          <cell r="C1993">
            <v>1042.6300000000001</v>
          </cell>
          <cell r="E1993">
            <v>40014</v>
          </cell>
          <cell r="F1993">
            <v>6.3800000000000003E-3</v>
          </cell>
        </row>
        <row r="1994">
          <cell r="B1994">
            <v>40115</v>
          </cell>
          <cell r="C1994">
            <v>1066.1099999999999</v>
          </cell>
          <cell r="E1994">
            <v>40015</v>
          </cell>
          <cell r="F1994">
            <v>1.2664999999999999E-2</v>
          </cell>
        </row>
        <row r="1995">
          <cell r="B1995">
            <v>40116</v>
          </cell>
          <cell r="C1995">
            <v>1036.2</v>
          </cell>
          <cell r="E1995">
            <v>40016</v>
          </cell>
          <cell r="F1995">
            <v>0.17139399999999999</v>
          </cell>
        </row>
        <row r="1996">
          <cell r="B1996">
            <v>40119</v>
          </cell>
          <cell r="C1996">
            <v>1042.8800000000001</v>
          </cell>
          <cell r="E1996">
            <v>40017</v>
          </cell>
          <cell r="F1996">
            <v>9.4079999999999997E-3</v>
          </cell>
        </row>
        <row r="1997">
          <cell r="B1997">
            <v>40120</v>
          </cell>
          <cell r="C1997">
            <v>1045.4100000000001</v>
          </cell>
          <cell r="E1997">
            <v>40018</v>
          </cell>
          <cell r="F1997">
            <v>0</v>
          </cell>
        </row>
        <row r="1998">
          <cell r="B1998">
            <v>40121</v>
          </cell>
          <cell r="C1998">
            <v>1046.5</v>
          </cell>
          <cell r="E1998">
            <v>40021</v>
          </cell>
          <cell r="F1998">
            <v>0</v>
          </cell>
        </row>
        <row r="1999">
          <cell r="B1999">
            <v>40122</v>
          </cell>
          <cell r="C1999">
            <v>1066.6300000000001</v>
          </cell>
          <cell r="E1999">
            <v>40022</v>
          </cell>
          <cell r="F1999">
            <v>0</v>
          </cell>
        </row>
        <row r="2000">
          <cell r="B2000">
            <v>40123</v>
          </cell>
          <cell r="C2000">
            <v>1069.3</v>
          </cell>
          <cell r="E2000">
            <v>40023</v>
          </cell>
          <cell r="F2000">
            <v>0.130353</v>
          </cell>
        </row>
        <row r="2001">
          <cell r="B2001">
            <v>40126</v>
          </cell>
          <cell r="C2001">
            <v>1093.08</v>
          </cell>
          <cell r="E2001">
            <v>40024</v>
          </cell>
          <cell r="F2001">
            <v>0.101438</v>
          </cell>
        </row>
        <row r="2002">
          <cell r="B2002">
            <v>40127</v>
          </cell>
          <cell r="C2002">
            <v>1093.01</v>
          </cell>
          <cell r="E2002">
            <v>40025</v>
          </cell>
          <cell r="F2002">
            <v>0</v>
          </cell>
        </row>
        <row r="2003">
          <cell r="B2003">
            <v>40128</v>
          </cell>
          <cell r="C2003">
            <v>1098.51</v>
          </cell>
          <cell r="E2003">
            <v>40028</v>
          </cell>
          <cell r="F2003">
            <v>4.3990000000000001E-3</v>
          </cell>
        </row>
        <row r="2004">
          <cell r="B2004">
            <v>40129</v>
          </cell>
          <cell r="C2004">
            <v>1087.24</v>
          </cell>
          <cell r="E2004">
            <v>40029</v>
          </cell>
          <cell r="F2004">
            <v>2.5269E-2</v>
          </cell>
        </row>
        <row r="2005">
          <cell r="B2005">
            <v>40130</v>
          </cell>
          <cell r="C2005">
            <v>1093.48</v>
          </cell>
          <cell r="E2005">
            <v>40030</v>
          </cell>
          <cell r="F2005">
            <v>0.33700999999999998</v>
          </cell>
        </row>
        <row r="2006">
          <cell r="B2006">
            <v>40133</v>
          </cell>
          <cell r="C2006">
            <v>1109.3</v>
          </cell>
          <cell r="E2006">
            <v>40031</v>
          </cell>
          <cell r="F2006">
            <v>0.13935700000000001</v>
          </cell>
        </row>
        <row r="2007">
          <cell r="B2007">
            <v>40134</v>
          </cell>
          <cell r="C2007">
            <v>1110.32</v>
          </cell>
          <cell r="E2007">
            <v>40032</v>
          </cell>
          <cell r="F2007">
            <v>1.3421000000000001E-2</v>
          </cell>
        </row>
        <row r="2008">
          <cell r="B2008">
            <v>40135</v>
          </cell>
          <cell r="C2008">
            <v>1109.8</v>
          </cell>
          <cell r="E2008">
            <v>40035</v>
          </cell>
          <cell r="F2008">
            <v>3.0425000000000001E-2</v>
          </cell>
        </row>
        <row r="2009">
          <cell r="B2009">
            <v>40136</v>
          </cell>
          <cell r="C2009">
            <v>1094.9000000000001</v>
          </cell>
          <cell r="E2009">
            <v>40036</v>
          </cell>
          <cell r="F2009">
            <v>0.293383</v>
          </cell>
        </row>
        <row r="2010">
          <cell r="B2010">
            <v>40137</v>
          </cell>
          <cell r="C2010">
            <v>1091.3800000000001</v>
          </cell>
          <cell r="E2010">
            <v>40037</v>
          </cell>
          <cell r="F2010">
            <v>0.36278899999999997</v>
          </cell>
        </row>
        <row r="2011">
          <cell r="B2011">
            <v>40140</v>
          </cell>
          <cell r="C2011">
            <v>1106.24</v>
          </cell>
          <cell r="E2011">
            <v>40038</v>
          </cell>
          <cell r="F2011">
            <v>4.8010999999999998E-2</v>
          </cell>
        </row>
        <row r="2012">
          <cell r="B2012">
            <v>40141</v>
          </cell>
          <cell r="C2012">
            <v>1105.6500000000001</v>
          </cell>
          <cell r="E2012">
            <v>40039</v>
          </cell>
          <cell r="F2012">
            <v>6.4720000000000003E-3</v>
          </cell>
        </row>
        <row r="2013">
          <cell r="B2013">
            <v>40142</v>
          </cell>
          <cell r="C2013">
            <v>1110.6300000000001</v>
          </cell>
          <cell r="E2013">
            <v>40042</v>
          </cell>
          <cell r="F2013">
            <v>0.21365000000000001</v>
          </cell>
        </row>
        <row r="2014">
          <cell r="B2014">
            <v>40144</v>
          </cell>
          <cell r="C2014">
            <v>1091.49</v>
          </cell>
          <cell r="E2014">
            <v>40043</v>
          </cell>
          <cell r="F2014">
            <v>0.172762</v>
          </cell>
        </row>
        <row r="2015">
          <cell r="B2015">
            <v>40147</v>
          </cell>
          <cell r="C2015">
            <v>1095.6300000000001</v>
          </cell>
          <cell r="E2015">
            <v>40044</v>
          </cell>
          <cell r="F2015">
            <v>0.126639</v>
          </cell>
        </row>
        <row r="2016">
          <cell r="B2016">
            <v>40148</v>
          </cell>
          <cell r="C2016">
            <v>1108.8599999999999</v>
          </cell>
          <cell r="E2016">
            <v>40045</v>
          </cell>
          <cell r="F2016">
            <v>5.9103000000000003E-2</v>
          </cell>
        </row>
        <row r="2017">
          <cell r="B2017">
            <v>40149</v>
          </cell>
          <cell r="C2017">
            <v>1109.23</v>
          </cell>
          <cell r="E2017">
            <v>40046</v>
          </cell>
          <cell r="F2017">
            <v>0.18176100000000001</v>
          </cell>
        </row>
        <row r="2018">
          <cell r="B2018">
            <v>40150</v>
          </cell>
          <cell r="C2018">
            <v>1099.92</v>
          </cell>
          <cell r="E2018">
            <v>40049</v>
          </cell>
          <cell r="F2018">
            <v>1.1506000000000001E-2</v>
          </cell>
        </row>
        <row r="2019">
          <cell r="B2019">
            <v>40151</v>
          </cell>
          <cell r="C2019">
            <v>1105.98</v>
          </cell>
          <cell r="E2019">
            <v>40050</v>
          </cell>
          <cell r="F2019">
            <v>7.4310000000000001E-3</v>
          </cell>
        </row>
        <row r="2020">
          <cell r="B2020">
            <v>40154</v>
          </cell>
          <cell r="C2020">
            <v>1103.25</v>
          </cell>
          <cell r="E2020">
            <v>40051</v>
          </cell>
          <cell r="F2020">
            <v>0.100594</v>
          </cell>
        </row>
        <row r="2021">
          <cell r="B2021">
            <v>40155</v>
          </cell>
          <cell r="C2021">
            <v>1091.94</v>
          </cell>
          <cell r="E2021">
            <v>40052</v>
          </cell>
          <cell r="F2021">
            <v>0.118019</v>
          </cell>
        </row>
        <row r="2022">
          <cell r="B2022">
            <v>40156</v>
          </cell>
          <cell r="C2022">
            <v>1095.95</v>
          </cell>
          <cell r="E2022">
            <v>40053</v>
          </cell>
          <cell r="F2022">
            <v>0.14722299999999999</v>
          </cell>
        </row>
        <row r="2023">
          <cell r="B2023">
            <v>40157</v>
          </cell>
          <cell r="C2023">
            <v>1102.3499999999999</v>
          </cell>
          <cell r="E2023">
            <v>40056</v>
          </cell>
          <cell r="F2023">
            <v>4.2474999999999999E-2</v>
          </cell>
        </row>
        <row r="2024">
          <cell r="B2024">
            <v>40158</v>
          </cell>
          <cell r="C2024">
            <v>1106.4100000000001</v>
          </cell>
          <cell r="E2024">
            <v>40057</v>
          </cell>
          <cell r="F2024">
            <v>4.3757999999999998E-2</v>
          </cell>
        </row>
        <row r="2025">
          <cell r="B2025">
            <v>40161</v>
          </cell>
          <cell r="C2025">
            <v>1114.1099999999999</v>
          </cell>
          <cell r="E2025">
            <v>40058</v>
          </cell>
          <cell r="F2025">
            <v>0.24995100000000001</v>
          </cell>
        </row>
        <row r="2026">
          <cell r="B2026">
            <v>40162</v>
          </cell>
          <cell r="C2026">
            <v>1107.93</v>
          </cell>
          <cell r="E2026">
            <v>40059</v>
          </cell>
          <cell r="F2026">
            <v>7.8909999999999994E-2</v>
          </cell>
        </row>
        <row r="2027">
          <cell r="B2027">
            <v>40163</v>
          </cell>
          <cell r="C2027">
            <v>1109.18</v>
          </cell>
          <cell r="E2027">
            <v>40060</v>
          </cell>
          <cell r="F2027">
            <v>6.1082999999999998E-2</v>
          </cell>
        </row>
        <row r="2028">
          <cell r="B2028">
            <v>40164</v>
          </cell>
          <cell r="C2028">
            <v>1096.08</v>
          </cell>
          <cell r="E2028">
            <v>40063</v>
          </cell>
          <cell r="F2028">
            <v>0</v>
          </cell>
        </row>
        <row r="2029">
          <cell r="B2029">
            <v>40165</v>
          </cell>
          <cell r="C2029">
            <v>1102.47</v>
          </cell>
          <cell r="E2029">
            <v>40064</v>
          </cell>
          <cell r="F2029">
            <v>0.16988900000000001</v>
          </cell>
        </row>
        <row r="2030">
          <cell r="B2030">
            <v>40168</v>
          </cell>
          <cell r="C2030">
            <v>1114.05</v>
          </cell>
          <cell r="E2030">
            <v>40065</v>
          </cell>
          <cell r="F2030">
            <v>4.5700999999999999E-2</v>
          </cell>
        </row>
        <row r="2031">
          <cell r="B2031">
            <v>40169</v>
          </cell>
          <cell r="C2031">
            <v>1118.02</v>
          </cell>
          <cell r="E2031">
            <v>40066</v>
          </cell>
          <cell r="F2031">
            <v>1.3783E-2</v>
          </cell>
        </row>
        <row r="2032">
          <cell r="B2032">
            <v>40170</v>
          </cell>
          <cell r="C2032">
            <v>1120.5899999999999</v>
          </cell>
          <cell r="E2032">
            <v>40067</v>
          </cell>
          <cell r="F2032">
            <v>0.21812000000000001</v>
          </cell>
        </row>
        <row r="2033">
          <cell r="B2033">
            <v>40171</v>
          </cell>
          <cell r="C2033">
            <v>1126.48</v>
          </cell>
          <cell r="E2033">
            <v>40070</v>
          </cell>
          <cell r="F2033">
            <v>2.3661999999999999E-2</v>
          </cell>
        </row>
        <row r="2034">
          <cell r="B2034">
            <v>40175</v>
          </cell>
          <cell r="C2034">
            <v>1127.78</v>
          </cell>
          <cell r="E2034">
            <v>40071</v>
          </cell>
          <cell r="F2034">
            <v>2.882E-3</v>
          </cell>
        </row>
        <row r="2035">
          <cell r="B2035">
            <v>40176</v>
          </cell>
          <cell r="C2035">
            <v>1126.2</v>
          </cell>
          <cell r="E2035">
            <v>40072</v>
          </cell>
          <cell r="F2035">
            <v>2.9842E-2</v>
          </cell>
        </row>
        <row r="2036">
          <cell r="B2036">
            <v>40177</v>
          </cell>
          <cell r="C2036">
            <v>1126.42</v>
          </cell>
          <cell r="E2036">
            <v>40073</v>
          </cell>
          <cell r="F2036">
            <v>0.14916399999999999</v>
          </cell>
        </row>
        <row r="2037">
          <cell r="B2037">
            <v>40178</v>
          </cell>
          <cell r="C2037">
            <v>1115.0999999999999</v>
          </cell>
          <cell r="E2037">
            <v>40074</v>
          </cell>
          <cell r="F2037">
            <v>1.5021E-2</v>
          </cell>
        </row>
        <row r="2038">
          <cell r="B2038">
            <v>40182</v>
          </cell>
          <cell r="C2038">
            <v>1132.98</v>
          </cell>
          <cell r="E2038">
            <v>40077</v>
          </cell>
          <cell r="F2038">
            <v>1.7099999999999999E-3</v>
          </cell>
        </row>
        <row r="2039">
          <cell r="B2039">
            <v>40183</v>
          </cell>
          <cell r="C2039">
            <v>1136.52</v>
          </cell>
          <cell r="E2039">
            <v>40078</v>
          </cell>
          <cell r="F2039">
            <v>2.819E-2</v>
          </cell>
        </row>
        <row r="2040">
          <cell r="B2040">
            <v>40184</v>
          </cell>
          <cell r="C2040">
            <v>1137.1400000000001</v>
          </cell>
          <cell r="E2040">
            <v>40079</v>
          </cell>
          <cell r="F2040">
            <v>8.7950000000000007E-3</v>
          </cell>
        </row>
        <row r="2041">
          <cell r="B2041">
            <v>40185</v>
          </cell>
          <cell r="C2041">
            <v>1141.7</v>
          </cell>
          <cell r="E2041">
            <v>40080</v>
          </cell>
          <cell r="F2041">
            <v>0.137764</v>
          </cell>
        </row>
        <row r="2042">
          <cell r="B2042">
            <v>40186</v>
          </cell>
          <cell r="C2042">
            <v>1144.98</v>
          </cell>
          <cell r="E2042">
            <v>40081</v>
          </cell>
          <cell r="F2042">
            <v>0</v>
          </cell>
        </row>
        <row r="2043">
          <cell r="B2043">
            <v>40189</v>
          </cell>
          <cell r="C2043">
            <v>1146.98</v>
          </cell>
          <cell r="E2043">
            <v>40084</v>
          </cell>
          <cell r="F2043">
            <v>0.18690599999999999</v>
          </cell>
        </row>
        <row r="2044">
          <cell r="B2044">
            <v>40190</v>
          </cell>
          <cell r="C2044">
            <v>1136.22</v>
          </cell>
          <cell r="E2044">
            <v>40085</v>
          </cell>
          <cell r="F2044">
            <v>3.1985E-2</v>
          </cell>
        </row>
        <row r="2045">
          <cell r="B2045">
            <v>40191</v>
          </cell>
          <cell r="C2045">
            <v>1145.68</v>
          </cell>
          <cell r="E2045">
            <v>40086</v>
          </cell>
          <cell r="F2045">
            <v>0.10039099999999999</v>
          </cell>
        </row>
        <row r="2046">
          <cell r="B2046">
            <v>40192</v>
          </cell>
          <cell r="C2046">
            <v>1148.46</v>
          </cell>
          <cell r="E2046">
            <v>40087</v>
          </cell>
          <cell r="F2046">
            <v>1.157E-2</v>
          </cell>
        </row>
        <row r="2047">
          <cell r="B2047">
            <v>40193</v>
          </cell>
          <cell r="C2047">
            <v>1136.03</v>
          </cell>
          <cell r="E2047">
            <v>40088</v>
          </cell>
          <cell r="F2047">
            <v>4.1327000000000003E-2</v>
          </cell>
        </row>
        <row r="2048">
          <cell r="B2048">
            <v>40197</v>
          </cell>
          <cell r="C2048">
            <v>1150.23</v>
          </cell>
          <cell r="E2048">
            <v>40091</v>
          </cell>
          <cell r="F2048">
            <v>2.1925E-2</v>
          </cell>
        </row>
        <row r="2049">
          <cell r="B2049">
            <v>40198</v>
          </cell>
          <cell r="C2049">
            <v>1138.04</v>
          </cell>
          <cell r="E2049">
            <v>40092</v>
          </cell>
          <cell r="F2049">
            <v>1.6605999999999999E-2</v>
          </cell>
        </row>
        <row r="2050">
          <cell r="B2050">
            <v>40199</v>
          </cell>
          <cell r="C2050">
            <v>1116.48</v>
          </cell>
          <cell r="E2050">
            <v>40093</v>
          </cell>
          <cell r="F2050">
            <v>0.55013100000000004</v>
          </cell>
        </row>
        <row r="2051">
          <cell r="B2051">
            <v>40200</v>
          </cell>
          <cell r="C2051">
            <v>1091.76</v>
          </cell>
          <cell r="E2051">
            <v>40094</v>
          </cell>
          <cell r="F2051">
            <v>5.2209999999999999E-3</v>
          </cell>
        </row>
        <row r="2052">
          <cell r="B2052">
            <v>40203</v>
          </cell>
          <cell r="C2052">
            <v>1096.79</v>
          </cell>
          <cell r="E2052">
            <v>40095</v>
          </cell>
          <cell r="F2052">
            <v>2.6727999999999998E-2</v>
          </cell>
        </row>
        <row r="2053">
          <cell r="B2053">
            <v>40204</v>
          </cell>
          <cell r="C2053">
            <v>1092.17</v>
          </cell>
          <cell r="E2053">
            <v>40098</v>
          </cell>
          <cell r="F2053">
            <v>0</v>
          </cell>
        </row>
        <row r="2054">
          <cell r="B2054">
            <v>40205</v>
          </cell>
          <cell r="C2054">
            <v>1097.5</v>
          </cell>
          <cell r="E2054">
            <v>40099</v>
          </cell>
          <cell r="F2054">
            <v>6.9971000000000005E-2</v>
          </cell>
        </row>
        <row r="2055">
          <cell r="B2055">
            <v>40206</v>
          </cell>
          <cell r="C2055">
            <v>1084.53</v>
          </cell>
          <cell r="E2055">
            <v>40100</v>
          </cell>
          <cell r="F2055">
            <v>4.1835999999999998E-2</v>
          </cell>
        </row>
        <row r="2056">
          <cell r="B2056">
            <v>40207</v>
          </cell>
          <cell r="C2056">
            <v>1073.8699999999999</v>
          </cell>
          <cell r="E2056">
            <v>40101</v>
          </cell>
          <cell r="F2056">
            <v>0</v>
          </cell>
        </row>
        <row r="2057">
          <cell r="B2057">
            <v>40210</v>
          </cell>
          <cell r="C2057">
            <v>1089.19</v>
          </cell>
          <cell r="E2057">
            <v>40102</v>
          </cell>
          <cell r="F2057">
            <v>0</v>
          </cell>
        </row>
        <row r="2058">
          <cell r="B2058">
            <v>40211</v>
          </cell>
          <cell r="C2058">
            <v>1103.32</v>
          </cell>
          <cell r="E2058">
            <v>40105</v>
          </cell>
          <cell r="F2058">
            <v>0</v>
          </cell>
        </row>
        <row r="2059">
          <cell r="B2059">
            <v>40212</v>
          </cell>
          <cell r="C2059">
            <v>1097.28</v>
          </cell>
          <cell r="E2059">
            <v>40106</v>
          </cell>
          <cell r="F2059">
            <v>1.822E-2</v>
          </cell>
        </row>
        <row r="2060">
          <cell r="B2060">
            <v>40213</v>
          </cell>
          <cell r="C2060">
            <v>1063.1099999999999</v>
          </cell>
          <cell r="E2060">
            <v>40107</v>
          </cell>
          <cell r="F2060">
            <v>0.15790699999999999</v>
          </cell>
        </row>
        <row r="2061">
          <cell r="B2061">
            <v>40214</v>
          </cell>
          <cell r="C2061">
            <v>1066.19</v>
          </cell>
          <cell r="E2061">
            <v>40108</v>
          </cell>
          <cell r="F2061">
            <v>7.3111999999999996E-2</v>
          </cell>
        </row>
        <row r="2062">
          <cell r="B2062">
            <v>40217</v>
          </cell>
          <cell r="C2062">
            <v>1056.74</v>
          </cell>
          <cell r="E2062">
            <v>40109</v>
          </cell>
          <cell r="F2062">
            <v>0</v>
          </cell>
        </row>
        <row r="2063">
          <cell r="B2063">
            <v>40218</v>
          </cell>
          <cell r="C2063">
            <v>1070.52</v>
          </cell>
          <cell r="E2063">
            <v>40112</v>
          </cell>
          <cell r="F2063">
            <v>7.9129999999999999E-3</v>
          </cell>
        </row>
        <row r="2064">
          <cell r="B2064">
            <v>40219</v>
          </cell>
          <cell r="C2064">
            <v>1068.1400000000001</v>
          </cell>
          <cell r="E2064">
            <v>40113</v>
          </cell>
          <cell r="F2064">
            <v>0</v>
          </cell>
        </row>
        <row r="2065">
          <cell r="B2065">
            <v>40220</v>
          </cell>
          <cell r="C2065">
            <v>1078.47</v>
          </cell>
          <cell r="E2065">
            <v>40114</v>
          </cell>
          <cell r="F2065">
            <v>0.144673</v>
          </cell>
        </row>
        <row r="2066">
          <cell r="B2066">
            <v>40221</v>
          </cell>
          <cell r="C2066">
            <v>1075.51</v>
          </cell>
          <cell r="E2066">
            <v>40115</v>
          </cell>
          <cell r="F2066">
            <v>7.5620000000000007E-2</v>
          </cell>
        </row>
        <row r="2067">
          <cell r="B2067">
            <v>40225</v>
          </cell>
          <cell r="C2067">
            <v>1094.8699999999999</v>
          </cell>
          <cell r="E2067">
            <v>40116</v>
          </cell>
          <cell r="F2067">
            <v>0</v>
          </cell>
        </row>
        <row r="2068">
          <cell r="B2068">
            <v>40226</v>
          </cell>
          <cell r="C2068">
            <v>1099.51</v>
          </cell>
          <cell r="E2068">
            <v>40119</v>
          </cell>
          <cell r="F2068">
            <v>1.0309E-2</v>
          </cell>
        </row>
        <row r="2069">
          <cell r="B2069">
            <v>40227</v>
          </cell>
          <cell r="C2069">
            <v>1106.75</v>
          </cell>
          <cell r="E2069">
            <v>40120</v>
          </cell>
          <cell r="F2069">
            <v>2.653E-3</v>
          </cell>
        </row>
        <row r="2070">
          <cell r="B2070">
            <v>40228</v>
          </cell>
          <cell r="C2070">
            <v>1109.17</v>
          </cell>
          <cell r="E2070">
            <v>40121</v>
          </cell>
          <cell r="F2070">
            <v>0.35029300000000002</v>
          </cell>
        </row>
        <row r="2071">
          <cell r="B2071">
            <v>40231</v>
          </cell>
          <cell r="C2071">
            <v>1108.02</v>
          </cell>
          <cell r="E2071">
            <v>40122</v>
          </cell>
          <cell r="F2071">
            <v>0.113953</v>
          </cell>
        </row>
        <row r="2072">
          <cell r="B2072">
            <v>40232</v>
          </cell>
          <cell r="C2072">
            <v>1094.5999999999999</v>
          </cell>
          <cell r="E2072">
            <v>40123</v>
          </cell>
          <cell r="F2072">
            <v>0.14005300000000001</v>
          </cell>
        </row>
        <row r="2073">
          <cell r="B2073">
            <v>40233</v>
          </cell>
          <cell r="C2073">
            <v>1105.24</v>
          </cell>
          <cell r="E2073">
            <v>40126</v>
          </cell>
          <cell r="F2073">
            <v>0.267266</v>
          </cell>
        </row>
        <row r="2074">
          <cell r="B2074">
            <v>40234</v>
          </cell>
          <cell r="C2074">
            <v>1102.94</v>
          </cell>
          <cell r="E2074">
            <v>40127</v>
          </cell>
          <cell r="F2074">
            <v>0.27593699999999999</v>
          </cell>
        </row>
        <row r="2075">
          <cell r="B2075">
            <v>40235</v>
          </cell>
          <cell r="C2075">
            <v>1104.49</v>
          </cell>
          <cell r="E2075">
            <v>40128</v>
          </cell>
          <cell r="F2075">
            <v>0</v>
          </cell>
        </row>
        <row r="2076">
          <cell r="B2076">
            <v>40238</v>
          </cell>
          <cell r="C2076">
            <v>1115.71</v>
          </cell>
          <cell r="E2076">
            <v>40129</v>
          </cell>
          <cell r="F2076">
            <v>0.13660600000000001</v>
          </cell>
        </row>
        <row r="2077">
          <cell r="B2077">
            <v>40239</v>
          </cell>
          <cell r="C2077">
            <v>1118.31</v>
          </cell>
          <cell r="E2077">
            <v>40130</v>
          </cell>
          <cell r="F2077">
            <v>6.4489999999999999E-3</v>
          </cell>
        </row>
        <row r="2078">
          <cell r="B2078">
            <v>40240</v>
          </cell>
          <cell r="C2078">
            <v>1118.79</v>
          </cell>
          <cell r="E2078">
            <v>40133</v>
          </cell>
          <cell r="F2078">
            <v>0.2228</v>
          </cell>
        </row>
        <row r="2079">
          <cell r="B2079">
            <v>40241</v>
          </cell>
          <cell r="C2079">
            <v>1122.97</v>
          </cell>
          <cell r="E2079">
            <v>40134</v>
          </cell>
          <cell r="F2079">
            <v>0.133072</v>
          </cell>
        </row>
        <row r="2080">
          <cell r="B2080">
            <v>40242</v>
          </cell>
          <cell r="C2080">
            <v>1138.7</v>
          </cell>
          <cell r="E2080">
            <v>40135</v>
          </cell>
          <cell r="F2080">
            <v>0.17127999999999999</v>
          </cell>
        </row>
        <row r="2081">
          <cell r="B2081">
            <v>40245</v>
          </cell>
          <cell r="C2081">
            <v>1138.51</v>
          </cell>
          <cell r="E2081">
            <v>40136</v>
          </cell>
          <cell r="F2081">
            <v>2.7030000000000001E-3</v>
          </cell>
        </row>
        <row r="2082">
          <cell r="B2082">
            <v>40246</v>
          </cell>
          <cell r="C2082">
            <v>1140.45</v>
          </cell>
          <cell r="E2082">
            <v>40137</v>
          </cell>
          <cell r="F2082">
            <v>0.191409</v>
          </cell>
        </row>
        <row r="2083">
          <cell r="B2083">
            <v>40247</v>
          </cell>
          <cell r="C2083">
            <v>1145.6099999999999</v>
          </cell>
          <cell r="E2083">
            <v>40140</v>
          </cell>
          <cell r="F2083">
            <v>5.1320999999999999E-2</v>
          </cell>
        </row>
        <row r="2084">
          <cell r="B2084">
            <v>40248</v>
          </cell>
          <cell r="C2084">
            <v>1150.24</v>
          </cell>
          <cell r="E2084">
            <v>40141</v>
          </cell>
          <cell r="F2084">
            <v>6.6516000000000006E-2</v>
          </cell>
        </row>
        <row r="2085">
          <cell r="B2085">
            <v>40249</v>
          </cell>
          <cell r="C2085">
            <v>1149.99</v>
          </cell>
          <cell r="E2085">
            <v>40142</v>
          </cell>
          <cell r="F2085">
            <v>0.147567</v>
          </cell>
        </row>
        <row r="2086">
          <cell r="B2086">
            <v>40252</v>
          </cell>
          <cell r="C2086">
            <v>1150.51</v>
          </cell>
          <cell r="E2086">
            <v>40143</v>
          </cell>
          <cell r="F2086">
            <v>0</v>
          </cell>
        </row>
        <row r="2087">
          <cell r="B2087">
            <v>40253</v>
          </cell>
          <cell r="C2087">
            <v>1159.46</v>
          </cell>
          <cell r="E2087">
            <v>40144</v>
          </cell>
          <cell r="F2087">
            <v>0.26290799999999998</v>
          </cell>
        </row>
        <row r="2088">
          <cell r="B2088">
            <v>40254</v>
          </cell>
          <cell r="C2088">
            <v>1166.21</v>
          </cell>
          <cell r="E2088">
            <v>40147</v>
          </cell>
          <cell r="F2088">
            <v>0.106894</v>
          </cell>
        </row>
        <row r="2089">
          <cell r="B2089">
            <v>40255</v>
          </cell>
          <cell r="C2089">
            <v>1165.83</v>
          </cell>
          <cell r="E2089">
            <v>40148</v>
          </cell>
          <cell r="F2089">
            <v>5.2729999999999999E-2</v>
          </cell>
        </row>
        <row r="2090">
          <cell r="B2090">
            <v>40256</v>
          </cell>
          <cell r="C2090">
            <v>1159.9000000000001</v>
          </cell>
          <cell r="E2090">
            <v>40149</v>
          </cell>
          <cell r="F2090">
            <v>0.14929799999999999</v>
          </cell>
        </row>
        <row r="2091">
          <cell r="B2091">
            <v>40259</v>
          </cell>
          <cell r="C2091">
            <v>1165.81</v>
          </cell>
          <cell r="E2091">
            <v>40150</v>
          </cell>
          <cell r="F2091">
            <v>3.2688000000000002E-2</v>
          </cell>
        </row>
        <row r="2092">
          <cell r="B2092">
            <v>40260</v>
          </cell>
          <cell r="C2092">
            <v>1174.17</v>
          </cell>
          <cell r="E2092">
            <v>40151</v>
          </cell>
          <cell r="F2092">
            <v>1.1631000000000001E-2</v>
          </cell>
        </row>
        <row r="2093">
          <cell r="B2093">
            <v>40261</v>
          </cell>
          <cell r="C2093">
            <v>1167.72</v>
          </cell>
          <cell r="E2093">
            <v>40154</v>
          </cell>
          <cell r="F2093">
            <v>4.3064999999999999E-2</v>
          </cell>
        </row>
        <row r="2094">
          <cell r="B2094">
            <v>40262</v>
          </cell>
          <cell r="C2094">
            <v>1165.73</v>
          </cell>
          <cell r="E2094">
            <v>40155</v>
          </cell>
          <cell r="F2094">
            <v>0.13798099999999999</v>
          </cell>
        </row>
        <row r="2095">
          <cell r="B2095">
            <v>40263</v>
          </cell>
          <cell r="C2095">
            <v>1166.5899999999999</v>
          </cell>
          <cell r="E2095">
            <v>40156</v>
          </cell>
          <cell r="F2095">
            <v>0.11838799999999999</v>
          </cell>
        </row>
        <row r="2096">
          <cell r="B2096">
            <v>40266</v>
          </cell>
          <cell r="C2096">
            <v>1173.22</v>
          </cell>
          <cell r="E2096">
            <v>40157</v>
          </cell>
          <cell r="F2096">
            <v>0.105959</v>
          </cell>
        </row>
        <row r="2097">
          <cell r="B2097">
            <v>40267</v>
          </cell>
          <cell r="C2097">
            <v>1173.27</v>
          </cell>
          <cell r="E2097">
            <v>40158</v>
          </cell>
          <cell r="F2097">
            <v>0.18592800000000001</v>
          </cell>
        </row>
        <row r="2098">
          <cell r="B2098">
            <v>40268</v>
          </cell>
          <cell r="C2098">
            <v>1169.43</v>
          </cell>
          <cell r="E2098">
            <v>40161</v>
          </cell>
          <cell r="F2098">
            <v>4.0711999999999998E-2</v>
          </cell>
        </row>
        <row r="2099">
          <cell r="B2099">
            <v>40269</v>
          </cell>
          <cell r="C2099">
            <v>1178.0999999999999</v>
          </cell>
          <cell r="E2099">
            <v>40162</v>
          </cell>
          <cell r="F2099">
            <v>5.8100000000000003E-4</v>
          </cell>
        </row>
        <row r="2100">
          <cell r="B2100">
            <v>40273</v>
          </cell>
          <cell r="C2100">
            <v>1187.44</v>
          </cell>
          <cell r="E2100">
            <v>40163</v>
          </cell>
          <cell r="F2100">
            <v>1.4678999999999999E-2</v>
          </cell>
        </row>
        <row r="2101">
          <cell r="B2101">
            <v>40274</v>
          </cell>
          <cell r="C2101">
            <v>1189.44</v>
          </cell>
          <cell r="E2101">
            <v>40164</v>
          </cell>
          <cell r="F2101">
            <v>4.4128000000000001E-2</v>
          </cell>
        </row>
        <row r="2102">
          <cell r="B2102">
            <v>40275</v>
          </cell>
          <cell r="C2102">
            <v>1182.45</v>
          </cell>
          <cell r="E2102">
            <v>40165</v>
          </cell>
          <cell r="F2102">
            <v>1.4992999999999999E-2</v>
          </cell>
        </row>
        <row r="2103">
          <cell r="B2103">
            <v>40276</v>
          </cell>
          <cell r="C2103">
            <v>1186.44</v>
          </cell>
          <cell r="E2103">
            <v>40168</v>
          </cell>
          <cell r="F2103">
            <v>1.7167999999999999E-2</v>
          </cell>
        </row>
        <row r="2104">
          <cell r="B2104">
            <v>40277</v>
          </cell>
          <cell r="C2104">
            <v>1194.3699999999999</v>
          </cell>
          <cell r="E2104">
            <v>40169</v>
          </cell>
          <cell r="F2104">
            <v>1.7774000000000002E-2</v>
          </cell>
        </row>
        <row r="2105">
          <cell r="B2105">
            <v>40280</v>
          </cell>
          <cell r="C2105">
            <v>1196.48</v>
          </cell>
          <cell r="E2105">
            <v>40170</v>
          </cell>
          <cell r="F2105">
            <v>0.24368300000000001</v>
          </cell>
        </row>
        <row r="2106">
          <cell r="B2106">
            <v>40281</v>
          </cell>
          <cell r="C2106">
            <v>1197.3</v>
          </cell>
          <cell r="E2106">
            <v>40171</v>
          </cell>
          <cell r="F2106">
            <v>2.8549999999999999E-3</v>
          </cell>
        </row>
        <row r="2107">
          <cell r="B2107">
            <v>40282</v>
          </cell>
          <cell r="C2107">
            <v>1210.6500000000001</v>
          </cell>
          <cell r="E2107">
            <v>40172</v>
          </cell>
          <cell r="F2107">
            <v>0</v>
          </cell>
        </row>
        <row r="2108">
          <cell r="B2108">
            <v>40283</v>
          </cell>
          <cell r="C2108">
            <v>1211.67</v>
          </cell>
          <cell r="E2108">
            <v>40175</v>
          </cell>
          <cell r="F2108">
            <v>0.148675</v>
          </cell>
        </row>
        <row r="2109">
          <cell r="B2109">
            <v>40284</v>
          </cell>
          <cell r="C2109">
            <v>1192.1300000000001</v>
          </cell>
          <cell r="E2109">
            <v>40176</v>
          </cell>
          <cell r="F2109">
            <v>0.189362</v>
          </cell>
        </row>
        <row r="2110">
          <cell r="B2110">
            <v>40287</v>
          </cell>
          <cell r="C2110">
            <v>1197.52</v>
          </cell>
          <cell r="E2110">
            <v>40177</v>
          </cell>
          <cell r="F2110">
            <v>0.105697</v>
          </cell>
        </row>
        <row r="2111">
          <cell r="B2111">
            <v>40288</v>
          </cell>
          <cell r="C2111">
            <v>1207.18</v>
          </cell>
          <cell r="E2111">
            <v>40178</v>
          </cell>
          <cell r="F2111">
            <v>5.3699999999999998E-3</v>
          </cell>
        </row>
        <row r="2112">
          <cell r="B2112">
            <v>40289</v>
          </cell>
          <cell r="C2112">
            <v>1205.95</v>
          </cell>
          <cell r="E2112">
            <v>40179</v>
          </cell>
          <cell r="F2112">
            <v>0</v>
          </cell>
        </row>
        <row r="2113">
          <cell r="B2113">
            <v>40290</v>
          </cell>
          <cell r="C2113">
            <v>1208.67</v>
          </cell>
          <cell r="E2113">
            <v>40182</v>
          </cell>
          <cell r="F2113">
            <v>5.8361999999999997E-2</v>
          </cell>
        </row>
        <row r="2114">
          <cell r="B2114">
            <v>40291</v>
          </cell>
          <cell r="C2114">
            <v>1217.28</v>
          </cell>
          <cell r="E2114">
            <v>40183</v>
          </cell>
          <cell r="F2114">
            <v>1.7440000000000001E-3</v>
          </cell>
        </row>
        <row r="2115">
          <cell r="B2115">
            <v>40294</v>
          </cell>
          <cell r="C2115">
            <v>1212.05</v>
          </cell>
          <cell r="E2115">
            <v>40184</v>
          </cell>
          <cell r="F2115">
            <v>0.49797999999999998</v>
          </cell>
        </row>
        <row r="2116">
          <cell r="B2116">
            <v>40295</v>
          </cell>
          <cell r="C2116">
            <v>1183.71</v>
          </cell>
          <cell r="E2116">
            <v>40185</v>
          </cell>
          <cell r="F2116">
            <v>6.1818999999999999E-2</v>
          </cell>
        </row>
        <row r="2117">
          <cell r="B2117">
            <v>40296</v>
          </cell>
          <cell r="C2117">
            <v>1191.3599999999999</v>
          </cell>
          <cell r="E2117">
            <v>40186</v>
          </cell>
          <cell r="F2117">
            <v>0</v>
          </cell>
        </row>
        <row r="2118">
          <cell r="B2118">
            <v>40297</v>
          </cell>
          <cell r="C2118">
            <v>1206.78</v>
          </cell>
          <cell r="E2118">
            <v>40189</v>
          </cell>
          <cell r="F2118">
            <v>0</v>
          </cell>
        </row>
        <row r="2119">
          <cell r="B2119">
            <v>40298</v>
          </cell>
          <cell r="C2119">
            <v>1186.69</v>
          </cell>
          <cell r="E2119">
            <v>40190</v>
          </cell>
          <cell r="F2119">
            <v>0</v>
          </cell>
        </row>
        <row r="2120">
          <cell r="B2120">
            <v>40301</v>
          </cell>
          <cell r="C2120">
            <v>1202.26</v>
          </cell>
          <cell r="E2120">
            <v>40191</v>
          </cell>
          <cell r="F2120">
            <v>0.113508</v>
          </cell>
        </row>
        <row r="2121">
          <cell r="B2121">
            <v>40302</v>
          </cell>
          <cell r="C2121">
            <v>1173.5999999999999</v>
          </cell>
          <cell r="E2121">
            <v>40192</v>
          </cell>
          <cell r="F2121">
            <v>2.1957000000000001E-2</v>
          </cell>
        </row>
        <row r="2122">
          <cell r="B2122">
            <v>40303</v>
          </cell>
          <cell r="C2122">
            <v>1165.9000000000001</v>
          </cell>
          <cell r="E2122">
            <v>40193</v>
          </cell>
          <cell r="F2122">
            <v>4.4249999999999998E-2</v>
          </cell>
        </row>
        <row r="2123">
          <cell r="B2123">
            <v>40304</v>
          </cell>
          <cell r="C2123">
            <v>1128.1500000000001</v>
          </cell>
          <cell r="E2123">
            <v>40196</v>
          </cell>
          <cell r="F2123">
            <v>0</v>
          </cell>
        </row>
        <row r="2124">
          <cell r="B2124">
            <v>40305</v>
          </cell>
          <cell r="C2124">
            <v>1110.8900000000001</v>
          </cell>
          <cell r="E2124">
            <v>40197</v>
          </cell>
          <cell r="F2124">
            <v>0</v>
          </cell>
        </row>
        <row r="2125">
          <cell r="B2125">
            <v>40308</v>
          </cell>
          <cell r="C2125">
            <v>1159.73</v>
          </cell>
          <cell r="E2125">
            <v>40198</v>
          </cell>
          <cell r="F2125">
            <v>0.172454</v>
          </cell>
        </row>
        <row r="2126">
          <cell r="B2126">
            <v>40309</v>
          </cell>
          <cell r="C2126">
            <v>1155.79</v>
          </cell>
          <cell r="E2126">
            <v>40199</v>
          </cell>
          <cell r="F2126">
            <v>2.9485000000000001E-2</v>
          </cell>
        </row>
        <row r="2127">
          <cell r="B2127">
            <v>40310</v>
          </cell>
          <cell r="C2127">
            <v>1171.67</v>
          </cell>
          <cell r="E2127">
            <v>40200</v>
          </cell>
          <cell r="F2127">
            <v>7.2499999999999995E-4</v>
          </cell>
        </row>
        <row r="2128">
          <cell r="B2128">
            <v>40311</v>
          </cell>
          <cell r="C2128">
            <v>1157.44</v>
          </cell>
          <cell r="E2128">
            <v>40203</v>
          </cell>
          <cell r="F2128">
            <v>1.3781E-2</v>
          </cell>
        </row>
        <row r="2129">
          <cell r="B2129">
            <v>40312</v>
          </cell>
          <cell r="C2129">
            <v>1135.68</v>
          </cell>
          <cell r="E2129">
            <v>40204</v>
          </cell>
          <cell r="F2129">
            <v>1.9296000000000001E-2</v>
          </cell>
        </row>
        <row r="2130">
          <cell r="B2130">
            <v>40315</v>
          </cell>
          <cell r="C2130">
            <v>1136.94</v>
          </cell>
          <cell r="E2130">
            <v>40205</v>
          </cell>
          <cell r="F2130">
            <v>3.7739000000000002E-2</v>
          </cell>
        </row>
        <row r="2131">
          <cell r="B2131">
            <v>40316</v>
          </cell>
          <cell r="C2131">
            <v>1120.8</v>
          </cell>
          <cell r="E2131">
            <v>40206</v>
          </cell>
          <cell r="F2131">
            <v>0.101339</v>
          </cell>
        </row>
        <row r="2132">
          <cell r="B2132">
            <v>40317</v>
          </cell>
          <cell r="C2132">
            <v>1115.05</v>
          </cell>
          <cell r="E2132">
            <v>40207</v>
          </cell>
          <cell r="F2132">
            <v>2.7980000000000001E-3</v>
          </cell>
        </row>
        <row r="2133">
          <cell r="B2133">
            <v>40318</v>
          </cell>
          <cell r="C2133">
            <v>1071.5899999999999</v>
          </cell>
          <cell r="E2133">
            <v>40210</v>
          </cell>
          <cell r="F2133">
            <v>3.4900000000000003E-4</v>
          </cell>
        </row>
        <row r="2134">
          <cell r="B2134">
            <v>40319</v>
          </cell>
          <cell r="C2134">
            <v>1087.69</v>
          </cell>
          <cell r="E2134">
            <v>40211</v>
          </cell>
          <cell r="F2134">
            <v>4.4209999999999996E-3</v>
          </cell>
        </row>
        <row r="2135">
          <cell r="B2135">
            <v>40322</v>
          </cell>
          <cell r="C2135">
            <v>1073.6500000000001</v>
          </cell>
          <cell r="E2135">
            <v>40212</v>
          </cell>
          <cell r="F2135">
            <v>0.37029600000000001</v>
          </cell>
        </row>
        <row r="2136">
          <cell r="B2136">
            <v>40323</v>
          </cell>
          <cell r="C2136">
            <v>1074.03</v>
          </cell>
          <cell r="E2136">
            <v>40213</v>
          </cell>
          <cell r="F2136">
            <v>2.9335E-2</v>
          </cell>
        </row>
        <row r="2137">
          <cell r="B2137">
            <v>40324</v>
          </cell>
          <cell r="C2137">
            <v>1067.95</v>
          </cell>
          <cell r="E2137">
            <v>40214</v>
          </cell>
          <cell r="F2137">
            <v>4.13E-3</v>
          </cell>
        </row>
        <row r="2138">
          <cell r="B2138">
            <v>40325</v>
          </cell>
          <cell r="C2138">
            <v>1103.06</v>
          </cell>
          <cell r="E2138">
            <v>40217</v>
          </cell>
          <cell r="F2138">
            <v>0.34688400000000003</v>
          </cell>
        </row>
        <row r="2139">
          <cell r="B2139">
            <v>40326</v>
          </cell>
          <cell r="C2139">
            <v>1089.4100000000001</v>
          </cell>
          <cell r="E2139">
            <v>40218</v>
          </cell>
          <cell r="F2139">
            <v>3.6860999999999998E-2</v>
          </cell>
        </row>
        <row r="2140">
          <cell r="B2140">
            <v>40330</v>
          </cell>
          <cell r="C2140">
            <v>1070.71</v>
          </cell>
          <cell r="E2140">
            <v>40219</v>
          </cell>
          <cell r="F2140">
            <v>0.26152700000000001</v>
          </cell>
        </row>
        <row r="2141">
          <cell r="B2141">
            <v>40331</v>
          </cell>
          <cell r="C2141">
            <v>1098.3800000000001</v>
          </cell>
          <cell r="E2141">
            <v>40220</v>
          </cell>
          <cell r="F2141">
            <v>0.15629499999999999</v>
          </cell>
        </row>
        <row r="2142">
          <cell r="B2142">
            <v>40332</v>
          </cell>
          <cell r="C2142">
            <v>1102.83</v>
          </cell>
          <cell r="E2142">
            <v>40221</v>
          </cell>
          <cell r="F2142">
            <v>0.22439400000000001</v>
          </cell>
        </row>
        <row r="2143">
          <cell r="B2143">
            <v>40333</v>
          </cell>
          <cell r="C2143">
            <v>1064.8800000000001</v>
          </cell>
          <cell r="E2143">
            <v>40224</v>
          </cell>
          <cell r="F2143">
            <v>0</v>
          </cell>
        </row>
        <row r="2144">
          <cell r="B2144">
            <v>40336</v>
          </cell>
          <cell r="C2144">
            <v>1050.47</v>
          </cell>
          <cell r="E2144">
            <v>40225</v>
          </cell>
          <cell r="F2144">
            <v>0.15028900000000001</v>
          </cell>
        </row>
        <row r="2145">
          <cell r="B2145">
            <v>40337</v>
          </cell>
          <cell r="C2145">
            <v>1062</v>
          </cell>
          <cell r="E2145">
            <v>40226</v>
          </cell>
          <cell r="F2145">
            <v>0.18673400000000001</v>
          </cell>
        </row>
        <row r="2146">
          <cell r="B2146">
            <v>40338</v>
          </cell>
          <cell r="C2146">
            <v>1055.69</v>
          </cell>
          <cell r="E2146">
            <v>40227</v>
          </cell>
          <cell r="F2146">
            <v>8.5387000000000005E-2</v>
          </cell>
        </row>
        <row r="2147">
          <cell r="B2147">
            <v>40339</v>
          </cell>
          <cell r="C2147">
            <v>1086.8399999999999</v>
          </cell>
          <cell r="E2147">
            <v>40228</v>
          </cell>
          <cell r="F2147">
            <v>0.16952</v>
          </cell>
        </row>
        <row r="2148">
          <cell r="B2148">
            <v>40340</v>
          </cell>
          <cell r="C2148">
            <v>1091.5999999999999</v>
          </cell>
          <cell r="E2148">
            <v>40231</v>
          </cell>
          <cell r="F2148">
            <v>1.7094999999999999E-2</v>
          </cell>
        </row>
        <row r="2149">
          <cell r="B2149">
            <v>40343</v>
          </cell>
          <cell r="C2149">
            <v>1089.6300000000001</v>
          </cell>
          <cell r="E2149">
            <v>40232</v>
          </cell>
          <cell r="F2149">
            <v>1.0007E-2</v>
          </cell>
        </row>
        <row r="2150">
          <cell r="B2150">
            <v>40344</v>
          </cell>
          <cell r="C2150">
            <v>1115.23</v>
          </cell>
          <cell r="E2150">
            <v>40233</v>
          </cell>
          <cell r="F2150">
            <v>0.20708199999999999</v>
          </cell>
        </row>
        <row r="2151">
          <cell r="B2151">
            <v>40345</v>
          </cell>
          <cell r="C2151">
            <v>1114.6099999999999</v>
          </cell>
          <cell r="E2151">
            <v>40234</v>
          </cell>
          <cell r="F2151">
            <v>0.27757399999999999</v>
          </cell>
        </row>
        <row r="2152">
          <cell r="B2152">
            <v>40346</v>
          </cell>
          <cell r="C2152">
            <v>1116.04</v>
          </cell>
          <cell r="E2152">
            <v>40235</v>
          </cell>
          <cell r="F2152">
            <v>4.0536000000000003E-2</v>
          </cell>
        </row>
        <row r="2153">
          <cell r="B2153">
            <v>40347</v>
          </cell>
          <cell r="C2153">
            <v>1117.51</v>
          </cell>
          <cell r="E2153">
            <v>40238</v>
          </cell>
          <cell r="F2153">
            <v>3.0436000000000001E-2</v>
          </cell>
        </row>
        <row r="2154">
          <cell r="B2154">
            <v>40350</v>
          </cell>
          <cell r="C2154">
            <v>1113.2</v>
          </cell>
          <cell r="E2154">
            <v>40239</v>
          </cell>
          <cell r="F2154">
            <v>3.6999999999999999E-4</v>
          </cell>
        </row>
        <row r="2155">
          <cell r="B2155">
            <v>40351</v>
          </cell>
          <cell r="C2155">
            <v>1095.31</v>
          </cell>
          <cell r="E2155">
            <v>40240</v>
          </cell>
          <cell r="F2155">
            <v>0.17000199999999999</v>
          </cell>
        </row>
        <row r="2156">
          <cell r="B2156">
            <v>40352</v>
          </cell>
          <cell r="C2156">
            <v>1092.04</v>
          </cell>
          <cell r="E2156">
            <v>40241</v>
          </cell>
          <cell r="F2156">
            <v>2.6387000000000001E-2</v>
          </cell>
        </row>
        <row r="2157">
          <cell r="B2157">
            <v>40353</v>
          </cell>
          <cell r="C2157">
            <v>1073.69</v>
          </cell>
          <cell r="E2157">
            <v>40242</v>
          </cell>
          <cell r="F2157">
            <v>4.2576000000000003E-2</v>
          </cell>
        </row>
        <row r="2158">
          <cell r="B2158">
            <v>40354</v>
          </cell>
          <cell r="C2158">
            <v>1076.77</v>
          </cell>
          <cell r="E2158">
            <v>40245</v>
          </cell>
          <cell r="F2158">
            <v>0.19711999999999999</v>
          </cell>
        </row>
        <row r="2159">
          <cell r="B2159">
            <v>40357</v>
          </cell>
          <cell r="C2159">
            <v>1074.57</v>
          </cell>
          <cell r="E2159">
            <v>40246</v>
          </cell>
          <cell r="F2159">
            <v>6.3048000000000007E-2</v>
          </cell>
        </row>
        <row r="2160">
          <cell r="B2160">
            <v>40358</v>
          </cell>
          <cell r="C2160">
            <v>1041.24</v>
          </cell>
          <cell r="E2160">
            <v>40247</v>
          </cell>
          <cell r="F2160">
            <v>0.14569399999999999</v>
          </cell>
        </row>
        <row r="2161">
          <cell r="B2161">
            <v>40359</v>
          </cell>
          <cell r="C2161">
            <v>1030.71</v>
          </cell>
          <cell r="E2161">
            <v>40248</v>
          </cell>
          <cell r="F2161">
            <v>0.38212400000000002</v>
          </cell>
        </row>
        <row r="2162">
          <cell r="B2162">
            <v>40360</v>
          </cell>
          <cell r="C2162">
            <v>1027.3699999999999</v>
          </cell>
          <cell r="E2162">
            <v>40249</v>
          </cell>
          <cell r="F2162">
            <v>1.1502E-2</v>
          </cell>
        </row>
        <row r="2163">
          <cell r="B2163">
            <v>40361</v>
          </cell>
          <cell r="C2163">
            <v>1022.58</v>
          </cell>
          <cell r="E2163">
            <v>40252</v>
          </cell>
          <cell r="F2163">
            <v>2.1874999999999999E-2</v>
          </cell>
        </row>
        <row r="2164">
          <cell r="B2164">
            <v>40365</v>
          </cell>
          <cell r="C2164">
            <v>1028.06</v>
          </cell>
          <cell r="E2164">
            <v>40253</v>
          </cell>
          <cell r="F2164">
            <v>1.4290000000000001E-2</v>
          </cell>
        </row>
        <row r="2165">
          <cell r="B2165">
            <v>40366</v>
          </cell>
          <cell r="C2165">
            <v>1060.27</v>
          </cell>
          <cell r="E2165">
            <v>40254</v>
          </cell>
          <cell r="F2165">
            <v>1.8608E-2</v>
          </cell>
        </row>
        <row r="2166">
          <cell r="B2166">
            <v>40367</v>
          </cell>
          <cell r="C2166">
            <v>1070.24</v>
          </cell>
          <cell r="E2166">
            <v>40255</v>
          </cell>
          <cell r="F2166">
            <v>1.8766999999999999E-2</v>
          </cell>
        </row>
        <row r="2167">
          <cell r="B2167">
            <v>40368</v>
          </cell>
          <cell r="C2167">
            <v>1077.96</v>
          </cell>
          <cell r="E2167">
            <v>40256</v>
          </cell>
          <cell r="F2167">
            <v>0</v>
          </cell>
        </row>
        <row r="2168">
          <cell r="B2168">
            <v>40371</v>
          </cell>
          <cell r="C2168">
            <v>1078.75</v>
          </cell>
          <cell r="E2168">
            <v>40259</v>
          </cell>
          <cell r="F2168">
            <v>3.0918000000000001E-2</v>
          </cell>
        </row>
        <row r="2169">
          <cell r="B2169">
            <v>40372</v>
          </cell>
          <cell r="C2169">
            <v>1095.3399999999999</v>
          </cell>
          <cell r="E2169">
            <v>40260</v>
          </cell>
          <cell r="F2169">
            <v>0.13878799999999999</v>
          </cell>
        </row>
        <row r="2170">
          <cell r="B2170">
            <v>40373</v>
          </cell>
          <cell r="C2170">
            <v>1095.17</v>
          </cell>
          <cell r="E2170">
            <v>40261</v>
          </cell>
          <cell r="F2170">
            <v>9.2429999999999995E-3</v>
          </cell>
        </row>
        <row r="2171">
          <cell r="B2171">
            <v>40374</v>
          </cell>
          <cell r="C2171">
            <v>1096.48</v>
          </cell>
          <cell r="E2171">
            <v>40262</v>
          </cell>
          <cell r="F2171">
            <v>0</v>
          </cell>
        </row>
        <row r="2172">
          <cell r="B2172">
            <v>40375</v>
          </cell>
          <cell r="C2172">
            <v>1064.8800000000001</v>
          </cell>
          <cell r="E2172">
            <v>40263</v>
          </cell>
          <cell r="F2172">
            <v>4.6950000000000004E-3</v>
          </cell>
        </row>
        <row r="2173">
          <cell r="B2173">
            <v>40378</v>
          </cell>
          <cell r="C2173">
            <v>1071.25</v>
          </cell>
          <cell r="E2173">
            <v>40266</v>
          </cell>
          <cell r="F2173">
            <v>0.20872199999999999</v>
          </cell>
        </row>
        <row r="2174">
          <cell r="B2174">
            <v>40379</v>
          </cell>
          <cell r="C2174">
            <v>1083.48</v>
          </cell>
          <cell r="E2174">
            <v>40267</v>
          </cell>
          <cell r="F2174">
            <v>0.136541</v>
          </cell>
        </row>
        <row r="2175">
          <cell r="B2175">
            <v>40380</v>
          </cell>
          <cell r="C2175">
            <v>1069.5899999999999</v>
          </cell>
          <cell r="E2175">
            <v>40268</v>
          </cell>
          <cell r="F2175">
            <v>1.2930000000000001E-2</v>
          </cell>
        </row>
        <row r="2176">
          <cell r="B2176">
            <v>40381</v>
          </cell>
          <cell r="C2176">
            <v>1093.67</v>
          </cell>
          <cell r="E2176">
            <v>40269</v>
          </cell>
          <cell r="F2176">
            <v>4.3242000000000003E-2</v>
          </cell>
        </row>
        <row r="2177">
          <cell r="B2177">
            <v>40382</v>
          </cell>
          <cell r="C2177">
            <v>1102.6600000000001</v>
          </cell>
          <cell r="E2177">
            <v>40270</v>
          </cell>
          <cell r="F2177">
            <v>0</v>
          </cell>
        </row>
        <row r="2178">
          <cell r="B2178">
            <v>40385</v>
          </cell>
          <cell r="C2178">
            <v>1115.01</v>
          </cell>
          <cell r="E2178">
            <v>40273</v>
          </cell>
          <cell r="F2178">
            <v>4.3191E-2</v>
          </cell>
        </row>
        <row r="2179">
          <cell r="B2179">
            <v>40386</v>
          </cell>
          <cell r="C2179">
            <v>1113.8399999999999</v>
          </cell>
          <cell r="E2179">
            <v>40274</v>
          </cell>
          <cell r="F2179">
            <v>0</v>
          </cell>
        </row>
        <row r="2180">
          <cell r="B2180">
            <v>40387</v>
          </cell>
          <cell r="C2180">
            <v>1106.1300000000001</v>
          </cell>
          <cell r="E2180">
            <v>40275</v>
          </cell>
          <cell r="F2180">
            <v>0.52086299999999996</v>
          </cell>
        </row>
        <row r="2181">
          <cell r="B2181">
            <v>40388</v>
          </cell>
          <cell r="C2181">
            <v>1101.53</v>
          </cell>
          <cell r="E2181">
            <v>40276</v>
          </cell>
          <cell r="F2181">
            <v>4.122E-2</v>
          </cell>
        </row>
        <row r="2182">
          <cell r="B2182">
            <v>40389</v>
          </cell>
          <cell r="C2182">
            <v>1101.5999999999999</v>
          </cell>
          <cell r="E2182">
            <v>40277</v>
          </cell>
          <cell r="F2182">
            <v>5.7239999999999999E-3</v>
          </cell>
        </row>
        <row r="2183">
          <cell r="B2183">
            <v>40392</v>
          </cell>
          <cell r="C2183">
            <v>1125.8599999999999</v>
          </cell>
          <cell r="E2183">
            <v>40280</v>
          </cell>
          <cell r="F2183">
            <v>2.1635999999999999E-2</v>
          </cell>
        </row>
        <row r="2184">
          <cell r="B2184">
            <v>40393</v>
          </cell>
          <cell r="C2184">
            <v>1120.46</v>
          </cell>
          <cell r="E2184">
            <v>40281</v>
          </cell>
          <cell r="F2184">
            <v>8.8094000000000006E-2</v>
          </cell>
        </row>
        <row r="2185">
          <cell r="B2185">
            <v>40394</v>
          </cell>
          <cell r="C2185">
            <v>1127.24</v>
          </cell>
          <cell r="E2185">
            <v>40282</v>
          </cell>
          <cell r="F2185">
            <v>1.7770999999999999E-2</v>
          </cell>
        </row>
        <row r="2186">
          <cell r="B2186">
            <v>40395</v>
          </cell>
          <cell r="C2186">
            <v>1125.82</v>
          </cell>
          <cell r="E2186">
            <v>40283</v>
          </cell>
          <cell r="F2186">
            <v>0</v>
          </cell>
        </row>
        <row r="2187">
          <cell r="B2187">
            <v>40396</v>
          </cell>
          <cell r="C2187">
            <v>1121.6400000000001</v>
          </cell>
          <cell r="E2187">
            <v>40284</v>
          </cell>
          <cell r="F2187">
            <v>0</v>
          </cell>
        </row>
        <row r="2188">
          <cell r="B2188">
            <v>40399</v>
          </cell>
          <cell r="C2188">
            <v>1127.79</v>
          </cell>
          <cell r="E2188">
            <v>40287</v>
          </cell>
          <cell r="F2188">
            <v>1.4664999999999999E-2</v>
          </cell>
        </row>
        <row r="2189">
          <cell r="B2189">
            <v>40400</v>
          </cell>
          <cell r="C2189">
            <v>1121.06</v>
          </cell>
          <cell r="E2189">
            <v>40288</v>
          </cell>
          <cell r="F2189">
            <v>5.5880000000000001E-3</v>
          </cell>
        </row>
        <row r="2190">
          <cell r="B2190">
            <v>40401</v>
          </cell>
          <cell r="C2190">
            <v>1089.47</v>
          </cell>
          <cell r="E2190">
            <v>40289</v>
          </cell>
          <cell r="F2190">
            <v>1.3468000000000001E-2</v>
          </cell>
        </row>
        <row r="2191">
          <cell r="B2191">
            <v>40402</v>
          </cell>
          <cell r="C2191">
            <v>1083.6099999999999</v>
          </cell>
          <cell r="E2191">
            <v>40290</v>
          </cell>
          <cell r="F2191">
            <v>6.2571000000000002E-2</v>
          </cell>
        </row>
        <row r="2192">
          <cell r="B2192">
            <v>40403</v>
          </cell>
          <cell r="C2192">
            <v>1079.25</v>
          </cell>
          <cell r="E2192">
            <v>40291</v>
          </cell>
          <cell r="F2192">
            <v>0</v>
          </cell>
        </row>
        <row r="2193">
          <cell r="B2193">
            <v>40406</v>
          </cell>
          <cell r="C2193">
            <v>1079.3800000000001</v>
          </cell>
          <cell r="E2193">
            <v>40294</v>
          </cell>
          <cell r="F2193">
            <v>7.7619999999999998E-3</v>
          </cell>
        </row>
        <row r="2194">
          <cell r="B2194">
            <v>40407</v>
          </cell>
          <cell r="C2194">
            <v>1092.54</v>
          </cell>
          <cell r="E2194">
            <v>40295</v>
          </cell>
          <cell r="F2194">
            <v>5.914E-3</v>
          </cell>
        </row>
        <row r="2195">
          <cell r="B2195">
            <v>40408</v>
          </cell>
          <cell r="C2195">
            <v>1094.1600000000001</v>
          </cell>
          <cell r="E2195">
            <v>40296</v>
          </cell>
          <cell r="F2195">
            <v>0.22073300000000001</v>
          </cell>
        </row>
        <row r="2196">
          <cell r="B2196">
            <v>40409</v>
          </cell>
          <cell r="C2196">
            <v>1075.6300000000001</v>
          </cell>
          <cell r="E2196">
            <v>40297</v>
          </cell>
          <cell r="F2196">
            <v>8.4316000000000002E-2</v>
          </cell>
        </row>
        <row r="2197">
          <cell r="B2197">
            <v>40410</v>
          </cell>
          <cell r="C2197">
            <v>1071.69</v>
          </cell>
          <cell r="E2197">
            <v>40298</v>
          </cell>
          <cell r="F2197">
            <v>0</v>
          </cell>
        </row>
        <row r="2198">
          <cell r="B2198">
            <v>40413</v>
          </cell>
          <cell r="C2198">
            <v>1067.3599999999999</v>
          </cell>
          <cell r="E2198">
            <v>40301</v>
          </cell>
          <cell r="F2198">
            <v>8.5839999999999996E-3</v>
          </cell>
        </row>
        <row r="2199">
          <cell r="B2199">
            <v>40414</v>
          </cell>
          <cell r="C2199">
            <v>1051.8699999999999</v>
          </cell>
          <cell r="E2199">
            <v>40302</v>
          </cell>
          <cell r="F2199">
            <v>4.3579999999999999E-3</v>
          </cell>
        </row>
        <row r="2200">
          <cell r="B2200">
            <v>40415</v>
          </cell>
          <cell r="C2200">
            <v>1055.33</v>
          </cell>
          <cell r="E2200">
            <v>40303</v>
          </cell>
          <cell r="F2200">
            <v>0.38994200000000001</v>
          </cell>
        </row>
        <row r="2201">
          <cell r="B2201">
            <v>40416</v>
          </cell>
          <cell r="C2201">
            <v>1047.22</v>
          </cell>
          <cell r="E2201">
            <v>40304</v>
          </cell>
          <cell r="F2201">
            <v>0.17386099999999999</v>
          </cell>
        </row>
        <row r="2202">
          <cell r="B2202">
            <v>40417</v>
          </cell>
          <cell r="C2202">
            <v>1064.5899999999999</v>
          </cell>
          <cell r="E2202">
            <v>40305</v>
          </cell>
          <cell r="F2202">
            <v>2.8630000000000001E-3</v>
          </cell>
        </row>
        <row r="2203">
          <cell r="B2203">
            <v>40420</v>
          </cell>
          <cell r="C2203">
            <v>1048.92</v>
          </cell>
          <cell r="E2203">
            <v>40308</v>
          </cell>
          <cell r="F2203">
            <v>4.1792000000000003E-2</v>
          </cell>
        </row>
        <row r="2204">
          <cell r="B2204">
            <v>40421</v>
          </cell>
          <cell r="C2204">
            <v>1049.33</v>
          </cell>
          <cell r="E2204">
            <v>40309</v>
          </cell>
          <cell r="F2204">
            <v>0.23679500000000001</v>
          </cell>
        </row>
        <row r="2205">
          <cell r="B2205">
            <v>40422</v>
          </cell>
          <cell r="C2205">
            <v>1080.29</v>
          </cell>
          <cell r="E2205">
            <v>40310</v>
          </cell>
          <cell r="F2205">
            <v>0.39324199999999998</v>
          </cell>
        </row>
        <row r="2206">
          <cell r="B2206">
            <v>40423</v>
          </cell>
          <cell r="C2206">
            <v>1090.0999999999999</v>
          </cell>
          <cell r="E2206">
            <v>40311</v>
          </cell>
          <cell r="F2206">
            <v>7.8589999999999993E-2</v>
          </cell>
        </row>
        <row r="2207">
          <cell r="B2207">
            <v>40424</v>
          </cell>
          <cell r="C2207">
            <v>1104.51</v>
          </cell>
          <cell r="E2207">
            <v>40312</v>
          </cell>
          <cell r="F2207">
            <v>3.7810000000000001E-3</v>
          </cell>
        </row>
        <row r="2208">
          <cell r="B2208">
            <v>40428</v>
          </cell>
          <cell r="C2208">
            <v>1091.8399999999999</v>
          </cell>
          <cell r="E2208">
            <v>40315</v>
          </cell>
          <cell r="F2208">
            <v>0.21459500000000001</v>
          </cell>
        </row>
        <row r="2209">
          <cell r="B2209">
            <v>40429</v>
          </cell>
          <cell r="C2209">
            <v>1098.8699999999999</v>
          </cell>
          <cell r="E2209">
            <v>40316</v>
          </cell>
          <cell r="F2209">
            <v>0.19431100000000001</v>
          </cell>
        </row>
        <row r="2210">
          <cell r="B2210">
            <v>40430</v>
          </cell>
          <cell r="C2210">
            <v>1104.18</v>
          </cell>
          <cell r="E2210">
            <v>40317</v>
          </cell>
          <cell r="F2210">
            <v>0.112651</v>
          </cell>
        </row>
        <row r="2211">
          <cell r="B2211">
            <v>40431</v>
          </cell>
          <cell r="C2211">
            <v>1109.55</v>
          </cell>
          <cell r="E2211">
            <v>40318</v>
          </cell>
          <cell r="F2211">
            <v>0.100226</v>
          </cell>
        </row>
        <row r="2212">
          <cell r="B2212">
            <v>40434</v>
          </cell>
          <cell r="C2212">
            <v>1121.9000000000001</v>
          </cell>
          <cell r="E2212">
            <v>40319</v>
          </cell>
          <cell r="F2212">
            <v>1.0062E-2</v>
          </cell>
        </row>
        <row r="2213">
          <cell r="B2213">
            <v>40435</v>
          </cell>
          <cell r="C2213">
            <v>1121.0999999999999</v>
          </cell>
          <cell r="E2213">
            <v>40322</v>
          </cell>
          <cell r="F2213">
            <v>1.8603999999999999E-2</v>
          </cell>
        </row>
        <row r="2214">
          <cell r="B2214">
            <v>40436</v>
          </cell>
          <cell r="C2214">
            <v>1125.07</v>
          </cell>
          <cell r="E2214">
            <v>40323</v>
          </cell>
          <cell r="F2214">
            <v>5.9659999999999999E-3</v>
          </cell>
        </row>
        <row r="2215">
          <cell r="B2215">
            <v>40437</v>
          </cell>
          <cell r="C2215">
            <v>1124.6600000000001</v>
          </cell>
          <cell r="E2215">
            <v>40324</v>
          </cell>
          <cell r="F2215">
            <v>0.207233</v>
          </cell>
        </row>
        <row r="2216">
          <cell r="B2216">
            <v>40438</v>
          </cell>
          <cell r="C2216">
            <v>1125.5899999999999</v>
          </cell>
          <cell r="E2216">
            <v>40325</v>
          </cell>
          <cell r="F2216">
            <v>0.38618799999999998</v>
          </cell>
        </row>
        <row r="2217">
          <cell r="B2217">
            <v>40441</v>
          </cell>
          <cell r="C2217">
            <v>1142.71</v>
          </cell>
          <cell r="E2217">
            <v>40326</v>
          </cell>
          <cell r="F2217">
            <v>3.6018000000000001E-2</v>
          </cell>
        </row>
        <row r="2218">
          <cell r="B2218">
            <v>40442</v>
          </cell>
          <cell r="C2218">
            <v>1139.78</v>
          </cell>
          <cell r="E2218">
            <v>40329</v>
          </cell>
          <cell r="F2218">
            <v>0</v>
          </cell>
        </row>
        <row r="2219">
          <cell r="B2219">
            <v>40443</v>
          </cell>
          <cell r="C2219">
            <v>1134.28</v>
          </cell>
          <cell r="E2219">
            <v>40330</v>
          </cell>
          <cell r="F2219">
            <v>4.7023000000000002E-2</v>
          </cell>
        </row>
        <row r="2220">
          <cell r="B2220">
            <v>40444</v>
          </cell>
          <cell r="C2220">
            <v>1124.83</v>
          </cell>
          <cell r="E2220">
            <v>40331</v>
          </cell>
          <cell r="F2220">
            <v>0.16702500000000001</v>
          </cell>
        </row>
        <row r="2221">
          <cell r="B2221">
            <v>40445</v>
          </cell>
          <cell r="C2221">
            <v>1148.67</v>
          </cell>
          <cell r="E2221">
            <v>40332</v>
          </cell>
          <cell r="F2221">
            <v>5.1506999999999997E-2</v>
          </cell>
        </row>
        <row r="2222">
          <cell r="B2222">
            <v>40448</v>
          </cell>
          <cell r="C2222">
            <v>1142.1600000000001</v>
          </cell>
          <cell r="E2222">
            <v>40333</v>
          </cell>
          <cell r="F2222">
            <v>3.5105999999999998E-2</v>
          </cell>
        </row>
        <row r="2223">
          <cell r="B2223">
            <v>40449</v>
          </cell>
          <cell r="C2223">
            <v>1147.7</v>
          </cell>
          <cell r="E2223">
            <v>40336</v>
          </cell>
          <cell r="F2223">
            <v>5.2810000000000003E-2</v>
          </cell>
        </row>
        <row r="2224">
          <cell r="B2224">
            <v>40450</v>
          </cell>
          <cell r="C2224">
            <v>1144.73</v>
          </cell>
          <cell r="E2224">
            <v>40337</v>
          </cell>
          <cell r="F2224">
            <v>0.15379999999999999</v>
          </cell>
        </row>
        <row r="2225">
          <cell r="B2225">
            <v>40451</v>
          </cell>
          <cell r="C2225">
            <v>1141.2</v>
          </cell>
          <cell r="E2225">
            <v>40338</v>
          </cell>
          <cell r="F2225">
            <v>6.4890000000000003E-2</v>
          </cell>
        </row>
        <row r="2226">
          <cell r="B2226">
            <v>40452</v>
          </cell>
          <cell r="C2226">
            <v>1146.24</v>
          </cell>
          <cell r="E2226">
            <v>40339</v>
          </cell>
          <cell r="F2226">
            <v>1.1259999999999999E-2</v>
          </cell>
        </row>
        <row r="2227">
          <cell r="B2227">
            <v>40455</v>
          </cell>
          <cell r="C2227">
            <v>1137.03</v>
          </cell>
          <cell r="E2227">
            <v>40340</v>
          </cell>
          <cell r="F2227">
            <v>0.38852399999999998</v>
          </cell>
        </row>
        <row r="2228">
          <cell r="B2228">
            <v>40456</v>
          </cell>
          <cell r="C2228">
            <v>1160.75</v>
          </cell>
          <cell r="E2228">
            <v>40343</v>
          </cell>
          <cell r="F2228">
            <v>2.6807000000000001E-2</v>
          </cell>
        </row>
        <row r="2229">
          <cell r="B2229">
            <v>40457</v>
          </cell>
          <cell r="C2229">
            <v>1159.97</v>
          </cell>
          <cell r="E2229">
            <v>40344</v>
          </cell>
          <cell r="F2229">
            <v>7.783E-3</v>
          </cell>
        </row>
        <row r="2230">
          <cell r="B2230">
            <v>40458</v>
          </cell>
          <cell r="C2230">
            <v>1158.06</v>
          </cell>
          <cell r="E2230">
            <v>40345</v>
          </cell>
          <cell r="F2230">
            <v>2.5679E-2</v>
          </cell>
        </row>
        <row r="2231">
          <cell r="B2231">
            <v>40459</v>
          </cell>
          <cell r="C2231">
            <v>1165.1500000000001</v>
          </cell>
          <cell r="E2231">
            <v>40346</v>
          </cell>
          <cell r="F2231">
            <v>0.15015899999999999</v>
          </cell>
        </row>
        <row r="2232">
          <cell r="B2232">
            <v>40462</v>
          </cell>
          <cell r="C2232">
            <v>1165.32</v>
          </cell>
          <cell r="E2232">
            <v>40347</v>
          </cell>
          <cell r="F2232">
            <v>1.9659999999999999E-3</v>
          </cell>
        </row>
        <row r="2233">
          <cell r="B2233">
            <v>40463</v>
          </cell>
          <cell r="C2233">
            <v>1169.77</v>
          </cell>
          <cell r="E2233">
            <v>40350</v>
          </cell>
          <cell r="F2233">
            <v>9.3229999999999997E-3</v>
          </cell>
        </row>
        <row r="2234">
          <cell r="B2234">
            <v>40464</v>
          </cell>
          <cell r="C2234">
            <v>1178.0999999999999</v>
          </cell>
          <cell r="E2234">
            <v>40351</v>
          </cell>
          <cell r="F2234">
            <v>0.15259200000000001</v>
          </cell>
        </row>
        <row r="2235">
          <cell r="B2235">
            <v>40465</v>
          </cell>
          <cell r="C2235">
            <v>1173.81</v>
          </cell>
          <cell r="E2235">
            <v>40352</v>
          </cell>
          <cell r="F2235">
            <v>2.8962999999999999E-2</v>
          </cell>
        </row>
        <row r="2236">
          <cell r="B2236">
            <v>40466</v>
          </cell>
          <cell r="C2236">
            <v>1176.19</v>
          </cell>
          <cell r="E2236">
            <v>40353</v>
          </cell>
          <cell r="F2236">
            <v>0</v>
          </cell>
        </row>
        <row r="2237">
          <cell r="B2237">
            <v>40469</v>
          </cell>
          <cell r="C2237">
            <v>1184.71</v>
          </cell>
          <cell r="E2237">
            <v>40354</v>
          </cell>
          <cell r="F2237">
            <v>0</v>
          </cell>
        </row>
        <row r="2238">
          <cell r="B2238">
            <v>40470</v>
          </cell>
          <cell r="C2238">
            <v>1165.9000000000001</v>
          </cell>
          <cell r="E2238">
            <v>40357</v>
          </cell>
          <cell r="F2238">
            <v>0.208619</v>
          </cell>
        </row>
        <row r="2239">
          <cell r="B2239">
            <v>40471</v>
          </cell>
          <cell r="C2239">
            <v>1178.17</v>
          </cell>
          <cell r="E2239">
            <v>40358</v>
          </cell>
          <cell r="F2239">
            <v>3.9254999999999998E-2</v>
          </cell>
        </row>
        <row r="2240">
          <cell r="B2240">
            <v>40472</v>
          </cell>
          <cell r="C2240">
            <v>1180.27</v>
          </cell>
          <cell r="E2240">
            <v>40359</v>
          </cell>
          <cell r="F2240">
            <v>0.12110600000000001</v>
          </cell>
        </row>
        <row r="2241">
          <cell r="B2241">
            <v>40473</v>
          </cell>
          <cell r="C2241">
            <v>1183.08</v>
          </cell>
          <cell r="E2241">
            <v>40360</v>
          </cell>
          <cell r="F2241">
            <v>5.5938000000000002E-2</v>
          </cell>
        </row>
        <row r="2242">
          <cell r="B2242">
            <v>40476</v>
          </cell>
          <cell r="C2242">
            <v>1185.6199999999999</v>
          </cell>
          <cell r="E2242">
            <v>40361</v>
          </cell>
          <cell r="F2242">
            <v>3.5656E-2</v>
          </cell>
        </row>
        <row r="2243">
          <cell r="B2243">
            <v>40477</v>
          </cell>
          <cell r="C2243">
            <v>1185.6400000000001</v>
          </cell>
          <cell r="E2243">
            <v>40364</v>
          </cell>
          <cell r="F2243">
            <v>0</v>
          </cell>
        </row>
        <row r="2244">
          <cell r="B2244">
            <v>40478</v>
          </cell>
          <cell r="C2244">
            <v>1182.45</v>
          </cell>
          <cell r="E2244">
            <v>40365</v>
          </cell>
          <cell r="F2244">
            <v>0</v>
          </cell>
        </row>
        <row r="2245">
          <cell r="B2245">
            <v>40479</v>
          </cell>
          <cell r="C2245">
            <v>1183.78</v>
          </cell>
          <cell r="E2245">
            <v>40366</v>
          </cell>
          <cell r="F2245">
            <v>0.50532999999999995</v>
          </cell>
        </row>
        <row r="2246">
          <cell r="B2246">
            <v>40480</v>
          </cell>
          <cell r="C2246">
            <v>1183.26</v>
          </cell>
          <cell r="E2246">
            <v>40367</v>
          </cell>
          <cell r="F2246">
            <v>4.0238000000000003E-2</v>
          </cell>
        </row>
        <row r="2247">
          <cell r="B2247">
            <v>40483</v>
          </cell>
          <cell r="C2247">
            <v>1184.3900000000001</v>
          </cell>
          <cell r="E2247">
            <v>40368</v>
          </cell>
          <cell r="F2247">
            <v>0</v>
          </cell>
        </row>
        <row r="2248">
          <cell r="B2248">
            <v>40484</v>
          </cell>
          <cell r="C2248">
            <v>1193.57</v>
          </cell>
          <cell r="E2248">
            <v>40371</v>
          </cell>
          <cell r="F2248">
            <v>2.7465E-2</v>
          </cell>
        </row>
        <row r="2249">
          <cell r="B2249">
            <v>40485</v>
          </cell>
          <cell r="C2249">
            <v>1197.96</v>
          </cell>
          <cell r="E2249">
            <v>40372</v>
          </cell>
          <cell r="F2249">
            <v>9.0759999999999993E-2</v>
          </cell>
        </row>
        <row r="2250">
          <cell r="B2250">
            <v>40486</v>
          </cell>
          <cell r="C2250">
            <v>1221.06</v>
          </cell>
          <cell r="E2250">
            <v>40373</v>
          </cell>
          <cell r="F2250">
            <v>1.5195E-2</v>
          </cell>
        </row>
        <row r="2251">
          <cell r="B2251">
            <v>40487</v>
          </cell>
          <cell r="C2251">
            <v>1225.8499999999999</v>
          </cell>
          <cell r="E2251">
            <v>40374</v>
          </cell>
          <cell r="F2251">
            <v>0</v>
          </cell>
        </row>
        <row r="2252">
          <cell r="B2252">
            <v>40490</v>
          </cell>
          <cell r="C2252">
            <v>1223.25</v>
          </cell>
          <cell r="E2252">
            <v>40375</v>
          </cell>
          <cell r="F2252">
            <v>3.0506999999999999E-2</v>
          </cell>
        </row>
        <row r="2253">
          <cell r="B2253">
            <v>40491</v>
          </cell>
          <cell r="C2253">
            <v>1213.4000000000001</v>
          </cell>
          <cell r="E2253">
            <v>40378</v>
          </cell>
          <cell r="F2253">
            <v>1.8082999999999998E-2</v>
          </cell>
        </row>
        <row r="2254">
          <cell r="B2254">
            <v>40492</v>
          </cell>
          <cell r="C2254">
            <v>1218.71</v>
          </cell>
          <cell r="E2254">
            <v>40379</v>
          </cell>
          <cell r="F2254">
            <v>1.8751E-2</v>
          </cell>
        </row>
        <row r="2255">
          <cell r="B2255">
            <v>40493</v>
          </cell>
          <cell r="C2255">
            <v>1213.54</v>
          </cell>
          <cell r="E2255">
            <v>40380</v>
          </cell>
          <cell r="F2255">
            <v>0.155862</v>
          </cell>
        </row>
        <row r="2256">
          <cell r="B2256">
            <v>40494</v>
          </cell>
          <cell r="C2256">
            <v>1199.21</v>
          </cell>
          <cell r="E2256">
            <v>40381</v>
          </cell>
          <cell r="F2256">
            <v>3.2128999999999998E-2</v>
          </cell>
        </row>
        <row r="2257">
          <cell r="B2257">
            <v>40497</v>
          </cell>
          <cell r="C2257">
            <v>1197.75</v>
          </cell>
          <cell r="E2257">
            <v>40382</v>
          </cell>
          <cell r="F2257">
            <v>1.2274E-2</v>
          </cell>
        </row>
        <row r="2258">
          <cell r="B2258">
            <v>40498</v>
          </cell>
          <cell r="C2258">
            <v>1178.3399999999999</v>
          </cell>
          <cell r="E2258">
            <v>40385</v>
          </cell>
          <cell r="F2258">
            <v>8.5590000000000006E-3</v>
          </cell>
        </row>
        <row r="2259">
          <cell r="B2259">
            <v>40499</v>
          </cell>
          <cell r="C2259">
            <v>1178.5899999999999</v>
          </cell>
          <cell r="E2259">
            <v>40386</v>
          </cell>
          <cell r="F2259">
            <v>0</v>
          </cell>
        </row>
        <row r="2260">
          <cell r="B2260">
            <v>40500</v>
          </cell>
          <cell r="C2260">
            <v>1196.69</v>
          </cell>
          <cell r="E2260">
            <v>40387</v>
          </cell>
          <cell r="F2260">
            <v>6.8108000000000002E-2</v>
          </cell>
        </row>
        <row r="2261">
          <cell r="B2261">
            <v>40501</v>
          </cell>
          <cell r="C2261">
            <v>1199.73</v>
          </cell>
          <cell r="E2261">
            <v>40388</v>
          </cell>
          <cell r="F2261">
            <v>0.16971800000000001</v>
          </cell>
        </row>
        <row r="2262">
          <cell r="B2262">
            <v>40504</v>
          </cell>
          <cell r="C2262">
            <v>1197.8399999999999</v>
          </cell>
          <cell r="E2262">
            <v>40389</v>
          </cell>
          <cell r="F2262">
            <v>0</v>
          </cell>
        </row>
        <row r="2263">
          <cell r="B2263">
            <v>40505</v>
          </cell>
          <cell r="C2263">
            <v>1180.73</v>
          </cell>
          <cell r="E2263">
            <v>40392</v>
          </cell>
          <cell r="F2263">
            <v>1.0704E-2</v>
          </cell>
        </row>
        <row r="2264">
          <cell r="B2264">
            <v>40506</v>
          </cell>
          <cell r="C2264">
            <v>1198.3499999999999</v>
          </cell>
          <cell r="E2264">
            <v>40393</v>
          </cell>
          <cell r="F2264">
            <v>1.4127000000000001E-2</v>
          </cell>
        </row>
        <row r="2265">
          <cell r="B2265">
            <v>40508</v>
          </cell>
          <cell r="C2265">
            <v>1189.4000000000001</v>
          </cell>
          <cell r="E2265">
            <v>40394</v>
          </cell>
          <cell r="F2265">
            <v>0.38668999999999998</v>
          </cell>
        </row>
        <row r="2266">
          <cell r="B2266">
            <v>40511</v>
          </cell>
          <cell r="C2266">
            <v>1187.76</v>
          </cell>
          <cell r="E2266">
            <v>40395</v>
          </cell>
          <cell r="F2266">
            <v>4.4215999999999998E-2</v>
          </cell>
        </row>
        <row r="2267">
          <cell r="B2267">
            <v>40512</v>
          </cell>
          <cell r="C2267">
            <v>1180.55</v>
          </cell>
          <cell r="E2267">
            <v>40396</v>
          </cell>
          <cell r="F2267">
            <v>0.12665799999999999</v>
          </cell>
        </row>
        <row r="2268">
          <cell r="B2268">
            <v>40513</v>
          </cell>
          <cell r="C2268">
            <v>1206.07</v>
          </cell>
          <cell r="E2268">
            <v>40399</v>
          </cell>
          <cell r="F2268">
            <v>2.2727000000000001E-2</v>
          </cell>
        </row>
        <row r="2269">
          <cell r="B2269">
            <v>40514</v>
          </cell>
          <cell r="C2269">
            <v>1221.53</v>
          </cell>
          <cell r="E2269">
            <v>40400</v>
          </cell>
          <cell r="F2269">
            <v>2.6037999999999999E-2</v>
          </cell>
        </row>
        <row r="2270">
          <cell r="B2270">
            <v>40515</v>
          </cell>
          <cell r="C2270">
            <v>1224.71</v>
          </cell>
          <cell r="E2270">
            <v>40401</v>
          </cell>
          <cell r="F2270">
            <v>0.54298500000000005</v>
          </cell>
        </row>
        <row r="2271">
          <cell r="B2271">
            <v>40518</v>
          </cell>
          <cell r="C2271">
            <v>1223.1199999999999</v>
          </cell>
          <cell r="E2271">
            <v>40402</v>
          </cell>
          <cell r="F2271">
            <v>0.154756</v>
          </cell>
        </row>
        <row r="2272">
          <cell r="B2272">
            <v>40519</v>
          </cell>
          <cell r="C2272">
            <v>1223.75</v>
          </cell>
          <cell r="E2272">
            <v>40403</v>
          </cell>
          <cell r="F2272">
            <v>3.6645999999999998E-2</v>
          </cell>
        </row>
        <row r="2273">
          <cell r="B2273">
            <v>40520</v>
          </cell>
          <cell r="C2273">
            <v>1228.28</v>
          </cell>
          <cell r="E2273">
            <v>40406</v>
          </cell>
          <cell r="F2273">
            <v>5.7807999999999998E-2</v>
          </cell>
        </row>
        <row r="2274">
          <cell r="B2274">
            <v>40521</v>
          </cell>
          <cell r="C2274">
            <v>1233</v>
          </cell>
          <cell r="E2274">
            <v>40407</v>
          </cell>
          <cell r="F2274">
            <v>0.310807</v>
          </cell>
        </row>
        <row r="2275">
          <cell r="B2275">
            <v>40522</v>
          </cell>
          <cell r="C2275">
            <v>1240.4000000000001</v>
          </cell>
          <cell r="E2275">
            <v>40408</v>
          </cell>
          <cell r="F2275">
            <v>0.15160699999999999</v>
          </cell>
        </row>
        <row r="2276">
          <cell r="B2276">
            <v>40525</v>
          </cell>
          <cell r="C2276">
            <v>1240.46</v>
          </cell>
          <cell r="E2276">
            <v>40409</v>
          </cell>
          <cell r="F2276">
            <v>1.7891000000000001E-2</v>
          </cell>
        </row>
        <row r="2277">
          <cell r="B2277">
            <v>40526</v>
          </cell>
          <cell r="C2277">
            <v>1241.5899999999999</v>
          </cell>
          <cell r="E2277">
            <v>40410</v>
          </cell>
          <cell r="F2277">
            <v>2.4989999999999999E-3</v>
          </cell>
        </row>
        <row r="2278">
          <cell r="B2278">
            <v>40527</v>
          </cell>
          <cell r="C2278">
            <v>1235.23</v>
          </cell>
          <cell r="E2278">
            <v>40413</v>
          </cell>
          <cell r="F2278">
            <v>1.8978999999999999E-2</v>
          </cell>
        </row>
        <row r="2279">
          <cell r="B2279">
            <v>40528</v>
          </cell>
          <cell r="C2279">
            <v>1242.8699999999999</v>
          </cell>
          <cell r="E2279">
            <v>40414</v>
          </cell>
          <cell r="F2279">
            <v>1.6088000000000002E-2</v>
          </cell>
        </row>
        <row r="2280">
          <cell r="B2280">
            <v>40529</v>
          </cell>
          <cell r="C2280">
            <v>1243.9100000000001</v>
          </cell>
          <cell r="E2280">
            <v>40415</v>
          </cell>
          <cell r="F2280">
            <v>0.11767</v>
          </cell>
        </row>
        <row r="2281">
          <cell r="B2281">
            <v>40532</v>
          </cell>
          <cell r="C2281">
            <v>1247.08</v>
          </cell>
          <cell r="E2281">
            <v>40416</v>
          </cell>
          <cell r="F2281">
            <v>2.6255000000000001E-2</v>
          </cell>
        </row>
        <row r="2282">
          <cell r="B2282">
            <v>40533</v>
          </cell>
          <cell r="C2282">
            <v>1254.5999999999999</v>
          </cell>
          <cell r="E2282">
            <v>40417</v>
          </cell>
          <cell r="F2282">
            <v>0.28342400000000001</v>
          </cell>
        </row>
        <row r="2283">
          <cell r="B2283">
            <v>40534</v>
          </cell>
          <cell r="C2283">
            <v>1258.8399999999999</v>
          </cell>
          <cell r="E2283">
            <v>40420</v>
          </cell>
          <cell r="F2283">
            <v>0.213338</v>
          </cell>
        </row>
        <row r="2284">
          <cell r="B2284">
            <v>40535</v>
          </cell>
          <cell r="C2284">
            <v>1256.77</v>
          </cell>
          <cell r="E2284">
            <v>40421</v>
          </cell>
          <cell r="F2284">
            <v>4.5960000000000001E-2</v>
          </cell>
        </row>
        <row r="2285">
          <cell r="B2285">
            <v>40539</v>
          </cell>
          <cell r="C2285">
            <v>1257.54</v>
          </cell>
          <cell r="E2285">
            <v>40422</v>
          </cell>
          <cell r="F2285">
            <v>0.113062</v>
          </cell>
        </row>
        <row r="2286">
          <cell r="B2286">
            <v>40540</v>
          </cell>
          <cell r="C2286">
            <v>1258.51</v>
          </cell>
          <cell r="E2286">
            <v>40423</v>
          </cell>
          <cell r="F2286">
            <v>8.6175000000000002E-2</v>
          </cell>
        </row>
        <row r="2287">
          <cell r="B2287">
            <v>40541</v>
          </cell>
          <cell r="C2287">
            <v>1259.78</v>
          </cell>
          <cell r="E2287">
            <v>40424</v>
          </cell>
          <cell r="F2287">
            <v>3.5253E-2</v>
          </cell>
        </row>
        <row r="2288">
          <cell r="B2288">
            <v>40542</v>
          </cell>
          <cell r="C2288">
            <v>1257.8800000000001</v>
          </cell>
          <cell r="E2288">
            <v>40427</v>
          </cell>
          <cell r="F2288">
            <v>0</v>
          </cell>
        </row>
        <row r="2289">
          <cell r="B2289">
            <v>40543</v>
          </cell>
          <cell r="C2289">
            <v>1257.6400000000001</v>
          </cell>
          <cell r="E2289">
            <v>40428</v>
          </cell>
          <cell r="F2289">
            <v>6.1779000000000001E-2</v>
          </cell>
        </row>
        <row r="2290">
          <cell r="B2290">
            <v>40546</v>
          </cell>
          <cell r="C2290">
            <v>1271.8699999999999</v>
          </cell>
          <cell r="E2290">
            <v>40429</v>
          </cell>
          <cell r="F2290">
            <v>0.24798200000000001</v>
          </cell>
        </row>
        <row r="2291">
          <cell r="B2291">
            <v>40547</v>
          </cell>
          <cell r="C2291">
            <v>1270.2</v>
          </cell>
          <cell r="E2291">
            <v>40430</v>
          </cell>
          <cell r="F2291">
            <v>6.3169999999999997E-3</v>
          </cell>
        </row>
        <row r="2292">
          <cell r="B2292">
            <v>40548</v>
          </cell>
          <cell r="C2292">
            <v>1276.56</v>
          </cell>
          <cell r="E2292">
            <v>40431</v>
          </cell>
          <cell r="F2292">
            <v>2.3394000000000002E-2</v>
          </cell>
        </row>
        <row r="2293">
          <cell r="B2293">
            <v>40549</v>
          </cell>
          <cell r="C2293">
            <v>1273.8499999999999</v>
          </cell>
          <cell r="E2293">
            <v>40434</v>
          </cell>
          <cell r="F2293">
            <v>0.39602199999999999</v>
          </cell>
        </row>
        <row r="2294">
          <cell r="B2294">
            <v>40550</v>
          </cell>
          <cell r="C2294">
            <v>1271.5</v>
          </cell>
          <cell r="E2294">
            <v>40435</v>
          </cell>
          <cell r="F2294">
            <v>5.5690000000000002E-3</v>
          </cell>
        </row>
        <row r="2295">
          <cell r="B2295">
            <v>40553</v>
          </cell>
          <cell r="C2295">
            <v>1269.75</v>
          </cell>
          <cell r="E2295">
            <v>40436</v>
          </cell>
          <cell r="F2295">
            <v>2.4760000000000001E-2</v>
          </cell>
        </row>
        <row r="2296">
          <cell r="B2296">
            <v>40554</v>
          </cell>
          <cell r="C2296">
            <v>1274.48</v>
          </cell>
          <cell r="E2296">
            <v>40437</v>
          </cell>
          <cell r="F2296">
            <v>0.17832200000000001</v>
          </cell>
        </row>
        <row r="2297">
          <cell r="B2297">
            <v>40555</v>
          </cell>
          <cell r="C2297">
            <v>1285.96</v>
          </cell>
          <cell r="E2297">
            <v>40438</v>
          </cell>
          <cell r="F2297">
            <v>3.9890000000000004E-3</v>
          </cell>
        </row>
        <row r="2298">
          <cell r="B2298">
            <v>40556</v>
          </cell>
          <cell r="C2298">
            <v>1283.76</v>
          </cell>
          <cell r="E2298">
            <v>40441</v>
          </cell>
          <cell r="F2298">
            <v>3.2038999999999998E-2</v>
          </cell>
        </row>
        <row r="2299">
          <cell r="B2299">
            <v>40557</v>
          </cell>
          <cell r="C2299">
            <v>1293.24</v>
          </cell>
          <cell r="E2299">
            <v>40442</v>
          </cell>
          <cell r="F2299">
            <v>1.7871999999999999E-2</v>
          </cell>
        </row>
        <row r="2300">
          <cell r="B2300">
            <v>40561</v>
          </cell>
          <cell r="C2300">
            <v>1295.02</v>
          </cell>
          <cell r="E2300">
            <v>40443</v>
          </cell>
          <cell r="F2300">
            <v>0.14304</v>
          </cell>
        </row>
        <row r="2301">
          <cell r="B2301">
            <v>40562</v>
          </cell>
          <cell r="C2301">
            <v>1281.92</v>
          </cell>
          <cell r="E2301">
            <v>40444</v>
          </cell>
          <cell r="F2301">
            <v>0</v>
          </cell>
        </row>
        <row r="2302">
          <cell r="B2302">
            <v>40563</v>
          </cell>
          <cell r="C2302">
            <v>1280.26</v>
          </cell>
          <cell r="E2302">
            <v>40445</v>
          </cell>
          <cell r="F2302">
            <v>1.3910000000000001E-3</v>
          </cell>
        </row>
        <row r="2303">
          <cell r="B2303">
            <v>40564</v>
          </cell>
          <cell r="C2303">
            <v>1283.3499999999999</v>
          </cell>
          <cell r="E2303">
            <v>40448</v>
          </cell>
          <cell r="F2303">
            <v>1.1462E-2</v>
          </cell>
        </row>
        <row r="2304">
          <cell r="B2304">
            <v>40567</v>
          </cell>
          <cell r="C2304">
            <v>1290.8399999999999</v>
          </cell>
          <cell r="E2304">
            <v>40449</v>
          </cell>
          <cell r="F2304">
            <v>0.20838699999999999</v>
          </cell>
        </row>
        <row r="2305">
          <cell r="B2305">
            <v>40568</v>
          </cell>
          <cell r="C2305">
            <v>1291.18</v>
          </cell>
          <cell r="E2305">
            <v>40450</v>
          </cell>
          <cell r="F2305">
            <v>0.13411899999999999</v>
          </cell>
        </row>
        <row r="2306">
          <cell r="B2306">
            <v>40569</v>
          </cell>
          <cell r="C2306">
            <v>1296.6300000000001</v>
          </cell>
          <cell r="E2306">
            <v>40451</v>
          </cell>
          <cell r="F2306">
            <v>5.9969999999999997E-3</v>
          </cell>
        </row>
        <row r="2307">
          <cell r="B2307">
            <v>40570</v>
          </cell>
          <cell r="C2307">
            <v>1299.54</v>
          </cell>
          <cell r="E2307">
            <v>40452</v>
          </cell>
          <cell r="F2307">
            <v>2.8389000000000001E-2</v>
          </cell>
        </row>
        <row r="2308">
          <cell r="B2308">
            <v>40571</v>
          </cell>
          <cell r="C2308">
            <v>1276.3399999999999</v>
          </cell>
          <cell r="E2308">
            <v>40455</v>
          </cell>
          <cell r="F2308">
            <v>7.2543999999999997E-2</v>
          </cell>
        </row>
        <row r="2309">
          <cell r="B2309">
            <v>40574</v>
          </cell>
          <cell r="C2309">
            <v>1286.1199999999999</v>
          </cell>
          <cell r="E2309">
            <v>40456</v>
          </cell>
          <cell r="F2309">
            <v>1.884E-3</v>
          </cell>
        </row>
        <row r="2310">
          <cell r="B2310">
            <v>40575</v>
          </cell>
          <cell r="C2310">
            <v>1307.5899999999999</v>
          </cell>
          <cell r="E2310">
            <v>40457</v>
          </cell>
          <cell r="F2310">
            <v>0.58201499999999995</v>
          </cell>
        </row>
        <row r="2311">
          <cell r="B2311">
            <v>40576</v>
          </cell>
          <cell r="C2311">
            <v>1304.03</v>
          </cell>
          <cell r="E2311">
            <v>40458</v>
          </cell>
          <cell r="F2311">
            <v>7.4799999999999997E-3</v>
          </cell>
        </row>
        <row r="2312">
          <cell r="B2312">
            <v>40577</v>
          </cell>
          <cell r="C2312">
            <v>1307.0999999999999</v>
          </cell>
          <cell r="E2312">
            <v>40459</v>
          </cell>
          <cell r="F2312">
            <v>4.8520000000000004E-3</v>
          </cell>
        </row>
        <row r="2313">
          <cell r="B2313">
            <v>40578</v>
          </cell>
          <cell r="C2313">
            <v>1310.87</v>
          </cell>
          <cell r="E2313">
            <v>40462</v>
          </cell>
          <cell r="F2313">
            <v>0</v>
          </cell>
        </row>
        <row r="2314">
          <cell r="B2314">
            <v>40581</v>
          </cell>
          <cell r="C2314">
            <v>1319.05</v>
          </cell>
          <cell r="E2314">
            <v>40463</v>
          </cell>
          <cell r="F2314">
            <v>7.0200000000000004E-4</v>
          </cell>
        </row>
        <row r="2315">
          <cell r="B2315">
            <v>40582</v>
          </cell>
          <cell r="C2315">
            <v>1324.57</v>
          </cell>
          <cell r="E2315">
            <v>40464</v>
          </cell>
          <cell r="F2315">
            <v>0.12509999999999999</v>
          </cell>
        </row>
        <row r="2316">
          <cell r="B2316">
            <v>40583</v>
          </cell>
          <cell r="C2316">
            <v>1320.88</v>
          </cell>
          <cell r="E2316">
            <v>40465</v>
          </cell>
          <cell r="F2316">
            <v>0</v>
          </cell>
        </row>
        <row r="2317">
          <cell r="B2317">
            <v>40584</v>
          </cell>
          <cell r="C2317">
            <v>1321.87</v>
          </cell>
          <cell r="E2317">
            <v>40466</v>
          </cell>
          <cell r="F2317">
            <v>0</v>
          </cell>
        </row>
        <row r="2318">
          <cell r="B2318">
            <v>40585</v>
          </cell>
          <cell r="C2318">
            <v>1329.15</v>
          </cell>
          <cell r="E2318">
            <v>40469</v>
          </cell>
          <cell r="F2318">
            <v>1.7031000000000001E-2</v>
          </cell>
        </row>
        <row r="2319">
          <cell r="B2319">
            <v>40588</v>
          </cell>
          <cell r="C2319">
            <v>1332.32</v>
          </cell>
          <cell r="E2319">
            <v>40470</v>
          </cell>
          <cell r="F2319">
            <v>0</v>
          </cell>
        </row>
        <row r="2320">
          <cell r="B2320">
            <v>40589</v>
          </cell>
          <cell r="C2320">
            <v>1328.01</v>
          </cell>
          <cell r="E2320">
            <v>40471</v>
          </cell>
          <cell r="F2320">
            <v>0.17254</v>
          </cell>
        </row>
        <row r="2321">
          <cell r="B2321">
            <v>40590</v>
          </cell>
          <cell r="C2321">
            <v>1336.32</v>
          </cell>
          <cell r="E2321">
            <v>40472</v>
          </cell>
          <cell r="F2321">
            <v>6.5596000000000002E-2</v>
          </cell>
        </row>
        <row r="2322">
          <cell r="B2322">
            <v>40591</v>
          </cell>
          <cell r="C2322">
            <v>1340.43</v>
          </cell>
          <cell r="E2322">
            <v>40473</v>
          </cell>
          <cell r="F2322">
            <v>0</v>
          </cell>
        </row>
        <row r="2323">
          <cell r="B2323">
            <v>40592</v>
          </cell>
          <cell r="C2323">
            <v>1343.01</v>
          </cell>
          <cell r="E2323">
            <v>40476</v>
          </cell>
          <cell r="F2323">
            <v>8.4309999999999993E-3</v>
          </cell>
        </row>
        <row r="2324">
          <cell r="B2324">
            <v>40596</v>
          </cell>
          <cell r="C2324">
            <v>1315.45</v>
          </cell>
          <cell r="E2324">
            <v>40477</v>
          </cell>
          <cell r="F2324">
            <v>0</v>
          </cell>
        </row>
        <row r="2325">
          <cell r="B2325">
            <v>40597</v>
          </cell>
          <cell r="C2325">
            <v>1307.4000000000001</v>
          </cell>
          <cell r="E2325">
            <v>40478</v>
          </cell>
          <cell r="F2325">
            <v>0.15622</v>
          </cell>
        </row>
        <row r="2326">
          <cell r="B2326">
            <v>40598</v>
          </cell>
          <cell r="C2326">
            <v>1306.0999999999999</v>
          </cell>
          <cell r="E2326">
            <v>40479</v>
          </cell>
          <cell r="F2326">
            <v>9.9853999999999998E-2</v>
          </cell>
        </row>
        <row r="2327">
          <cell r="B2327">
            <v>40599</v>
          </cell>
          <cell r="C2327">
            <v>1319.88</v>
          </cell>
          <cell r="E2327">
            <v>40480</v>
          </cell>
          <cell r="F2327">
            <v>0</v>
          </cell>
        </row>
        <row r="2328">
          <cell r="B2328">
            <v>40602</v>
          </cell>
          <cell r="C2328">
            <v>1327.22</v>
          </cell>
          <cell r="E2328">
            <v>40483</v>
          </cell>
          <cell r="F2328">
            <v>0</v>
          </cell>
        </row>
        <row r="2329">
          <cell r="B2329">
            <v>40603</v>
          </cell>
          <cell r="C2329">
            <v>1306.33</v>
          </cell>
          <cell r="E2329">
            <v>40484</v>
          </cell>
          <cell r="F2329">
            <v>6.0619999999999997E-3</v>
          </cell>
        </row>
        <row r="2330">
          <cell r="B2330">
            <v>40604</v>
          </cell>
          <cell r="C2330">
            <v>1308.44</v>
          </cell>
          <cell r="E2330">
            <v>40485</v>
          </cell>
          <cell r="F2330">
            <v>0.21665000000000001</v>
          </cell>
        </row>
        <row r="2331">
          <cell r="B2331">
            <v>40605</v>
          </cell>
          <cell r="C2331">
            <v>1330.97</v>
          </cell>
          <cell r="E2331">
            <v>40486</v>
          </cell>
          <cell r="F2331">
            <v>0.21081</v>
          </cell>
        </row>
        <row r="2332">
          <cell r="B2332">
            <v>40606</v>
          </cell>
          <cell r="C2332">
            <v>1321.15</v>
          </cell>
          <cell r="E2332">
            <v>40487</v>
          </cell>
          <cell r="F2332">
            <v>7.4024000000000006E-2</v>
          </cell>
        </row>
        <row r="2333">
          <cell r="B2333">
            <v>40609</v>
          </cell>
          <cell r="C2333">
            <v>1310.1300000000001</v>
          </cell>
          <cell r="E2333">
            <v>40490</v>
          </cell>
          <cell r="F2333">
            <v>0.166964</v>
          </cell>
        </row>
        <row r="2334">
          <cell r="B2334">
            <v>40610</v>
          </cell>
          <cell r="C2334">
            <v>1321.82</v>
          </cell>
          <cell r="E2334">
            <v>40491</v>
          </cell>
          <cell r="F2334">
            <v>0.39365699999999998</v>
          </cell>
        </row>
        <row r="2335">
          <cell r="B2335">
            <v>40611</v>
          </cell>
          <cell r="C2335">
            <v>1320.03</v>
          </cell>
          <cell r="E2335">
            <v>40492</v>
          </cell>
          <cell r="F2335">
            <v>0.242622</v>
          </cell>
        </row>
        <row r="2336">
          <cell r="B2336">
            <v>40612</v>
          </cell>
          <cell r="C2336">
            <v>1295.1099999999999</v>
          </cell>
          <cell r="E2336">
            <v>40493</v>
          </cell>
          <cell r="F2336">
            <v>0</v>
          </cell>
        </row>
        <row r="2337">
          <cell r="B2337">
            <v>40613</v>
          </cell>
          <cell r="C2337">
            <v>1304.28</v>
          </cell>
          <cell r="E2337">
            <v>40494</v>
          </cell>
          <cell r="F2337">
            <v>6.1564000000000001E-2</v>
          </cell>
        </row>
        <row r="2338">
          <cell r="B2338">
            <v>40616</v>
          </cell>
          <cell r="C2338">
            <v>1296.3900000000001</v>
          </cell>
          <cell r="E2338">
            <v>40497</v>
          </cell>
          <cell r="F2338">
            <v>7.2438000000000002E-2</v>
          </cell>
        </row>
        <row r="2339">
          <cell r="B2339">
            <v>40617</v>
          </cell>
          <cell r="C2339">
            <v>1281.8699999999999</v>
          </cell>
          <cell r="E2339">
            <v>40498</v>
          </cell>
          <cell r="F2339">
            <v>0.32650000000000001</v>
          </cell>
        </row>
        <row r="2340">
          <cell r="B2340">
            <v>40618</v>
          </cell>
          <cell r="C2340">
            <v>1256.8800000000001</v>
          </cell>
          <cell r="E2340">
            <v>40499</v>
          </cell>
          <cell r="F2340">
            <v>0.200049</v>
          </cell>
        </row>
        <row r="2341">
          <cell r="B2341">
            <v>40619</v>
          </cell>
          <cell r="C2341">
            <v>1273.71</v>
          </cell>
          <cell r="E2341">
            <v>40500</v>
          </cell>
          <cell r="F2341">
            <v>1.4536E-2</v>
          </cell>
        </row>
        <row r="2342">
          <cell r="B2342">
            <v>40620</v>
          </cell>
          <cell r="C2342">
            <v>1279.21</v>
          </cell>
          <cell r="E2342">
            <v>40501</v>
          </cell>
          <cell r="F2342">
            <v>5.9160999999999998E-2</v>
          </cell>
        </row>
        <row r="2343">
          <cell r="B2343">
            <v>40623</v>
          </cell>
          <cell r="C2343">
            <v>1298.3800000000001</v>
          </cell>
          <cell r="E2343">
            <v>40504</v>
          </cell>
          <cell r="F2343">
            <v>5.7176999999999999E-2</v>
          </cell>
        </row>
        <row r="2344">
          <cell r="B2344">
            <v>40624</v>
          </cell>
          <cell r="C2344">
            <v>1293.77</v>
          </cell>
          <cell r="E2344">
            <v>40505</v>
          </cell>
          <cell r="F2344">
            <v>4.9588E-2</v>
          </cell>
        </row>
        <row r="2345">
          <cell r="B2345">
            <v>40625</v>
          </cell>
          <cell r="C2345">
            <v>1297.54</v>
          </cell>
          <cell r="E2345">
            <v>40506</v>
          </cell>
          <cell r="F2345">
            <v>5.8160999999999997E-2</v>
          </cell>
        </row>
        <row r="2346">
          <cell r="B2346">
            <v>40626</v>
          </cell>
          <cell r="C2346">
            <v>1309.6600000000001</v>
          </cell>
          <cell r="E2346">
            <v>40507</v>
          </cell>
          <cell r="F2346">
            <v>0</v>
          </cell>
        </row>
        <row r="2347">
          <cell r="B2347">
            <v>40627</v>
          </cell>
          <cell r="C2347">
            <v>1313.8</v>
          </cell>
          <cell r="E2347">
            <v>40508</v>
          </cell>
          <cell r="F2347">
            <v>0.28637000000000001</v>
          </cell>
        </row>
        <row r="2348">
          <cell r="B2348">
            <v>40630</v>
          </cell>
          <cell r="C2348">
            <v>1310.19</v>
          </cell>
          <cell r="E2348">
            <v>40511</v>
          </cell>
          <cell r="F2348">
            <v>0.33490799999999998</v>
          </cell>
        </row>
        <row r="2349">
          <cell r="B2349">
            <v>40631</v>
          </cell>
          <cell r="C2349">
            <v>1319.44</v>
          </cell>
          <cell r="E2349">
            <v>40512</v>
          </cell>
          <cell r="F2349">
            <v>6.3203999999999996E-2</v>
          </cell>
        </row>
        <row r="2350">
          <cell r="B2350">
            <v>40632</v>
          </cell>
          <cell r="C2350">
            <v>1328.26</v>
          </cell>
          <cell r="E2350">
            <v>40513</v>
          </cell>
          <cell r="F2350">
            <v>0.17688100000000001</v>
          </cell>
        </row>
        <row r="2351">
          <cell r="B2351">
            <v>40633</v>
          </cell>
          <cell r="C2351">
            <v>1325.83</v>
          </cell>
          <cell r="E2351">
            <v>40514</v>
          </cell>
          <cell r="F2351">
            <v>1.8105E-2</v>
          </cell>
        </row>
        <row r="2352">
          <cell r="B2352">
            <v>40634</v>
          </cell>
          <cell r="C2352">
            <v>1332.41</v>
          </cell>
          <cell r="E2352">
            <v>40515</v>
          </cell>
          <cell r="F2352">
            <v>6.0497000000000002E-2</v>
          </cell>
        </row>
        <row r="2353">
          <cell r="B2353">
            <v>40637</v>
          </cell>
          <cell r="C2353">
            <v>1332.87</v>
          </cell>
          <cell r="E2353">
            <v>40518</v>
          </cell>
          <cell r="F2353">
            <v>4.2269000000000001E-2</v>
          </cell>
        </row>
        <row r="2354">
          <cell r="B2354">
            <v>40638</v>
          </cell>
          <cell r="C2354">
            <v>1332.63</v>
          </cell>
          <cell r="E2354">
            <v>40519</v>
          </cell>
          <cell r="F2354">
            <v>2.0854999999999999E-2</v>
          </cell>
        </row>
        <row r="2355">
          <cell r="B2355">
            <v>40639</v>
          </cell>
          <cell r="C2355">
            <v>1335.54</v>
          </cell>
          <cell r="E2355">
            <v>40520</v>
          </cell>
          <cell r="F2355">
            <v>0.308506</v>
          </cell>
        </row>
        <row r="2356">
          <cell r="B2356">
            <v>40640</v>
          </cell>
          <cell r="C2356">
            <v>1333.51</v>
          </cell>
          <cell r="E2356">
            <v>40521</v>
          </cell>
          <cell r="F2356">
            <v>0.10446800000000001</v>
          </cell>
        </row>
        <row r="2357">
          <cell r="B2357">
            <v>40641</v>
          </cell>
          <cell r="C2357">
            <v>1328.17</v>
          </cell>
          <cell r="E2357">
            <v>40522</v>
          </cell>
          <cell r="F2357">
            <v>1.0085999999999999E-2</v>
          </cell>
        </row>
        <row r="2358">
          <cell r="B2358">
            <v>40644</v>
          </cell>
          <cell r="C2358">
            <v>1324.46</v>
          </cell>
          <cell r="E2358">
            <v>40525</v>
          </cell>
          <cell r="F2358">
            <v>0.19537299999999999</v>
          </cell>
        </row>
        <row r="2359">
          <cell r="B2359">
            <v>40645</v>
          </cell>
          <cell r="C2359">
            <v>1314.16</v>
          </cell>
          <cell r="E2359">
            <v>40526</v>
          </cell>
          <cell r="F2359">
            <v>2.0511999999999999E-2</v>
          </cell>
        </row>
        <row r="2360">
          <cell r="B2360">
            <v>40646</v>
          </cell>
          <cell r="C2360">
            <v>1314.41</v>
          </cell>
          <cell r="E2360">
            <v>40527</v>
          </cell>
          <cell r="F2360">
            <v>2.2544000000000002E-2</v>
          </cell>
        </row>
        <row r="2361">
          <cell r="B2361">
            <v>40647</v>
          </cell>
          <cell r="C2361">
            <v>1314.52</v>
          </cell>
          <cell r="E2361">
            <v>40528</v>
          </cell>
          <cell r="F2361">
            <v>4.1298000000000001E-2</v>
          </cell>
        </row>
        <row r="2362">
          <cell r="B2362">
            <v>40648</v>
          </cell>
          <cell r="C2362">
            <v>1319.68</v>
          </cell>
          <cell r="E2362">
            <v>40529</v>
          </cell>
          <cell r="F2362">
            <v>9.0290000000000006E-3</v>
          </cell>
        </row>
        <row r="2363">
          <cell r="B2363">
            <v>40651</v>
          </cell>
          <cell r="C2363">
            <v>1305.1400000000001</v>
          </cell>
          <cell r="E2363">
            <v>40532</v>
          </cell>
          <cell r="F2363">
            <v>2.9678E-2</v>
          </cell>
        </row>
        <row r="2364">
          <cell r="B2364">
            <v>40652</v>
          </cell>
          <cell r="C2364">
            <v>1312.62</v>
          </cell>
          <cell r="E2364">
            <v>40533</v>
          </cell>
          <cell r="F2364">
            <v>0.178784</v>
          </cell>
        </row>
        <row r="2365">
          <cell r="B2365">
            <v>40653</v>
          </cell>
          <cell r="C2365">
            <v>1330.36</v>
          </cell>
          <cell r="E2365">
            <v>40534</v>
          </cell>
          <cell r="F2365">
            <v>0.18482299999999999</v>
          </cell>
        </row>
        <row r="2366">
          <cell r="B2366">
            <v>40654</v>
          </cell>
          <cell r="C2366">
            <v>1337.39</v>
          </cell>
          <cell r="E2366">
            <v>40535</v>
          </cell>
          <cell r="F2366">
            <v>8.9259000000000005E-2</v>
          </cell>
        </row>
        <row r="2367">
          <cell r="B2367">
            <v>40658</v>
          </cell>
          <cell r="C2367">
            <v>1335.25</v>
          </cell>
          <cell r="E2367">
            <v>40536</v>
          </cell>
          <cell r="F2367">
            <v>0</v>
          </cell>
        </row>
        <row r="2368">
          <cell r="B2368">
            <v>40659</v>
          </cell>
          <cell r="C2368">
            <v>1347.24</v>
          </cell>
          <cell r="E2368">
            <v>40539</v>
          </cell>
          <cell r="F2368">
            <v>4.3550000000000004E-3</v>
          </cell>
        </row>
        <row r="2369">
          <cell r="B2369">
            <v>40660</v>
          </cell>
          <cell r="C2369">
            <v>1355.66</v>
          </cell>
          <cell r="E2369">
            <v>40540</v>
          </cell>
          <cell r="F2369">
            <v>8.3750000000000005E-3</v>
          </cell>
        </row>
        <row r="2370">
          <cell r="B2370">
            <v>40661</v>
          </cell>
          <cell r="C2370">
            <v>1360.48</v>
          </cell>
          <cell r="E2370">
            <v>40541</v>
          </cell>
          <cell r="F2370">
            <v>0.22512799999999999</v>
          </cell>
        </row>
        <row r="2371">
          <cell r="B2371">
            <v>40662</v>
          </cell>
          <cell r="C2371">
            <v>1363.61</v>
          </cell>
          <cell r="E2371">
            <v>40542</v>
          </cell>
          <cell r="F2371">
            <v>3.2306000000000001E-2</v>
          </cell>
        </row>
        <row r="2372">
          <cell r="B2372">
            <v>40665</v>
          </cell>
          <cell r="C2372">
            <v>1361.22</v>
          </cell>
          <cell r="E2372">
            <v>40543</v>
          </cell>
          <cell r="F2372">
            <v>5.45E-3</v>
          </cell>
        </row>
        <row r="2373">
          <cell r="B2373">
            <v>40666</v>
          </cell>
          <cell r="C2373">
            <v>1356.62</v>
          </cell>
          <cell r="E2373">
            <v>40546</v>
          </cell>
          <cell r="F2373">
            <v>4.8888000000000001E-2</v>
          </cell>
        </row>
        <row r="2374">
          <cell r="B2374">
            <v>40667</v>
          </cell>
          <cell r="C2374">
            <v>1347.32</v>
          </cell>
          <cell r="E2374">
            <v>40547</v>
          </cell>
          <cell r="F2374">
            <v>2.2918000000000001E-2</v>
          </cell>
        </row>
        <row r="2375">
          <cell r="B2375">
            <v>40668</v>
          </cell>
          <cell r="C2375">
            <v>1335.1</v>
          </cell>
          <cell r="E2375">
            <v>40548</v>
          </cell>
          <cell r="F2375">
            <v>0.15846399999999999</v>
          </cell>
        </row>
        <row r="2376">
          <cell r="B2376">
            <v>40669</v>
          </cell>
          <cell r="C2376">
            <v>1340.2</v>
          </cell>
          <cell r="E2376">
            <v>40549</v>
          </cell>
          <cell r="F2376">
            <v>0.48760799999999999</v>
          </cell>
        </row>
        <row r="2377">
          <cell r="B2377">
            <v>40672</v>
          </cell>
          <cell r="C2377">
            <v>1346.3</v>
          </cell>
          <cell r="E2377">
            <v>40550</v>
          </cell>
          <cell r="F2377">
            <v>1.0640000000000001E-3</v>
          </cell>
        </row>
        <row r="2378">
          <cell r="B2378">
            <v>40673</v>
          </cell>
          <cell r="C2378">
            <v>1357.16</v>
          </cell>
          <cell r="E2378">
            <v>40553</v>
          </cell>
          <cell r="F2378">
            <v>0</v>
          </cell>
        </row>
        <row r="2379">
          <cell r="B2379">
            <v>40674</v>
          </cell>
          <cell r="C2379">
            <v>1342.08</v>
          </cell>
          <cell r="E2379">
            <v>40554</v>
          </cell>
          <cell r="F2379">
            <v>0</v>
          </cell>
        </row>
        <row r="2380">
          <cell r="B2380">
            <v>40675</v>
          </cell>
          <cell r="C2380">
            <v>1348.65</v>
          </cell>
          <cell r="E2380">
            <v>40555</v>
          </cell>
          <cell r="F2380">
            <v>0.14122399999999999</v>
          </cell>
        </row>
        <row r="2381">
          <cell r="B2381">
            <v>40676</v>
          </cell>
          <cell r="C2381">
            <v>1337.77</v>
          </cell>
          <cell r="E2381">
            <v>40556</v>
          </cell>
          <cell r="F2381">
            <v>0</v>
          </cell>
        </row>
        <row r="2382">
          <cell r="B2382">
            <v>40679</v>
          </cell>
          <cell r="C2382">
            <v>1329.47</v>
          </cell>
          <cell r="E2382">
            <v>40557</v>
          </cell>
          <cell r="F2382">
            <v>3.8003000000000002E-2</v>
          </cell>
        </row>
        <row r="2383">
          <cell r="B2383">
            <v>40680</v>
          </cell>
          <cell r="C2383">
            <v>1328.98</v>
          </cell>
          <cell r="E2383">
            <v>40560</v>
          </cell>
          <cell r="F2383">
            <v>0</v>
          </cell>
        </row>
        <row r="2384">
          <cell r="B2384">
            <v>40681</v>
          </cell>
          <cell r="C2384">
            <v>1340.68</v>
          </cell>
          <cell r="E2384">
            <v>40561</v>
          </cell>
          <cell r="F2384">
            <v>3.0710999999999999E-2</v>
          </cell>
        </row>
        <row r="2385">
          <cell r="B2385">
            <v>40682</v>
          </cell>
          <cell r="C2385">
            <v>1343.6</v>
          </cell>
          <cell r="E2385">
            <v>40562</v>
          </cell>
          <cell r="F2385">
            <v>0.176144</v>
          </cell>
        </row>
        <row r="2386">
          <cell r="B2386">
            <v>40683</v>
          </cell>
          <cell r="C2386">
            <v>1333.27</v>
          </cell>
          <cell r="E2386">
            <v>40563</v>
          </cell>
          <cell r="F2386">
            <v>1.8389999999999999E-3</v>
          </cell>
        </row>
        <row r="2387">
          <cell r="B2387">
            <v>40686</v>
          </cell>
          <cell r="C2387">
            <v>1317.37</v>
          </cell>
          <cell r="E2387">
            <v>40564</v>
          </cell>
          <cell r="F2387">
            <v>2.8830999999999999E-2</v>
          </cell>
        </row>
        <row r="2388">
          <cell r="B2388">
            <v>40687</v>
          </cell>
          <cell r="C2388">
            <v>1316.28</v>
          </cell>
          <cell r="E2388">
            <v>40567</v>
          </cell>
          <cell r="F2388">
            <v>0</v>
          </cell>
        </row>
        <row r="2389">
          <cell r="B2389">
            <v>40688</v>
          </cell>
          <cell r="C2389">
            <v>1320.47</v>
          </cell>
          <cell r="E2389">
            <v>40568</v>
          </cell>
          <cell r="F2389">
            <v>3.7523000000000001E-2</v>
          </cell>
        </row>
        <row r="2390">
          <cell r="B2390">
            <v>40689</v>
          </cell>
          <cell r="C2390">
            <v>1325.69</v>
          </cell>
          <cell r="E2390">
            <v>40569</v>
          </cell>
          <cell r="F2390">
            <v>4.3854999999999998E-2</v>
          </cell>
        </row>
        <row r="2391">
          <cell r="B2391">
            <v>40690</v>
          </cell>
          <cell r="C2391">
            <v>1331.1</v>
          </cell>
          <cell r="E2391">
            <v>40570</v>
          </cell>
          <cell r="F2391">
            <v>6.6272999999999999E-2</v>
          </cell>
        </row>
        <row r="2392">
          <cell r="B2392">
            <v>40694</v>
          </cell>
          <cell r="C2392">
            <v>1345.2</v>
          </cell>
          <cell r="E2392">
            <v>40571</v>
          </cell>
          <cell r="F2392">
            <v>3.2723000000000002E-2</v>
          </cell>
        </row>
        <row r="2393">
          <cell r="B2393">
            <v>40695</v>
          </cell>
          <cell r="C2393">
            <v>1314.55</v>
          </cell>
          <cell r="E2393">
            <v>40574</v>
          </cell>
          <cell r="F2393">
            <v>0</v>
          </cell>
        </row>
        <row r="2394">
          <cell r="B2394">
            <v>40696</v>
          </cell>
          <cell r="C2394">
            <v>1312.94</v>
          </cell>
          <cell r="E2394">
            <v>40575</v>
          </cell>
          <cell r="F2394">
            <v>4.6249999999999998E-3</v>
          </cell>
        </row>
        <row r="2395">
          <cell r="B2395">
            <v>40697</v>
          </cell>
          <cell r="C2395">
            <v>1300.1600000000001</v>
          </cell>
          <cell r="E2395">
            <v>40576</v>
          </cell>
          <cell r="F2395">
            <v>0.23665</v>
          </cell>
        </row>
        <row r="2396">
          <cell r="B2396">
            <v>40700</v>
          </cell>
          <cell r="C2396">
            <v>1286.17</v>
          </cell>
          <cell r="E2396">
            <v>40577</v>
          </cell>
          <cell r="F2396">
            <v>0.181926</v>
          </cell>
        </row>
        <row r="2397">
          <cell r="B2397">
            <v>40701</v>
          </cell>
          <cell r="C2397">
            <v>1284.94</v>
          </cell>
          <cell r="E2397">
            <v>40578</v>
          </cell>
          <cell r="F2397">
            <v>1.813E-2</v>
          </cell>
        </row>
        <row r="2398">
          <cell r="B2398">
            <v>40702</v>
          </cell>
          <cell r="C2398">
            <v>1279.56</v>
          </cell>
          <cell r="E2398">
            <v>40581</v>
          </cell>
          <cell r="F2398">
            <v>1.9132E-2</v>
          </cell>
        </row>
        <row r="2399">
          <cell r="B2399">
            <v>40703</v>
          </cell>
          <cell r="C2399">
            <v>1289</v>
          </cell>
          <cell r="E2399">
            <v>40582</v>
          </cell>
          <cell r="F2399">
            <v>0.41077999999999998</v>
          </cell>
        </row>
        <row r="2400">
          <cell r="B2400">
            <v>40704</v>
          </cell>
          <cell r="C2400">
            <v>1270.98</v>
          </cell>
          <cell r="E2400">
            <v>40583</v>
          </cell>
          <cell r="F2400">
            <v>0.15656</v>
          </cell>
        </row>
        <row r="2401">
          <cell r="B2401">
            <v>40707</v>
          </cell>
          <cell r="C2401">
            <v>1271.83</v>
          </cell>
          <cell r="E2401">
            <v>40584</v>
          </cell>
          <cell r="F2401">
            <v>0.116397</v>
          </cell>
        </row>
        <row r="2402">
          <cell r="B2402">
            <v>40708</v>
          </cell>
          <cell r="C2402">
            <v>1287.8699999999999</v>
          </cell>
          <cell r="E2402">
            <v>40585</v>
          </cell>
          <cell r="F2402">
            <v>0.18703</v>
          </cell>
        </row>
        <row r="2403">
          <cell r="B2403">
            <v>40709</v>
          </cell>
          <cell r="C2403">
            <v>1265.42</v>
          </cell>
          <cell r="E2403">
            <v>40588</v>
          </cell>
          <cell r="F2403">
            <v>0.26929599999999998</v>
          </cell>
        </row>
        <row r="2404">
          <cell r="B2404">
            <v>40710</v>
          </cell>
          <cell r="C2404">
            <v>1267.6400000000001</v>
          </cell>
          <cell r="E2404">
            <v>40589</v>
          </cell>
          <cell r="F2404">
            <v>0.15937999999999999</v>
          </cell>
        </row>
        <row r="2405">
          <cell r="B2405">
            <v>40711</v>
          </cell>
          <cell r="C2405">
            <v>1271.5</v>
          </cell>
          <cell r="E2405">
            <v>40590</v>
          </cell>
          <cell r="F2405">
            <v>0.23310800000000001</v>
          </cell>
        </row>
        <row r="2406">
          <cell r="B2406">
            <v>40714</v>
          </cell>
          <cell r="C2406">
            <v>1278.3599999999999</v>
          </cell>
          <cell r="E2406">
            <v>40591</v>
          </cell>
          <cell r="F2406">
            <v>0.118768</v>
          </cell>
        </row>
        <row r="2407">
          <cell r="B2407">
            <v>40715</v>
          </cell>
          <cell r="C2407">
            <v>1295.52</v>
          </cell>
          <cell r="E2407">
            <v>40592</v>
          </cell>
          <cell r="F2407">
            <v>5.5890000000000002E-3</v>
          </cell>
        </row>
        <row r="2408">
          <cell r="B2408">
            <v>40716</v>
          </cell>
          <cell r="C2408">
            <v>1287.1400000000001</v>
          </cell>
          <cell r="E2408">
            <v>40595</v>
          </cell>
          <cell r="F2408">
            <v>0</v>
          </cell>
        </row>
        <row r="2409">
          <cell r="B2409">
            <v>40717</v>
          </cell>
          <cell r="C2409">
            <v>1283.5</v>
          </cell>
          <cell r="E2409">
            <v>40596</v>
          </cell>
          <cell r="F2409">
            <v>1.9563000000000001E-2</v>
          </cell>
        </row>
        <row r="2410">
          <cell r="B2410">
            <v>40718</v>
          </cell>
          <cell r="C2410">
            <v>1268.45</v>
          </cell>
          <cell r="E2410">
            <v>40597</v>
          </cell>
          <cell r="F2410">
            <v>6.2932000000000002E-2</v>
          </cell>
        </row>
        <row r="2411">
          <cell r="B2411">
            <v>40721</v>
          </cell>
          <cell r="C2411">
            <v>1280.0999999999999</v>
          </cell>
          <cell r="E2411">
            <v>40598</v>
          </cell>
          <cell r="F2411">
            <v>0.31218200000000002</v>
          </cell>
        </row>
        <row r="2412">
          <cell r="B2412">
            <v>40722</v>
          </cell>
          <cell r="C2412">
            <v>1296.67</v>
          </cell>
          <cell r="E2412">
            <v>40599</v>
          </cell>
          <cell r="F2412">
            <v>0.34359299999999998</v>
          </cell>
        </row>
        <row r="2413">
          <cell r="B2413">
            <v>40723</v>
          </cell>
          <cell r="C2413">
            <v>1307.4100000000001</v>
          </cell>
          <cell r="E2413">
            <v>40602</v>
          </cell>
          <cell r="F2413">
            <v>7.8561000000000006E-2</v>
          </cell>
        </row>
        <row r="2414">
          <cell r="B2414">
            <v>40724</v>
          </cell>
          <cell r="C2414">
            <v>1320.64</v>
          </cell>
          <cell r="E2414">
            <v>40603</v>
          </cell>
          <cell r="F2414">
            <v>1.493E-3</v>
          </cell>
        </row>
        <row r="2415">
          <cell r="B2415">
            <v>40725</v>
          </cell>
          <cell r="C2415">
            <v>1339.67</v>
          </cell>
          <cell r="E2415">
            <v>40604</v>
          </cell>
          <cell r="F2415">
            <v>0.21629999999999999</v>
          </cell>
        </row>
        <row r="2416">
          <cell r="B2416">
            <v>40729</v>
          </cell>
          <cell r="C2416">
            <v>1337.88</v>
          </cell>
          <cell r="E2416">
            <v>40605</v>
          </cell>
          <cell r="F2416">
            <v>5.3282999999999997E-2</v>
          </cell>
        </row>
        <row r="2417">
          <cell r="B2417">
            <v>40730</v>
          </cell>
          <cell r="C2417">
            <v>1339.23</v>
          </cell>
          <cell r="E2417">
            <v>40606</v>
          </cell>
          <cell r="F2417">
            <v>4.4539999999999996E-3</v>
          </cell>
        </row>
        <row r="2418">
          <cell r="B2418">
            <v>40731</v>
          </cell>
          <cell r="C2418">
            <v>1353.22</v>
          </cell>
          <cell r="E2418">
            <v>40609</v>
          </cell>
          <cell r="F2418">
            <v>4.7100000000000003E-2</v>
          </cell>
        </row>
        <row r="2419">
          <cell r="B2419">
            <v>40732</v>
          </cell>
          <cell r="C2419">
            <v>1343.8</v>
          </cell>
          <cell r="E2419">
            <v>40610</v>
          </cell>
          <cell r="F2419">
            <v>0.245782</v>
          </cell>
        </row>
        <row r="2420">
          <cell r="B2420">
            <v>40735</v>
          </cell>
          <cell r="C2420">
            <v>1319.49</v>
          </cell>
          <cell r="E2420">
            <v>40611</v>
          </cell>
          <cell r="F2420">
            <v>0.19641800000000001</v>
          </cell>
        </row>
        <row r="2421">
          <cell r="B2421">
            <v>40736</v>
          </cell>
          <cell r="C2421">
            <v>1313.64</v>
          </cell>
          <cell r="E2421">
            <v>40612</v>
          </cell>
          <cell r="F2421">
            <v>3.29E-3</v>
          </cell>
        </row>
        <row r="2422">
          <cell r="B2422">
            <v>40737</v>
          </cell>
          <cell r="C2422">
            <v>1317.72</v>
          </cell>
          <cell r="E2422">
            <v>40613</v>
          </cell>
          <cell r="F2422">
            <v>0.39684799999999998</v>
          </cell>
        </row>
        <row r="2423">
          <cell r="B2423">
            <v>40738</v>
          </cell>
          <cell r="C2423">
            <v>1308.8699999999999</v>
          </cell>
          <cell r="E2423">
            <v>40616</v>
          </cell>
          <cell r="F2423">
            <v>4.7545999999999998E-2</v>
          </cell>
        </row>
        <row r="2424">
          <cell r="B2424">
            <v>40739</v>
          </cell>
          <cell r="C2424">
            <v>1316.14</v>
          </cell>
          <cell r="E2424">
            <v>40617</v>
          </cell>
          <cell r="F2424">
            <v>3.3769999999999998E-3</v>
          </cell>
        </row>
        <row r="2425">
          <cell r="B2425">
            <v>40742</v>
          </cell>
          <cell r="C2425">
            <v>1305.44</v>
          </cell>
          <cell r="E2425">
            <v>40618</v>
          </cell>
          <cell r="F2425">
            <v>4.3005000000000002E-2</v>
          </cell>
        </row>
        <row r="2426">
          <cell r="B2426">
            <v>40743</v>
          </cell>
          <cell r="C2426">
            <v>1326.73</v>
          </cell>
          <cell r="E2426">
            <v>40619</v>
          </cell>
          <cell r="F2426">
            <v>3.5189999999999999E-2</v>
          </cell>
        </row>
        <row r="2427">
          <cell r="B2427">
            <v>40744</v>
          </cell>
          <cell r="C2427">
            <v>1325.84</v>
          </cell>
          <cell r="E2427">
            <v>40620</v>
          </cell>
          <cell r="F2427">
            <v>0</v>
          </cell>
        </row>
        <row r="2428">
          <cell r="B2428">
            <v>40745</v>
          </cell>
          <cell r="C2428">
            <v>1343.8</v>
          </cell>
          <cell r="E2428">
            <v>40623</v>
          </cell>
          <cell r="F2428">
            <v>9.5460000000000007E-3</v>
          </cell>
        </row>
        <row r="2429">
          <cell r="B2429">
            <v>40746</v>
          </cell>
          <cell r="C2429">
            <v>1345.02</v>
          </cell>
          <cell r="E2429">
            <v>40624</v>
          </cell>
          <cell r="F2429">
            <v>0.160525</v>
          </cell>
        </row>
        <row r="2430">
          <cell r="B2430">
            <v>40749</v>
          </cell>
          <cell r="C2430">
            <v>1337.43</v>
          </cell>
          <cell r="E2430">
            <v>40625</v>
          </cell>
          <cell r="F2430">
            <v>1.3217E-2</v>
          </cell>
        </row>
        <row r="2431">
          <cell r="B2431">
            <v>40750</v>
          </cell>
          <cell r="C2431">
            <v>1331.94</v>
          </cell>
          <cell r="E2431">
            <v>40626</v>
          </cell>
          <cell r="F2431">
            <v>0</v>
          </cell>
        </row>
        <row r="2432">
          <cell r="B2432">
            <v>40751</v>
          </cell>
          <cell r="C2432">
            <v>1304.8900000000001</v>
          </cell>
          <cell r="E2432">
            <v>40627</v>
          </cell>
          <cell r="F2432">
            <v>0</v>
          </cell>
        </row>
        <row r="2433">
          <cell r="B2433">
            <v>40752</v>
          </cell>
          <cell r="C2433">
            <v>1300.67</v>
          </cell>
          <cell r="E2433">
            <v>40630</v>
          </cell>
          <cell r="F2433">
            <v>0</v>
          </cell>
        </row>
        <row r="2434">
          <cell r="B2434">
            <v>40753</v>
          </cell>
          <cell r="C2434">
            <v>1292.28</v>
          </cell>
          <cell r="E2434">
            <v>40631</v>
          </cell>
          <cell r="F2434">
            <v>0.27368999999999999</v>
          </cell>
        </row>
        <row r="2435">
          <cell r="B2435">
            <v>40756</v>
          </cell>
          <cell r="C2435">
            <v>1286.94</v>
          </cell>
          <cell r="E2435">
            <v>40632</v>
          </cell>
          <cell r="F2435">
            <v>0.15109700000000001</v>
          </cell>
        </row>
        <row r="2436">
          <cell r="B2436">
            <v>40757</v>
          </cell>
          <cell r="C2436">
            <v>1254.05</v>
          </cell>
          <cell r="E2436">
            <v>40633</v>
          </cell>
          <cell r="F2436">
            <v>0</v>
          </cell>
        </row>
        <row r="2437">
          <cell r="B2437">
            <v>40758</v>
          </cell>
          <cell r="C2437">
            <v>1260.3399999999999</v>
          </cell>
          <cell r="E2437">
            <v>40634</v>
          </cell>
          <cell r="F2437">
            <v>9.7409999999999997E-3</v>
          </cell>
        </row>
        <row r="2438">
          <cell r="B2438">
            <v>40759</v>
          </cell>
          <cell r="C2438">
            <v>1200.07</v>
          </cell>
          <cell r="E2438">
            <v>40637</v>
          </cell>
          <cell r="F2438">
            <v>0.16598099999999999</v>
          </cell>
        </row>
        <row r="2439">
          <cell r="B2439">
            <v>40760</v>
          </cell>
          <cell r="C2439">
            <v>1199.3800000000001</v>
          </cell>
          <cell r="E2439">
            <v>40638</v>
          </cell>
          <cell r="F2439">
            <v>1.4434000000000001E-2</v>
          </cell>
        </row>
        <row r="2440">
          <cell r="B2440">
            <v>40763</v>
          </cell>
          <cell r="C2440">
            <v>1119.46</v>
          </cell>
          <cell r="E2440">
            <v>40639</v>
          </cell>
          <cell r="F2440">
            <v>0.55368899999999999</v>
          </cell>
        </row>
        <row r="2441">
          <cell r="B2441">
            <v>40764</v>
          </cell>
          <cell r="C2441">
            <v>1172.53</v>
          </cell>
          <cell r="E2441">
            <v>40640</v>
          </cell>
          <cell r="F2441">
            <v>5.2415000000000003E-2</v>
          </cell>
        </row>
        <row r="2442">
          <cell r="B2442">
            <v>40765</v>
          </cell>
          <cell r="C2442">
            <v>1120.76</v>
          </cell>
          <cell r="E2442">
            <v>40641</v>
          </cell>
          <cell r="F2442">
            <v>1.6199999999999999E-3</v>
          </cell>
        </row>
        <row r="2443">
          <cell r="B2443">
            <v>40766</v>
          </cell>
          <cell r="C2443">
            <v>1172.6400000000001</v>
          </cell>
          <cell r="E2443">
            <v>40644</v>
          </cell>
          <cell r="F2443">
            <v>2.5624999999999998E-2</v>
          </cell>
        </row>
        <row r="2444">
          <cell r="B2444">
            <v>40767</v>
          </cell>
          <cell r="C2444">
            <v>1178.81</v>
          </cell>
          <cell r="E2444">
            <v>40645</v>
          </cell>
          <cell r="F2444">
            <v>1.1719E-2</v>
          </cell>
        </row>
        <row r="2445">
          <cell r="B2445">
            <v>40770</v>
          </cell>
          <cell r="C2445">
            <v>1204.49</v>
          </cell>
          <cell r="E2445">
            <v>40646</v>
          </cell>
          <cell r="F2445">
            <v>0.129242</v>
          </cell>
        </row>
        <row r="2446">
          <cell r="B2446">
            <v>40771</v>
          </cell>
          <cell r="C2446">
            <v>1192.76</v>
          </cell>
          <cell r="E2446">
            <v>40647</v>
          </cell>
          <cell r="F2446">
            <v>2.0187E-2</v>
          </cell>
        </row>
        <row r="2447">
          <cell r="B2447">
            <v>40772</v>
          </cell>
          <cell r="C2447">
            <v>1193.8900000000001</v>
          </cell>
          <cell r="E2447">
            <v>40648</v>
          </cell>
          <cell r="F2447">
            <v>0</v>
          </cell>
        </row>
        <row r="2448">
          <cell r="B2448">
            <v>40773</v>
          </cell>
          <cell r="C2448">
            <v>1140.6500000000001</v>
          </cell>
          <cell r="E2448">
            <v>40651</v>
          </cell>
          <cell r="F2448">
            <v>1.6660999999999999E-2</v>
          </cell>
        </row>
        <row r="2449">
          <cell r="B2449">
            <v>40774</v>
          </cell>
          <cell r="C2449">
            <v>1123.53</v>
          </cell>
          <cell r="E2449">
            <v>40652</v>
          </cell>
          <cell r="F2449">
            <v>3.3773999999999998E-2</v>
          </cell>
        </row>
        <row r="2450">
          <cell r="B2450">
            <v>40777</v>
          </cell>
          <cell r="C2450">
            <v>1123.82</v>
          </cell>
          <cell r="E2450">
            <v>40653</v>
          </cell>
          <cell r="F2450">
            <v>3.5360999999999997E-2</v>
          </cell>
        </row>
        <row r="2451">
          <cell r="B2451">
            <v>40778</v>
          </cell>
          <cell r="C2451">
            <v>1162.3499999999999</v>
          </cell>
          <cell r="E2451">
            <v>40654</v>
          </cell>
          <cell r="F2451">
            <v>3.1440000000000003E-2</v>
          </cell>
        </row>
        <row r="2452">
          <cell r="B2452">
            <v>40779</v>
          </cell>
          <cell r="C2452">
            <v>1177.5999999999999</v>
          </cell>
          <cell r="E2452">
            <v>40655</v>
          </cell>
          <cell r="F2452">
            <v>0</v>
          </cell>
        </row>
        <row r="2453">
          <cell r="B2453">
            <v>40780</v>
          </cell>
          <cell r="C2453">
            <v>1159.27</v>
          </cell>
          <cell r="E2453">
            <v>40658</v>
          </cell>
          <cell r="F2453">
            <v>9.0130000000000002E-3</v>
          </cell>
        </row>
        <row r="2454">
          <cell r="B2454">
            <v>40781</v>
          </cell>
          <cell r="C2454">
            <v>1176.8</v>
          </cell>
          <cell r="E2454">
            <v>40659</v>
          </cell>
          <cell r="F2454">
            <v>0</v>
          </cell>
        </row>
        <row r="2455">
          <cell r="B2455">
            <v>40784</v>
          </cell>
          <cell r="C2455">
            <v>1210.0899999999999</v>
          </cell>
          <cell r="E2455">
            <v>40660</v>
          </cell>
          <cell r="F2455">
            <v>0.23241700000000001</v>
          </cell>
        </row>
        <row r="2456">
          <cell r="B2456">
            <v>40785</v>
          </cell>
          <cell r="C2456">
            <v>1212.92</v>
          </cell>
          <cell r="E2456">
            <v>40661</v>
          </cell>
          <cell r="F2456">
            <v>9.6021999999999996E-2</v>
          </cell>
        </row>
        <row r="2457">
          <cell r="B2457">
            <v>40786</v>
          </cell>
          <cell r="C2457">
            <v>1218.8900000000001</v>
          </cell>
          <cell r="E2457">
            <v>40662</v>
          </cell>
          <cell r="F2457">
            <v>4.1700000000000001E-3</v>
          </cell>
        </row>
        <row r="2458">
          <cell r="B2458">
            <v>40787</v>
          </cell>
          <cell r="C2458">
            <v>1204.42</v>
          </cell>
          <cell r="E2458">
            <v>40665</v>
          </cell>
          <cell r="F2458">
            <v>0</v>
          </cell>
        </row>
        <row r="2459">
          <cell r="B2459">
            <v>40788</v>
          </cell>
          <cell r="C2459">
            <v>1173.97</v>
          </cell>
          <cell r="E2459">
            <v>40666</v>
          </cell>
          <cell r="F2459">
            <v>4.6220000000000002E-3</v>
          </cell>
        </row>
        <row r="2460">
          <cell r="B2460">
            <v>40792</v>
          </cell>
          <cell r="C2460">
            <v>1165.24</v>
          </cell>
          <cell r="E2460">
            <v>40667</v>
          </cell>
          <cell r="F2460">
            <v>0.24033499999999999</v>
          </cell>
        </row>
        <row r="2461">
          <cell r="B2461">
            <v>40793</v>
          </cell>
          <cell r="C2461">
            <v>1198.6199999999999</v>
          </cell>
          <cell r="E2461">
            <v>40668</v>
          </cell>
          <cell r="F2461">
            <v>6.1217000000000001E-2</v>
          </cell>
        </row>
        <row r="2462">
          <cell r="B2462">
            <v>40794</v>
          </cell>
          <cell r="C2462">
            <v>1185.9000000000001</v>
          </cell>
          <cell r="E2462">
            <v>40669</v>
          </cell>
          <cell r="F2462">
            <v>0.159355</v>
          </cell>
        </row>
        <row r="2463">
          <cell r="B2463">
            <v>40795</v>
          </cell>
          <cell r="C2463">
            <v>1154.23</v>
          </cell>
          <cell r="E2463">
            <v>40672</v>
          </cell>
          <cell r="F2463">
            <v>1.4625000000000001E-2</v>
          </cell>
        </row>
        <row r="2464">
          <cell r="B2464">
            <v>40798</v>
          </cell>
          <cell r="C2464">
            <v>1162.27</v>
          </cell>
          <cell r="E2464">
            <v>40673</v>
          </cell>
          <cell r="F2464">
            <v>2.6289E-2</v>
          </cell>
        </row>
        <row r="2465">
          <cell r="B2465">
            <v>40799</v>
          </cell>
          <cell r="C2465">
            <v>1172.8699999999999</v>
          </cell>
          <cell r="E2465">
            <v>40674</v>
          </cell>
          <cell r="F2465">
            <v>0.73813600000000001</v>
          </cell>
        </row>
        <row r="2466">
          <cell r="B2466">
            <v>40800</v>
          </cell>
          <cell r="C2466">
            <v>1188.68</v>
          </cell>
          <cell r="E2466">
            <v>40675</v>
          </cell>
          <cell r="F2466">
            <v>0.15427399999999999</v>
          </cell>
        </row>
        <row r="2467">
          <cell r="B2467">
            <v>40801</v>
          </cell>
          <cell r="C2467">
            <v>1209.1099999999999</v>
          </cell>
          <cell r="E2467">
            <v>40676</v>
          </cell>
          <cell r="F2467">
            <v>4.718E-2</v>
          </cell>
        </row>
        <row r="2468">
          <cell r="B2468">
            <v>40802</v>
          </cell>
          <cell r="C2468">
            <v>1216.01</v>
          </cell>
          <cell r="E2468">
            <v>40679</v>
          </cell>
          <cell r="F2468">
            <v>8.8570999999999997E-2</v>
          </cell>
        </row>
        <row r="2469">
          <cell r="B2469">
            <v>40805</v>
          </cell>
          <cell r="C2469">
            <v>1204.0899999999999</v>
          </cell>
          <cell r="E2469">
            <v>40680</v>
          </cell>
          <cell r="F2469">
            <v>0.33752500000000002</v>
          </cell>
        </row>
        <row r="2470">
          <cell r="B2470">
            <v>40806</v>
          </cell>
          <cell r="C2470">
            <v>1202.0899999999999</v>
          </cell>
          <cell r="E2470">
            <v>40681</v>
          </cell>
          <cell r="F2470">
            <v>0.23646700000000001</v>
          </cell>
        </row>
        <row r="2471">
          <cell r="B2471">
            <v>40807</v>
          </cell>
          <cell r="C2471">
            <v>1166.76</v>
          </cell>
          <cell r="E2471">
            <v>40682</v>
          </cell>
          <cell r="F2471">
            <v>0.111821</v>
          </cell>
        </row>
        <row r="2472">
          <cell r="B2472">
            <v>40808</v>
          </cell>
          <cell r="C2472">
            <v>1129.56</v>
          </cell>
          <cell r="E2472">
            <v>40683</v>
          </cell>
          <cell r="F2472">
            <v>3.4580000000000001E-3</v>
          </cell>
        </row>
        <row r="2473">
          <cell r="B2473">
            <v>40809</v>
          </cell>
          <cell r="C2473">
            <v>1136.43</v>
          </cell>
          <cell r="E2473">
            <v>40686</v>
          </cell>
          <cell r="F2473">
            <v>1.9050999999999998E-2</v>
          </cell>
        </row>
        <row r="2474">
          <cell r="B2474">
            <v>40812</v>
          </cell>
          <cell r="C2474">
            <v>1162.95</v>
          </cell>
          <cell r="E2474">
            <v>40687</v>
          </cell>
          <cell r="F2474">
            <v>1.3354E-2</v>
          </cell>
        </row>
        <row r="2475">
          <cell r="B2475">
            <v>40813</v>
          </cell>
          <cell r="C2475">
            <v>1175.3800000000001</v>
          </cell>
          <cell r="E2475">
            <v>40688</v>
          </cell>
          <cell r="F2475">
            <v>9.0665999999999997E-2</v>
          </cell>
        </row>
        <row r="2476">
          <cell r="B2476">
            <v>40814</v>
          </cell>
          <cell r="C2476">
            <v>1151.06</v>
          </cell>
          <cell r="E2476">
            <v>40689</v>
          </cell>
          <cell r="F2476">
            <v>0.31995000000000001</v>
          </cell>
        </row>
        <row r="2477">
          <cell r="B2477">
            <v>40815</v>
          </cell>
          <cell r="C2477">
            <v>1160.4000000000001</v>
          </cell>
          <cell r="E2477">
            <v>40690</v>
          </cell>
          <cell r="F2477">
            <v>0.26177699999999998</v>
          </cell>
        </row>
        <row r="2478">
          <cell r="B2478">
            <v>40816</v>
          </cell>
          <cell r="C2478">
            <v>1131.42</v>
          </cell>
          <cell r="E2478">
            <v>40693</v>
          </cell>
          <cell r="F2478">
            <v>0</v>
          </cell>
        </row>
        <row r="2479">
          <cell r="B2479">
            <v>40819</v>
          </cell>
          <cell r="C2479">
            <v>1099.23</v>
          </cell>
          <cell r="E2479">
            <v>40694</v>
          </cell>
          <cell r="F2479">
            <v>2.0951999999999998E-2</v>
          </cell>
        </row>
        <row r="2480">
          <cell r="B2480">
            <v>40820</v>
          </cell>
          <cell r="C2480">
            <v>1123.95</v>
          </cell>
          <cell r="E2480">
            <v>40695</v>
          </cell>
          <cell r="F2480">
            <v>0.14369699999999999</v>
          </cell>
        </row>
        <row r="2481">
          <cell r="B2481">
            <v>40821</v>
          </cell>
          <cell r="C2481">
            <v>1144.03</v>
          </cell>
          <cell r="E2481">
            <v>40696</v>
          </cell>
          <cell r="F2481">
            <v>7.5198000000000001E-2</v>
          </cell>
        </row>
        <row r="2482">
          <cell r="B2482">
            <v>40822</v>
          </cell>
          <cell r="C2482">
            <v>1164.97</v>
          </cell>
          <cell r="E2482">
            <v>40697</v>
          </cell>
          <cell r="F2482">
            <v>5.9140999999999999E-2</v>
          </cell>
        </row>
        <row r="2483">
          <cell r="B2483">
            <v>40823</v>
          </cell>
          <cell r="C2483">
            <v>1155.46</v>
          </cell>
          <cell r="E2483">
            <v>40700</v>
          </cell>
          <cell r="F2483">
            <v>2.7046000000000001E-2</v>
          </cell>
        </row>
        <row r="2484">
          <cell r="B2484">
            <v>40826</v>
          </cell>
          <cell r="C2484">
            <v>1194.8900000000001</v>
          </cell>
          <cell r="E2484">
            <v>40701</v>
          </cell>
          <cell r="F2484">
            <v>4.9325000000000001E-2</v>
          </cell>
        </row>
        <row r="2485">
          <cell r="B2485">
            <v>40827</v>
          </cell>
          <cell r="C2485">
            <v>1195.54</v>
          </cell>
          <cell r="E2485">
            <v>40702</v>
          </cell>
          <cell r="F2485">
            <v>0.28930400000000001</v>
          </cell>
        </row>
        <row r="2486">
          <cell r="B2486">
            <v>40828</v>
          </cell>
          <cell r="C2486">
            <v>1207.25</v>
          </cell>
          <cell r="E2486">
            <v>40703</v>
          </cell>
          <cell r="F2486">
            <v>0</v>
          </cell>
        </row>
        <row r="2487">
          <cell r="B2487">
            <v>40829</v>
          </cell>
          <cell r="C2487">
            <v>1203.6600000000001</v>
          </cell>
          <cell r="E2487">
            <v>40704</v>
          </cell>
          <cell r="F2487">
            <v>2.1302000000000001E-2</v>
          </cell>
        </row>
        <row r="2488">
          <cell r="B2488">
            <v>40830</v>
          </cell>
          <cell r="C2488">
            <v>1224.58</v>
          </cell>
          <cell r="E2488">
            <v>40707</v>
          </cell>
          <cell r="F2488">
            <v>0.42423699999999998</v>
          </cell>
        </row>
        <row r="2489">
          <cell r="B2489">
            <v>40833</v>
          </cell>
          <cell r="C2489">
            <v>1200.8599999999999</v>
          </cell>
          <cell r="E2489">
            <v>40708</v>
          </cell>
          <cell r="F2489">
            <v>7.0255999999999999E-2</v>
          </cell>
        </row>
        <row r="2490">
          <cell r="B2490">
            <v>40834</v>
          </cell>
          <cell r="C2490">
            <v>1225.3800000000001</v>
          </cell>
          <cell r="E2490">
            <v>40709</v>
          </cell>
          <cell r="F2490">
            <v>2.3337E-2</v>
          </cell>
        </row>
        <row r="2491">
          <cell r="B2491">
            <v>40835</v>
          </cell>
          <cell r="C2491">
            <v>1209.8800000000001</v>
          </cell>
          <cell r="E2491">
            <v>40710</v>
          </cell>
          <cell r="F2491">
            <v>0.22114</v>
          </cell>
        </row>
        <row r="2492">
          <cell r="B2492">
            <v>40836</v>
          </cell>
          <cell r="C2492">
            <v>1215.3900000000001</v>
          </cell>
          <cell r="E2492">
            <v>40711</v>
          </cell>
          <cell r="F2492">
            <v>4.4600000000000004E-3</v>
          </cell>
        </row>
        <row r="2493">
          <cell r="B2493">
            <v>40837</v>
          </cell>
          <cell r="C2493">
            <v>1238.25</v>
          </cell>
          <cell r="E2493">
            <v>40714</v>
          </cell>
          <cell r="F2493">
            <v>9.5479999999999992E-3</v>
          </cell>
        </row>
        <row r="2494">
          <cell r="B2494">
            <v>40840</v>
          </cell>
          <cell r="C2494">
            <v>1254.2</v>
          </cell>
          <cell r="E2494">
            <v>40715</v>
          </cell>
          <cell r="F2494">
            <v>0.14452300000000001</v>
          </cell>
        </row>
        <row r="2495">
          <cell r="B2495">
            <v>40841</v>
          </cell>
          <cell r="C2495">
            <v>1229.05</v>
          </cell>
          <cell r="E2495">
            <v>40716</v>
          </cell>
          <cell r="F2495">
            <v>5.8319999999999997E-2</v>
          </cell>
        </row>
        <row r="2496">
          <cell r="B2496">
            <v>40842</v>
          </cell>
          <cell r="C2496">
            <v>1242</v>
          </cell>
          <cell r="E2496">
            <v>40717</v>
          </cell>
          <cell r="F2496">
            <v>0</v>
          </cell>
        </row>
        <row r="2497">
          <cell r="B2497">
            <v>40843</v>
          </cell>
          <cell r="C2497">
            <v>1284.5899999999999</v>
          </cell>
          <cell r="E2497">
            <v>40718</v>
          </cell>
          <cell r="F2497">
            <v>0</v>
          </cell>
        </row>
        <row r="2498">
          <cell r="B2498">
            <v>40844</v>
          </cell>
          <cell r="C2498">
            <v>1285.0899999999999</v>
          </cell>
          <cell r="E2498">
            <v>40721</v>
          </cell>
          <cell r="F2498">
            <v>0</v>
          </cell>
        </row>
        <row r="2499">
          <cell r="B2499">
            <v>40847</v>
          </cell>
          <cell r="C2499">
            <v>1253.3</v>
          </cell>
          <cell r="E2499">
            <v>40722</v>
          </cell>
          <cell r="F2499">
            <v>0.28067799999999998</v>
          </cell>
        </row>
        <row r="2500">
          <cell r="B2500">
            <v>40848</v>
          </cell>
          <cell r="C2500">
            <v>1218.28</v>
          </cell>
          <cell r="E2500">
            <v>40723</v>
          </cell>
          <cell r="F2500">
            <v>0.17061100000000001</v>
          </cell>
        </row>
        <row r="2501">
          <cell r="B2501">
            <v>40849</v>
          </cell>
          <cell r="C2501">
            <v>1237.9000000000001</v>
          </cell>
          <cell r="E2501">
            <v>40724</v>
          </cell>
          <cell r="F2501">
            <v>7.045E-3</v>
          </cell>
        </row>
        <row r="2502">
          <cell r="B2502">
            <v>40850</v>
          </cell>
          <cell r="C2502">
            <v>1261.1600000000001</v>
          </cell>
          <cell r="E2502">
            <v>40725</v>
          </cell>
          <cell r="F2502">
            <v>0.17308000000000001</v>
          </cell>
        </row>
        <row r="2503">
          <cell r="B2503">
            <v>40851</v>
          </cell>
          <cell r="C2503">
            <v>1253.23</v>
          </cell>
          <cell r="E2503">
            <v>40728</v>
          </cell>
          <cell r="F2503">
            <v>0</v>
          </cell>
        </row>
        <row r="2504">
          <cell r="B2504">
            <v>40854</v>
          </cell>
          <cell r="C2504">
            <v>1261.1199999999999</v>
          </cell>
          <cell r="E2504">
            <v>40729</v>
          </cell>
          <cell r="F2504">
            <v>4.4539000000000002E-2</v>
          </cell>
        </row>
        <row r="2505">
          <cell r="B2505">
            <v>40855</v>
          </cell>
          <cell r="C2505">
            <v>1275.92</v>
          </cell>
          <cell r="E2505">
            <v>40730</v>
          </cell>
          <cell r="F2505">
            <v>0.49724600000000002</v>
          </cell>
        </row>
        <row r="2506">
          <cell r="B2506">
            <v>40856</v>
          </cell>
          <cell r="C2506">
            <v>1229.0999999999999</v>
          </cell>
          <cell r="E2506">
            <v>40731</v>
          </cell>
          <cell r="F2506">
            <v>7.3776999999999995E-2</v>
          </cell>
        </row>
        <row r="2507">
          <cell r="B2507">
            <v>40857</v>
          </cell>
          <cell r="C2507">
            <v>1239.69</v>
          </cell>
          <cell r="E2507">
            <v>40732</v>
          </cell>
          <cell r="F2507">
            <v>0</v>
          </cell>
        </row>
        <row r="2508">
          <cell r="B2508">
            <v>40858</v>
          </cell>
          <cell r="C2508">
            <v>1263.8599999999999</v>
          </cell>
          <cell r="E2508">
            <v>40735</v>
          </cell>
          <cell r="F2508">
            <v>2.5603000000000001E-2</v>
          </cell>
        </row>
        <row r="2509">
          <cell r="B2509">
            <v>40861</v>
          </cell>
          <cell r="C2509">
            <v>1251.78</v>
          </cell>
          <cell r="E2509">
            <v>40736</v>
          </cell>
          <cell r="F2509">
            <v>6.234E-3</v>
          </cell>
        </row>
        <row r="2510">
          <cell r="B2510">
            <v>40862</v>
          </cell>
          <cell r="C2510">
            <v>1257.81</v>
          </cell>
          <cell r="E2510">
            <v>40737</v>
          </cell>
          <cell r="F2510">
            <v>0.125085</v>
          </cell>
        </row>
        <row r="2511">
          <cell r="B2511">
            <v>40863</v>
          </cell>
          <cell r="C2511">
            <v>1236.9100000000001</v>
          </cell>
          <cell r="E2511">
            <v>40738</v>
          </cell>
          <cell r="F2511">
            <v>2.0174000000000001E-2</v>
          </cell>
        </row>
        <row r="2512">
          <cell r="B2512">
            <v>40864</v>
          </cell>
          <cell r="C2512">
            <v>1216.1300000000001</v>
          </cell>
          <cell r="E2512">
            <v>40739</v>
          </cell>
          <cell r="F2512">
            <v>0</v>
          </cell>
        </row>
        <row r="2513">
          <cell r="B2513">
            <v>40865</v>
          </cell>
          <cell r="C2513">
            <v>1215.6500000000001</v>
          </cell>
          <cell r="E2513">
            <v>40742</v>
          </cell>
          <cell r="F2513">
            <v>5.2429999999999997E-2</v>
          </cell>
        </row>
        <row r="2514">
          <cell r="B2514">
            <v>40868</v>
          </cell>
          <cell r="C2514">
            <v>1192.98</v>
          </cell>
          <cell r="E2514">
            <v>40743</v>
          </cell>
          <cell r="F2514">
            <v>0</v>
          </cell>
        </row>
        <row r="2515">
          <cell r="B2515">
            <v>40869</v>
          </cell>
          <cell r="C2515">
            <v>1188.04</v>
          </cell>
          <cell r="E2515">
            <v>40744</v>
          </cell>
          <cell r="F2515">
            <v>0.18815299999999999</v>
          </cell>
        </row>
        <row r="2516">
          <cell r="B2516">
            <v>40870</v>
          </cell>
          <cell r="C2516">
            <v>1161.79</v>
          </cell>
          <cell r="E2516">
            <v>40745</v>
          </cell>
          <cell r="F2516">
            <v>0.109477</v>
          </cell>
        </row>
        <row r="2517">
          <cell r="B2517">
            <v>40872</v>
          </cell>
          <cell r="C2517">
            <v>1158.67</v>
          </cell>
          <cell r="E2517">
            <v>40746</v>
          </cell>
          <cell r="F2517">
            <v>3.1053999999999998E-2</v>
          </cell>
        </row>
        <row r="2518">
          <cell r="B2518">
            <v>40875</v>
          </cell>
          <cell r="C2518">
            <v>1192.55</v>
          </cell>
          <cell r="E2518">
            <v>40749</v>
          </cell>
          <cell r="F2518">
            <v>8.7609999999999997E-3</v>
          </cell>
        </row>
        <row r="2519">
          <cell r="B2519">
            <v>40876</v>
          </cell>
          <cell r="C2519">
            <v>1195.19</v>
          </cell>
          <cell r="E2519">
            <v>40750</v>
          </cell>
          <cell r="F2519">
            <v>4.1669999999999997E-3</v>
          </cell>
        </row>
        <row r="2520">
          <cell r="B2520">
            <v>40877</v>
          </cell>
          <cell r="C2520">
            <v>1246.96</v>
          </cell>
          <cell r="E2520">
            <v>40751</v>
          </cell>
          <cell r="F2520">
            <v>6.0557E-2</v>
          </cell>
        </row>
        <row r="2521">
          <cell r="B2521">
            <v>40878</v>
          </cell>
          <cell r="C2521">
            <v>1244.58</v>
          </cell>
          <cell r="E2521">
            <v>40752</v>
          </cell>
          <cell r="F2521">
            <v>0.12028999999999999</v>
          </cell>
        </row>
        <row r="2522">
          <cell r="B2522">
            <v>40879</v>
          </cell>
          <cell r="C2522">
            <v>1244.28</v>
          </cell>
          <cell r="E2522">
            <v>40753</v>
          </cell>
          <cell r="F2522">
            <v>0</v>
          </cell>
        </row>
        <row r="2523">
          <cell r="B2523">
            <v>40882</v>
          </cell>
          <cell r="C2523">
            <v>1257.08</v>
          </cell>
          <cell r="E2523">
            <v>40756</v>
          </cell>
          <cell r="F2523">
            <v>0</v>
          </cell>
        </row>
        <row r="2524">
          <cell r="B2524">
            <v>40883</v>
          </cell>
          <cell r="C2524">
            <v>1258.47</v>
          </cell>
          <cell r="E2524">
            <v>40757</v>
          </cell>
          <cell r="F2524">
            <v>2.5200000000000001E-3</v>
          </cell>
        </row>
        <row r="2525">
          <cell r="B2525">
            <v>40884</v>
          </cell>
          <cell r="C2525">
            <v>1261.01</v>
          </cell>
          <cell r="E2525">
            <v>40758</v>
          </cell>
          <cell r="F2525">
            <v>0.448967</v>
          </cell>
        </row>
        <row r="2526">
          <cell r="B2526">
            <v>40885</v>
          </cell>
          <cell r="C2526">
            <v>1234.3499999999999</v>
          </cell>
          <cell r="E2526">
            <v>40759</v>
          </cell>
          <cell r="F2526">
            <v>5.2097999999999998E-2</v>
          </cell>
        </row>
        <row r="2527">
          <cell r="B2527">
            <v>40886</v>
          </cell>
          <cell r="C2527">
            <v>1255.19</v>
          </cell>
          <cell r="E2527">
            <v>40760</v>
          </cell>
          <cell r="F2527">
            <v>1.3842E-2</v>
          </cell>
        </row>
        <row r="2528">
          <cell r="B2528">
            <v>40889</v>
          </cell>
          <cell r="C2528">
            <v>1236.47</v>
          </cell>
          <cell r="E2528">
            <v>40763</v>
          </cell>
          <cell r="F2528">
            <v>0.17153499999999999</v>
          </cell>
        </row>
        <row r="2529">
          <cell r="B2529">
            <v>40890</v>
          </cell>
          <cell r="C2529">
            <v>1225.73</v>
          </cell>
          <cell r="E2529">
            <v>40764</v>
          </cell>
          <cell r="F2529">
            <v>2.6203000000000001E-2</v>
          </cell>
        </row>
        <row r="2530">
          <cell r="B2530">
            <v>40891</v>
          </cell>
          <cell r="C2530">
            <v>1211.82</v>
          </cell>
          <cell r="E2530">
            <v>40765</v>
          </cell>
          <cell r="F2530">
            <v>0.47966900000000001</v>
          </cell>
        </row>
        <row r="2531">
          <cell r="B2531">
            <v>40892</v>
          </cell>
          <cell r="C2531">
            <v>1215.75</v>
          </cell>
          <cell r="E2531">
            <v>40766</v>
          </cell>
          <cell r="F2531">
            <v>0.203455</v>
          </cell>
        </row>
        <row r="2532">
          <cell r="B2532">
            <v>40893</v>
          </cell>
          <cell r="C2532">
            <v>1219.6600000000001</v>
          </cell>
          <cell r="E2532">
            <v>40767</v>
          </cell>
          <cell r="F2532">
            <v>1.8731999999999999E-2</v>
          </cell>
        </row>
        <row r="2533">
          <cell r="B2533">
            <v>40896</v>
          </cell>
          <cell r="C2533">
            <v>1205.3499999999999</v>
          </cell>
          <cell r="E2533">
            <v>40770</v>
          </cell>
          <cell r="F2533">
            <v>9.0922000000000003E-2</v>
          </cell>
        </row>
        <row r="2534">
          <cell r="B2534">
            <v>40897</v>
          </cell>
          <cell r="C2534">
            <v>1241.31</v>
          </cell>
          <cell r="E2534">
            <v>40771</v>
          </cell>
          <cell r="F2534">
            <v>0.212392</v>
          </cell>
        </row>
        <row r="2535">
          <cell r="B2535">
            <v>40898</v>
          </cell>
          <cell r="C2535">
            <v>1243.72</v>
          </cell>
          <cell r="E2535">
            <v>40772</v>
          </cell>
          <cell r="F2535">
            <v>0.34007500000000002</v>
          </cell>
        </row>
        <row r="2536">
          <cell r="B2536">
            <v>40899</v>
          </cell>
          <cell r="C2536">
            <v>1254</v>
          </cell>
          <cell r="E2536">
            <v>40773</v>
          </cell>
          <cell r="F2536">
            <v>7.9721E-2</v>
          </cell>
        </row>
        <row r="2537">
          <cell r="B2537">
            <v>40900</v>
          </cell>
          <cell r="C2537">
            <v>1265.33</v>
          </cell>
          <cell r="E2537">
            <v>40774</v>
          </cell>
          <cell r="F2537">
            <v>0</v>
          </cell>
        </row>
        <row r="2538">
          <cell r="B2538">
            <v>40904</v>
          </cell>
          <cell r="C2538">
            <v>1265.43</v>
          </cell>
          <cell r="E2538">
            <v>40777</v>
          </cell>
          <cell r="F2538">
            <v>0</v>
          </cell>
        </row>
        <row r="2539">
          <cell r="B2539">
            <v>40905</v>
          </cell>
          <cell r="C2539">
            <v>1249.6400000000001</v>
          </cell>
          <cell r="E2539">
            <v>40778</v>
          </cell>
          <cell r="F2539">
            <v>1.3587999999999999E-2</v>
          </cell>
        </row>
        <row r="2540">
          <cell r="B2540">
            <v>40906</v>
          </cell>
          <cell r="C2540">
            <v>1263.02</v>
          </cell>
          <cell r="E2540">
            <v>40779</v>
          </cell>
          <cell r="F2540">
            <v>0.156864</v>
          </cell>
        </row>
        <row r="2541">
          <cell r="B2541">
            <v>40907</v>
          </cell>
          <cell r="C2541">
            <v>1257.6099999999999</v>
          </cell>
          <cell r="E2541">
            <v>40780</v>
          </cell>
          <cell r="F2541">
            <v>2.5384E-2</v>
          </cell>
        </row>
        <row r="2542">
          <cell r="B2542">
            <v>40911</v>
          </cell>
          <cell r="C2542">
            <v>1277.06</v>
          </cell>
          <cell r="E2542">
            <v>40781</v>
          </cell>
          <cell r="F2542">
            <v>0.174265</v>
          </cell>
        </row>
        <row r="2543">
          <cell r="B2543">
            <v>40912</v>
          </cell>
          <cell r="C2543">
            <v>1277.3</v>
          </cell>
          <cell r="E2543">
            <v>40784</v>
          </cell>
          <cell r="F2543">
            <v>0.149501</v>
          </cell>
        </row>
        <row r="2544">
          <cell r="B2544">
            <v>40913</v>
          </cell>
          <cell r="C2544">
            <v>1281.06</v>
          </cell>
          <cell r="E2544">
            <v>40785</v>
          </cell>
          <cell r="F2544">
            <v>0.28487000000000001</v>
          </cell>
        </row>
        <row r="2545">
          <cell r="B2545">
            <v>40914</v>
          </cell>
          <cell r="C2545">
            <v>1277.81</v>
          </cell>
          <cell r="E2545">
            <v>40786</v>
          </cell>
          <cell r="F2545">
            <v>0.14421200000000001</v>
          </cell>
        </row>
        <row r="2546">
          <cell r="B2546">
            <v>40917</v>
          </cell>
          <cell r="C2546">
            <v>1280.7</v>
          </cell>
          <cell r="E2546">
            <v>40787</v>
          </cell>
          <cell r="F2546">
            <v>0.1018</v>
          </cell>
        </row>
        <row r="2547">
          <cell r="B2547">
            <v>40918</v>
          </cell>
          <cell r="C2547">
            <v>1292.08</v>
          </cell>
          <cell r="E2547">
            <v>40788</v>
          </cell>
          <cell r="F2547">
            <v>5.3822000000000002E-2</v>
          </cell>
        </row>
        <row r="2548">
          <cell r="B2548">
            <v>40919</v>
          </cell>
          <cell r="C2548">
            <v>1292.48</v>
          </cell>
          <cell r="E2548">
            <v>40791</v>
          </cell>
          <cell r="F2548">
            <v>0</v>
          </cell>
        </row>
        <row r="2549">
          <cell r="B2549">
            <v>40920</v>
          </cell>
          <cell r="C2549">
            <v>1295.5</v>
          </cell>
          <cell r="E2549">
            <v>40792</v>
          </cell>
          <cell r="F2549">
            <v>2.639E-2</v>
          </cell>
        </row>
        <row r="2550">
          <cell r="B2550">
            <v>40921</v>
          </cell>
          <cell r="C2550">
            <v>1289.0899999999999</v>
          </cell>
          <cell r="E2550">
            <v>40793</v>
          </cell>
          <cell r="F2550">
            <v>0.28400799999999998</v>
          </cell>
        </row>
        <row r="2551">
          <cell r="B2551">
            <v>40925</v>
          </cell>
          <cell r="C2551">
            <v>1293.67</v>
          </cell>
          <cell r="E2551">
            <v>40794</v>
          </cell>
          <cell r="F2551">
            <v>3.6073000000000001E-2</v>
          </cell>
        </row>
        <row r="2552">
          <cell r="B2552">
            <v>40926</v>
          </cell>
          <cell r="C2552">
            <v>1308.04</v>
          </cell>
          <cell r="E2552">
            <v>40795</v>
          </cell>
          <cell r="F2552">
            <v>1.8481000000000001E-2</v>
          </cell>
        </row>
        <row r="2553">
          <cell r="B2553">
            <v>40927</v>
          </cell>
          <cell r="C2553">
            <v>1314.5</v>
          </cell>
          <cell r="E2553">
            <v>40798</v>
          </cell>
          <cell r="F2553">
            <v>7.9612000000000002E-2</v>
          </cell>
        </row>
        <row r="2554">
          <cell r="B2554">
            <v>40928</v>
          </cell>
          <cell r="C2554">
            <v>1315.38</v>
          </cell>
          <cell r="E2554">
            <v>40799</v>
          </cell>
          <cell r="F2554">
            <v>0.41084500000000002</v>
          </cell>
        </row>
        <row r="2555">
          <cell r="B2555">
            <v>40931</v>
          </cell>
          <cell r="C2555">
            <v>1316</v>
          </cell>
          <cell r="E2555">
            <v>40800</v>
          </cell>
          <cell r="F2555">
            <v>4.3790000000000001E-3</v>
          </cell>
        </row>
        <row r="2556">
          <cell r="B2556">
            <v>40932</v>
          </cell>
          <cell r="C2556">
            <v>1314.66</v>
          </cell>
          <cell r="E2556">
            <v>40801</v>
          </cell>
          <cell r="F2556">
            <v>0.21556</v>
          </cell>
        </row>
        <row r="2557">
          <cell r="B2557">
            <v>40933</v>
          </cell>
          <cell r="C2557">
            <v>1326.05</v>
          </cell>
          <cell r="E2557">
            <v>40802</v>
          </cell>
          <cell r="F2557">
            <v>2.1488E-2</v>
          </cell>
        </row>
        <row r="2558">
          <cell r="B2558">
            <v>40934</v>
          </cell>
          <cell r="C2558">
            <v>1318.43</v>
          </cell>
          <cell r="E2558">
            <v>40805</v>
          </cell>
          <cell r="F2558">
            <v>9.9729999999999992E-3</v>
          </cell>
        </row>
        <row r="2559">
          <cell r="B2559">
            <v>40935</v>
          </cell>
          <cell r="C2559">
            <v>1316.33</v>
          </cell>
          <cell r="E2559">
            <v>40806</v>
          </cell>
          <cell r="F2559">
            <v>3.8330999999999997E-2</v>
          </cell>
        </row>
        <row r="2560">
          <cell r="B2560">
            <v>40938</v>
          </cell>
          <cell r="C2560">
            <v>1313.01</v>
          </cell>
          <cell r="E2560">
            <v>40807</v>
          </cell>
          <cell r="F2560">
            <v>3.9140000000000001E-2</v>
          </cell>
        </row>
        <row r="2561">
          <cell r="B2561">
            <v>40939</v>
          </cell>
          <cell r="C2561">
            <v>1312.41</v>
          </cell>
          <cell r="E2561">
            <v>40808</v>
          </cell>
          <cell r="F2561">
            <v>5.5199999999999997E-3</v>
          </cell>
        </row>
        <row r="2562">
          <cell r="B2562">
            <v>40940</v>
          </cell>
          <cell r="C2562">
            <v>1324.09</v>
          </cell>
          <cell r="E2562">
            <v>40809</v>
          </cell>
          <cell r="F2562">
            <v>0.14943799999999999</v>
          </cell>
        </row>
        <row r="2563">
          <cell r="B2563">
            <v>40941</v>
          </cell>
          <cell r="C2563">
            <v>1325.54</v>
          </cell>
          <cell r="E2563">
            <v>40812</v>
          </cell>
          <cell r="F2563">
            <v>0</v>
          </cell>
        </row>
        <row r="2564">
          <cell r="B2564">
            <v>40942</v>
          </cell>
          <cell r="C2564">
            <v>1344.9</v>
          </cell>
          <cell r="E2564">
            <v>40813</v>
          </cell>
          <cell r="F2564">
            <v>1.2626999999999999E-2</v>
          </cell>
        </row>
        <row r="2565">
          <cell r="B2565">
            <v>40945</v>
          </cell>
          <cell r="C2565">
            <v>1344.33</v>
          </cell>
          <cell r="E2565">
            <v>40814</v>
          </cell>
          <cell r="F2565">
            <v>0.28520200000000001</v>
          </cell>
        </row>
        <row r="2566">
          <cell r="B2566">
            <v>40946</v>
          </cell>
          <cell r="C2566">
            <v>1347.05</v>
          </cell>
          <cell r="E2566">
            <v>40815</v>
          </cell>
          <cell r="F2566">
            <v>5.7717999999999998E-2</v>
          </cell>
        </row>
        <row r="2567">
          <cell r="B2567">
            <v>40947</v>
          </cell>
          <cell r="C2567">
            <v>1349.96</v>
          </cell>
          <cell r="E2567">
            <v>40816</v>
          </cell>
          <cell r="F2567">
            <v>5.3210000000000002E-3</v>
          </cell>
        </row>
        <row r="2568">
          <cell r="B2568">
            <v>40948</v>
          </cell>
          <cell r="C2568">
            <v>1351.95</v>
          </cell>
          <cell r="E2568">
            <v>40819</v>
          </cell>
          <cell r="F2568">
            <v>5.8705E-2</v>
          </cell>
        </row>
        <row r="2569">
          <cell r="B2569">
            <v>40949</v>
          </cell>
          <cell r="C2569">
            <v>1342.64</v>
          </cell>
          <cell r="E2569">
            <v>40820</v>
          </cell>
          <cell r="F2569">
            <v>0.14805699999999999</v>
          </cell>
        </row>
        <row r="2570">
          <cell r="B2570">
            <v>40952</v>
          </cell>
          <cell r="C2570">
            <v>1351.77</v>
          </cell>
          <cell r="E2570">
            <v>40821</v>
          </cell>
          <cell r="F2570">
            <v>0.580071</v>
          </cell>
        </row>
        <row r="2571">
          <cell r="B2571">
            <v>40953</v>
          </cell>
          <cell r="C2571">
            <v>1350.5</v>
          </cell>
          <cell r="E2571">
            <v>40822</v>
          </cell>
          <cell r="F2571">
            <v>0.109981</v>
          </cell>
        </row>
        <row r="2572">
          <cell r="B2572">
            <v>40954</v>
          </cell>
          <cell r="C2572">
            <v>1343.23</v>
          </cell>
          <cell r="E2572">
            <v>40823</v>
          </cell>
          <cell r="F2572">
            <v>3.0325000000000001E-2</v>
          </cell>
        </row>
        <row r="2573">
          <cell r="B2573">
            <v>40955</v>
          </cell>
          <cell r="C2573">
            <v>1358.04</v>
          </cell>
          <cell r="E2573">
            <v>40826</v>
          </cell>
          <cell r="F2573">
            <v>0</v>
          </cell>
        </row>
        <row r="2574">
          <cell r="B2574">
            <v>40956</v>
          </cell>
          <cell r="C2574">
            <v>1361.23</v>
          </cell>
          <cell r="E2574">
            <v>40827</v>
          </cell>
          <cell r="F2574">
            <v>2.0573999999999999E-2</v>
          </cell>
        </row>
        <row r="2575">
          <cell r="B2575">
            <v>40960</v>
          </cell>
          <cell r="C2575">
            <v>1362.21</v>
          </cell>
          <cell r="E2575">
            <v>40828</v>
          </cell>
          <cell r="F2575">
            <v>0.18265400000000001</v>
          </cell>
        </row>
        <row r="2576">
          <cell r="B2576">
            <v>40961</v>
          </cell>
          <cell r="C2576">
            <v>1357.66</v>
          </cell>
          <cell r="E2576">
            <v>40829</v>
          </cell>
          <cell r="F2576">
            <v>0.104251</v>
          </cell>
        </row>
        <row r="2577">
          <cell r="B2577">
            <v>40962</v>
          </cell>
          <cell r="C2577">
            <v>1363.46</v>
          </cell>
          <cell r="E2577">
            <v>40830</v>
          </cell>
          <cell r="F2577">
            <v>0</v>
          </cell>
        </row>
        <row r="2578">
          <cell r="B2578">
            <v>40963</v>
          </cell>
          <cell r="C2578">
            <v>1365.74</v>
          </cell>
          <cell r="E2578">
            <v>40833</v>
          </cell>
          <cell r="F2578">
            <v>4.0287999999999997E-2</v>
          </cell>
        </row>
        <row r="2579">
          <cell r="B2579">
            <v>40966</v>
          </cell>
          <cell r="C2579">
            <v>1367.59</v>
          </cell>
          <cell r="E2579">
            <v>40834</v>
          </cell>
          <cell r="F2579">
            <v>0</v>
          </cell>
        </row>
        <row r="2580">
          <cell r="B2580">
            <v>40967</v>
          </cell>
          <cell r="C2580">
            <v>1372.18</v>
          </cell>
          <cell r="E2580">
            <v>40835</v>
          </cell>
          <cell r="F2580">
            <v>0.18590699999999999</v>
          </cell>
        </row>
        <row r="2581">
          <cell r="B2581">
            <v>40968</v>
          </cell>
          <cell r="C2581">
            <v>1365.68</v>
          </cell>
          <cell r="E2581">
            <v>40836</v>
          </cell>
          <cell r="F2581">
            <v>3.5712000000000001E-2</v>
          </cell>
        </row>
        <row r="2582">
          <cell r="B2582">
            <v>40969</v>
          </cell>
          <cell r="C2582">
            <v>1374.09</v>
          </cell>
          <cell r="E2582">
            <v>40837</v>
          </cell>
          <cell r="F2582">
            <v>3.0967999999999999E-2</v>
          </cell>
        </row>
        <row r="2583">
          <cell r="B2583">
            <v>40970</v>
          </cell>
          <cell r="C2583">
            <v>1369.63</v>
          </cell>
          <cell r="E2583">
            <v>40840</v>
          </cell>
          <cell r="F2583">
            <v>1.3192000000000001E-2</v>
          </cell>
        </row>
        <row r="2584">
          <cell r="B2584">
            <v>40973</v>
          </cell>
          <cell r="C2584">
            <v>1364.34</v>
          </cell>
          <cell r="E2584">
            <v>40841</v>
          </cell>
          <cell r="F2584">
            <v>0</v>
          </cell>
        </row>
        <row r="2585">
          <cell r="B2585">
            <v>40974</v>
          </cell>
          <cell r="C2585">
            <v>1343.36</v>
          </cell>
          <cell r="E2585">
            <v>40842</v>
          </cell>
          <cell r="F2585">
            <v>1.2741000000000001E-2</v>
          </cell>
        </row>
        <row r="2586">
          <cell r="B2586">
            <v>40975</v>
          </cell>
          <cell r="C2586">
            <v>1352.63</v>
          </cell>
          <cell r="E2586">
            <v>40843</v>
          </cell>
          <cell r="F2586">
            <v>7.0392999999999997E-2</v>
          </cell>
        </row>
        <row r="2587">
          <cell r="B2587">
            <v>40976</v>
          </cell>
          <cell r="C2587">
            <v>1365.91</v>
          </cell>
          <cell r="E2587">
            <v>40844</v>
          </cell>
          <cell r="F2587">
            <v>3.4429000000000001E-2</v>
          </cell>
        </row>
        <row r="2588">
          <cell r="B2588">
            <v>40977</v>
          </cell>
          <cell r="C2588">
            <v>1370.87</v>
          </cell>
          <cell r="E2588">
            <v>40847</v>
          </cell>
          <cell r="F2588">
            <v>4.3880000000000004E-3</v>
          </cell>
        </row>
        <row r="2589">
          <cell r="B2589">
            <v>40980</v>
          </cell>
          <cell r="C2589">
            <v>1371.09</v>
          </cell>
          <cell r="E2589">
            <v>40848</v>
          </cell>
          <cell r="F2589">
            <v>4.0480000000000004E-3</v>
          </cell>
        </row>
        <row r="2590">
          <cell r="B2590">
            <v>40981</v>
          </cell>
          <cell r="C2590">
            <v>1395.95</v>
          </cell>
          <cell r="E2590">
            <v>40849</v>
          </cell>
          <cell r="F2590">
            <v>0.11029600000000001</v>
          </cell>
        </row>
        <row r="2591">
          <cell r="B2591">
            <v>40982</v>
          </cell>
          <cell r="C2591">
            <v>1394.28</v>
          </cell>
          <cell r="E2591">
            <v>40850</v>
          </cell>
          <cell r="F2591">
            <v>0.24602499999999999</v>
          </cell>
        </row>
        <row r="2592">
          <cell r="B2592">
            <v>40983</v>
          </cell>
          <cell r="C2592">
            <v>1402.6</v>
          </cell>
          <cell r="E2592">
            <v>40851</v>
          </cell>
          <cell r="F2592">
            <v>1.6376000000000002E-2</v>
          </cell>
        </row>
        <row r="2593">
          <cell r="B2593">
            <v>40984</v>
          </cell>
          <cell r="C2593">
            <v>1404.17</v>
          </cell>
          <cell r="E2593">
            <v>40854</v>
          </cell>
          <cell r="F2593">
            <v>9.5458000000000001E-2</v>
          </cell>
        </row>
        <row r="2594">
          <cell r="B2594">
            <v>40987</v>
          </cell>
          <cell r="C2594">
            <v>1409.75</v>
          </cell>
          <cell r="E2594">
            <v>40855</v>
          </cell>
          <cell r="F2594">
            <v>0.76104499999999997</v>
          </cell>
        </row>
        <row r="2595">
          <cell r="B2595">
            <v>40988</v>
          </cell>
          <cell r="C2595">
            <v>1405.52</v>
          </cell>
          <cell r="E2595">
            <v>40856</v>
          </cell>
          <cell r="F2595">
            <v>0.12914300000000001</v>
          </cell>
        </row>
        <row r="2596">
          <cell r="B2596">
            <v>40989</v>
          </cell>
          <cell r="C2596">
            <v>1402.9</v>
          </cell>
          <cell r="E2596">
            <v>40857</v>
          </cell>
          <cell r="F2596">
            <v>0.16894200000000001</v>
          </cell>
        </row>
        <row r="2597">
          <cell r="B2597">
            <v>40990</v>
          </cell>
          <cell r="C2597">
            <v>1392.79</v>
          </cell>
          <cell r="E2597">
            <v>40858</v>
          </cell>
          <cell r="F2597">
            <v>0</v>
          </cell>
        </row>
        <row r="2598">
          <cell r="B2598">
            <v>40991</v>
          </cell>
          <cell r="C2598">
            <v>1397.11</v>
          </cell>
          <cell r="E2598">
            <v>40861</v>
          </cell>
          <cell r="F2598">
            <v>0.155306</v>
          </cell>
        </row>
        <row r="2599">
          <cell r="B2599">
            <v>40994</v>
          </cell>
          <cell r="C2599">
            <v>1416.51</v>
          </cell>
          <cell r="E2599">
            <v>40862</v>
          </cell>
          <cell r="F2599">
            <v>0.22432099999999999</v>
          </cell>
        </row>
        <row r="2600">
          <cell r="B2600">
            <v>40995</v>
          </cell>
          <cell r="C2600">
            <v>1412.52</v>
          </cell>
          <cell r="E2600">
            <v>40863</v>
          </cell>
          <cell r="F2600">
            <v>0.359184</v>
          </cell>
        </row>
        <row r="2601">
          <cell r="B2601">
            <v>40996</v>
          </cell>
          <cell r="C2601">
            <v>1405.54</v>
          </cell>
          <cell r="E2601">
            <v>40864</v>
          </cell>
          <cell r="F2601">
            <v>2.5100000000000001E-2</v>
          </cell>
        </row>
        <row r="2602">
          <cell r="B2602">
            <v>40997</v>
          </cell>
          <cell r="C2602">
            <v>1403.28</v>
          </cell>
          <cell r="E2602">
            <v>40865</v>
          </cell>
          <cell r="F2602">
            <v>7.9505000000000006E-2</v>
          </cell>
        </row>
        <row r="2603">
          <cell r="B2603">
            <v>40998</v>
          </cell>
          <cell r="C2603">
            <v>1408.47</v>
          </cell>
          <cell r="E2603">
            <v>40868</v>
          </cell>
          <cell r="F2603">
            <v>5.8298999999999997E-2</v>
          </cell>
        </row>
        <row r="2604">
          <cell r="B2604">
            <v>41001</v>
          </cell>
          <cell r="C2604">
            <v>1419.04</v>
          </cell>
          <cell r="E2604">
            <v>40869</v>
          </cell>
          <cell r="F2604">
            <v>0.10165200000000001</v>
          </cell>
        </row>
        <row r="2605">
          <cell r="B2605">
            <v>41002</v>
          </cell>
          <cell r="C2605">
            <v>1413.38</v>
          </cell>
          <cell r="E2605">
            <v>40870</v>
          </cell>
          <cell r="F2605">
            <v>4.1133999999999997E-2</v>
          </cell>
        </row>
        <row r="2606">
          <cell r="B2606">
            <v>41003</v>
          </cell>
          <cell r="C2606">
            <v>1398.96</v>
          </cell>
          <cell r="E2606">
            <v>40871</v>
          </cell>
          <cell r="F2606">
            <v>0</v>
          </cell>
        </row>
        <row r="2607">
          <cell r="B2607">
            <v>41004</v>
          </cell>
          <cell r="C2607">
            <v>1398.08</v>
          </cell>
          <cell r="E2607">
            <v>40872</v>
          </cell>
          <cell r="F2607">
            <v>0.18251400000000001</v>
          </cell>
        </row>
        <row r="2608">
          <cell r="B2608">
            <v>41008</v>
          </cell>
          <cell r="C2608">
            <v>1382.2</v>
          </cell>
          <cell r="E2608">
            <v>40875</v>
          </cell>
          <cell r="F2608">
            <v>0.159883</v>
          </cell>
        </row>
        <row r="2609">
          <cell r="B2609">
            <v>41009</v>
          </cell>
          <cell r="C2609">
            <v>1358.59</v>
          </cell>
          <cell r="E2609">
            <v>40876</v>
          </cell>
          <cell r="F2609">
            <v>0.42470999999999998</v>
          </cell>
        </row>
        <row r="2610">
          <cell r="B2610">
            <v>41010</v>
          </cell>
          <cell r="C2610">
            <v>1368.71</v>
          </cell>
          <cell r="E2610">
            <v>40877</v>
          </cell>
          <cell r="F2610">
            <v>0.17419000000000001</v>
          </cell>
        </row>
        <row r="2611">
          <cell r="B2611">
            <v>41011</v>
          </cell>
          <cell r="C2611">
            <v>1387.57</v>
          </cell>
          <cell r="E2611">
            <v>40878</v>
          </cell>
          <cell r="F2611">
            <v>3.9298E-2</v>
          </cell>
        </row>
        <row r="2612">
          <cell r="B2612">
            <v>41012</v>
          </cell>
          <cell r="C2612">
            <v>1370.26</v>
          </cell>
          <cell r="E2612">
            <v>40879</v>
          </cell>
          <cell r="F2612">
            <v>5.2921000000000003E-2</v>
          </cell>
        </row>
        <row r="2613">
          <cell r="B2613">
            <v>41015</v>
          </cell>
          <cell r="C2613">
            <v>1369.57</v>
          </cell>
          <cell r="E2613">
            <v>40882</v>
          </cell>
          <cell r="F2613">
            <v>5.6999000000000001E-2</v>
          </cell>
        </row>
        <row r="2614">
          <cell r="B2614">
            <v>41016</v>
          </cell>
          <cell r="C2614">
            <v>1390.78</v>
          </cell>
          <cell r="E2614">
            <v>40883</v>
          </cell>
          <cell r="F2614">
            <v>2.0392E-2</v>
          </cell>
        </row>
        <row r="2615">
          <cell r="B2615">
            <v>41017</v>
          </cell>
          <cell r="C2615">
            <v>1385.14</v>
          </cell>
          <cell r="E2615">
            <v>40884</v>
          </cell>
          <cell r="F2615">
            <v>0.36456899999999998</v>
          </cell>
        </row>
        <row r="2616">
          <cell r="B2616">
            <v>41018</v>
          </cell>
          <cell r="C2616">
            <v>1376.92</v>
          </cell>
          <cell r="E2616">
            <v>40885</v>
          </cell>
          <cell r="F2616">
            <v>2.2751E-2</v>
          </cell>
        </row>
        <row r="2617">
          <cell r="B2617">
            <v>41019</v>
          </cell>
          <cell r="C2617">
            <v>1378.53</v>
          </cell>
          <cell r="E2617">
            <v>40886</v>
          </cell>
          <cell r="F2617">
            <v>4.5389999999999996E-3</v>
          </cell>
        </row>
        <row r="2618">
          <cell r="B2618">
            <v>41022</v>
          </cell>
          <cell r="C2618">
            <v>1366.94</v>
          </cell>
          <cell r="E2618">
            <v>40889</v>
          </cell>
          <cell r="F2618">
            <v>6.1420000000000002E-2</v>
          </cell>
        </row>
        <row r="2619">
          <cell r="B2619">
            <v>41023</v>
          </cell>
          <cell r="C2619">
            <v>1371.97</v>
          </cell>
          <cell r="E2619">
            <v>40890</v>
          </cell>
          <cell r="F2619">
            <v>0.236343</v>
          </cell>
        </row>
        <row r="2620">
          <cell r="B2620">
            <v>41024</v>
          </cell>
          <cell r="C2620">
            <v>1390.69</v>
          </cell>
          <cell r="E2620">
            <v>40891</v>
          </cell>
          <cell r="F2620">
            <v>0.13142400000000001</v>
          </cell>
        </row>
        <row r="2621">
          <cell r="B2621">
            <v>41025</v>
          </cell>
          <cell r="C2621">
            <v>1399.98</v>
          </cell>
          <cell r="E2621">
            <v>40892</v>
          </cell>
          <cell r="F2621">
            <v>7.7048000000000005E-2</v>
          </cell>
        </row>
        <row r="2622">
          <cell r="B2622">
            <v>41026</v>
          </cell>
          <cell r="C2622">
            <v>1403.36</v>
          </cell>
          <cell r="E2622">
            <v>40893</v>
          </cell>
          <cell r="F2622">
            <v>2.9071E-2</v>
          </cell>
        </row>
        <row r="2623">
          <cell r="B2623">
            <v>41029</v>
          </cell>
          <cell r="C2623">
            <v>1397.91</v>
          </cell>
          <cell r="E2623">
            <v>40896</v>
          </cell>
          <cell r="F2623">
            <v>1.4834E-2</v>
          </cell>
        </row>
        <row r="2624">
          <cell r="B2624">
            <v>41030</v>
          </cell>
          <cell r="C2624">
            <v>1405.82</v>
          </cell>
          <cell r="E2624">
            <v>40897</v>
          </cell>
          <cell r="F2624">
            <v>0.19143199999999999</v>
          </cell>
        </row>
        <row r="2625">
          <cell r="B2625">
            <v>41031</v>
          </cell>
          <cell r="C2625">
            <v>1402.31</v>
          </cell>
          <cell r="E2625">
            <v>40898</v>
          </cell>
          <cell r="F2625">
            <v>2.8278000000000001E-2</v>
          </cell>
        </row>
        <row r="2626">
          <cell r="B2626">
            <v>41032</v>
          </cell>
          <cell r="C2626">
            <v>1391.57</v>
          </cell>
          <cell r="E2626">
            <v>40899</v>
          </cell>
          <cell r="F2626">
            <v>0.311278</v>
          </cell>
        </row>
        <row r="2627">
          <cell r="B2627">
            <v>41033</v>
          </cell>
          <cell r="C2627">
            <v>1369.1</v>
          </cell>
          <cell r="E2627">
            <v>40900</v>
          </cell>
          <cell r="F2627">
            <v>1.1218000000000001E-2</v>
          </cell>
        </row>
        <row r="2628">
          <cell r="B2628">
            <v>41036</v>
          </cell>
          <cell r="C2628">
            <v>1369.58</v>
          </cell>
          <cell r="E2628">
            <v>40903</v>
          </cell>
          <cell r="F2628">
            <v>0</v>
          </cell>
        </row>
        <row r="2629">
          <cell r="B2629">
            <v>41037</v>
          </cell>
          <cell r="C2629">
            <v>1363.72</v>
          </cell>
          <cell r="E2629">
            <v>40904</v>
          </cell>
          <cell r="F2629">
            <v>1.9098E-2</v>
          </cell>
        </row>
        <row r="2630">
          <cell r="B2630">
            <v>41038</v>
          </cell>
          <cell r="C2630">
            <v>1354.58</v>
          </cell>
          <cell r="E2630">
            <v>40905</v>
          </cell>
          <cell r="F2630">
            <v>0.28627000000000002</v>
          </cell>
        </row>
        <row r="2631">
          <cell r="B2631">
            <v>41039</v>
          </cell>
          <cell r="C2631">
            <v>1357.99</v>
          </cell>
          <cell r="E2631">
            <v>40906</v>
          </cell>
          <cell r="F2631">
            <v>3.6128E-2</v>
          </cell>
        </row>
        <row r="2632">
          <cell r="B2632">
            <v>41040</v>
          </cell>
          <cell r="C2632">
            <v>1353.39</v>
          </cell>
          <cell r="E2632">
            <v>40907</v>
          </cell>
          <cell r="F2632">
            <v>6.3198000000000004E-2</v>
          </cell>
        </row>
        <row r="2633">
          <cell r="B2633">
            <v>41043</v>
          </cell>
          <cell r="C2633">
            <v>1338.35</v>
          </cell>
          <cell r="E2633">
            <v>40910</v>
          </cell>
          <cell r="F2633">
            <v>0</v>
          </cell>
        </row>
        <row r="2634">
          <cell r="B2634">
            <v>41044</v>
          </cell>
          <cell r="C2634">
            <v>1330.66</v>
          </cell>
          <cell r="E2634">
            <v>40911</v>
          </cell>
          <cell r="F2634">
            <v>3.5635E-2</v>
          </cell>
        </row>
        <row r="2635">
          <cell r="B2635">
            <v>41045</v>
          </cell>
          <cell r="C2635">
            <v>1324.8</v>
          </cell>
          <cell r="E2635">
            <v>40912</v>
          </cell>
          <cell r="F2635">
            <v>0.27041500000000002</v>
          </cell>
        </row>
        <row r="2636">
          <cell r="B2636">
            <v>41046</v>
          </cell>
          <cell r="C2636">
            <v>1304.8599999999999</v>
          </cell>
          <cell r="E2636">
            <v>40913</v>
          </cell>
          <cell r="F2636">
            <v>4.7299999999999998E-3</v>
          </cell>
        </row>
        <row r="2637">
          <cell r="B2637">
            <v>41047</v>
          </cell>
          <cell r="C2637">
            <v>1295.22</v>
          </cell>
          <cell r="E2637">
            <v>40914</v>
          </cell>
          <cell r="F2637">
            <v>0.48315000000000002</v>
          </cell>
        </row>
        <row r="2638">
          <cell r="B2638">
            <v>41050</v>
          </cell>
          <cell r="C2638">
            <v>1315.99</v>
          </cell>
          <cell r="E2638">
            <v>40917</v>
          </cell>
          <cell r="F2638">
            <v>2.7243E-2</v>
          </cell>
        </row>
        <row r="2639">
          <cell r="B2639">
            <v>41051</v>
          </cell>
          <cell r="C2639">
            <v>1316.63</v>
          </cell>
          <cell r="E2639">
            <v>40918</v>
          </cell>
          <cell r="F2639">
            <v>1.7489999999999999E-2</v>
          </cell>
        </row>
        <row r="2640">
          <cell r="B2640">
            <v>41052</v>
          </cell>
          <cell r="C2640">
            <v>1318.86</v>
          </cell>
          <cell r="E2640">
            <v>40919</v>
          </cell>
          <cell r="F2640">
            <v>0.132766</v>
          </cell>
        </row>
        <row r="2641">
          <cell r="B2641">
            <v>41053</v>
          </cell>
          <cell r="C2641">
            <v>1320.68</v>
          </cell>
          <cell r="E2641">
            <v>40920</v>
          </cell>
          <cell r="F2641">
            <v>3.1931000000000001E-2</v>
          </cell>
        </row>
        <row r="2642">
          <cell r="B2642">
            <v>41054</v>
          </cell>
          <cell r="C2642">
            <v>1317.82</v>
          </cell>
          <cell r="E2642">
            <v>40921</v>
          </cell>
          <cell r="F2642">
            <v>0</v>
          </cell>
        </row>
        <row r="2643">
          <cell r="B2643">
            <v>41058</v>
          </cell>
          <cell r="C2643">
            <v>1332.42</v>
          </cell>
          <cell r="E2643">
            <v>40924</v>
          </cell>
          <cell r="F2643">
            <v>0</v>
          </cell>
        </row>
        <row r="2644">
          <cell r="B2644">
            <v>41059</v>
          </cell>
          <cell r="C2644">
            <v>1313.32</v>
          </cell>
          <cell r="E2644">
            <v>40925</v>
          </cell>
          <cell r="F2644">
            <v>0</v>
          </cell>
        </row>
        <row r="2645">
          <cell r="B2645">
            <v>41060</v>
          </cell>
          <cell r="C2645">
            <v>1310.33</v>
          </cell>
          <cell r="E2645">
            <v>40926</v>
          </cell>
          <cell r="F2645">
            <v>0.21182200000000001</v>
          </cell>
        </row>
        <row r="2646">
          <cell r="B2646">
            <v>41061</v>
          </cell>
          <cell r="C2646">
            <v>1278.05</v>
          </cell>
          <cell r="E2646">
            <v>40927</v>
          </cell>
          <cell r="F2646">
            <v>3.3820999999999997E-2</v>
          </cell>
        </row>
        <row r="2647">
          <cell r="B2647">
            <v>41064</v>
          </cell>
          <cell r="C2647">
            <v>1278.18</v>
          </cell>
          <cell r="E2647">
            <v>40928</v>
          </cell>
          <cell r="F2647">
            <v>3.1015999999999998E-2</v>
          </cell>
        </row>
        <row r="2648">
          <cell r="B2648">
            <v>41065</v>
          </cell>
          <cell r="C2648">
            <v>1285.5</v>
          </cell>
          <cell r="E2648">
            <v>40931</v>
          </cell>
          <cell r="F2648">
            <v>1.9452000000000001E-2</v>
          </cell>
        </row>
        <row r="2649">
          <cell r="B2649">
            <v>41066</v>
          </cell>
          <cell r="C2649">
            <v>1315.13</v>
          </cell>
          <cell r="E2649">
            <v>40932</v>
          </cell>
          <cell r="F2649">
            <v>3.6635000000000001E-2</v>
          </cell>
        </row>
        <row r="2650">
          <cell r="B2650">
            <v>41067</v>
          </cell>
          <cell r="C2650">
            <v>1314.99</v>
          </cell>
          <cell r="E2650">
            <v>40933</v>
          </cell>
          <cell r="F2650">
            <v>1.8942000000000001E-2</v>
          </cell>
        </row>
        <row r="2651">
          <cell r="B2651">
            <v>41068</v>
          </cell>
          <cell r="C2651">
            <v>1325.66</v>
          </cell>
          <cell r="E2651">
            <v>40934</v>
          </cell>
          <cell r="F2651">
            <v>6.1502000000000001E-2</v>
          </cell>
        </row>
        <row r="2652">
          <cell r="B2652">
            <v>41071</v>
          </cell>
          <cell r="C2652">
            <v>1308.93</v>
          </cell>
          <cell r="E2652">
            <v>40935</v>
          </cell>
          <cell r="F2652">
            <v>6.8857000000000002E-2</v>
          </cell>
        </row>
        <row r="2653">
          <cell r="B2653">
            <v>41072</v>
          </cell>
          <cell r="C2653">
            <v>1324.18</v>
          </cell>
          <cell r="E2653">
            <v>40938</v>
          </cell>
          <cell r="F2653">
            <v>3.8914999999999998E-2</v>
          </cell>
        </row>
        <row r="2654">
          <cell r="B2654">
            <v>41073</v>
          </cell>
          <cell r="C2654">
            <v>1314.88</v>
          </cell>
          <cell r="E2654">
            <v>40939</v>
          </cell>
          <cell r="F2654">
            <v>6.3860000000000002E-3</v>
          </cell>
        </row>
        <row r="2655">
          <cell r="B2655">
            <v>41074</v>
          </cell>
          <cell r="C2655">
            <v>1329.1</v>
          </cell>
          <cell r="E2655">
            <v>40940</v>
          </cell>
          <cell r="F2655">
            <v>0.27884399999999998</v>
          </cell>
        </row>
        <row r="2656">
          <cell r="B2656">
            <v>41075</v>
          </cell>
          <cell r="C2656">
            <v>1342.84</v>
          </cell>
          <cell r="E2656">
            <v>40941</v>
          </cell>
          <cell r="F2656">
            <v>0.103839</v>
          </cell>
        </row>
        <row r="2657">
          <cell r="B2657">
            <v>41078</v>
          </cell>
          <cell r="C2657">
            <v>1344.78</v>
          </cell>
          <cell r="E2657">
            <v>40942</v>
          </cell>
          <cell r="F2657">
            <v>0.16553300000000001</v>
          </cell>
        </row>
        <row r="2658">
          <cell r="B2658">
            <v>41079</v>
          </cell>
          <cell r="C2658">
            <v>1357.98</v>
          </cell>
          <cell r="E2658">
            <v>40945</v>
          </cell>
          <cell r="F2658">
            <v>2.5581E-2</v>
          </cell>
        </row>
        <row r="2659">
          <cell r="B2659">
            <v>41080</v>
          </cell>
          <cell r="C2659">
            <v>1355.69</v>
          </cell>
          <cell r="E2659">
            <v>40946</v>
          </cell>
          <cell r="F2659">
            <v>2.6717000000000001E-2</v>
          </cell>
        </row>
        <row r="2660">
          <cell r="B2660">
            <v>41081</v>
          </cell>
          <cell r="C2660">
            <v>1325.51</v>
          </cell>
          <cell r="E2660">
            <v>40947</v>
          </cell>
          <cell r="F2660">
            <v>0.486682</v>
          </cell>
        </row>
        <row r="2661">
          <cell r="B2661">
            <v>41082</v>
          </cell>
          <cell r="C2661">
            <v>1335.02</v>
          </cell>
          <cell r="E2661">
            <v>40948</v>
          </cell>
          <cell r="F2661">
            <v>1.0671999999999999E-2</v>
          </cell>
        </row>
        <row r="2662">
          <cell r="B2662">
            <v>41085</v>
          </cell>
          <cell r="C2662">
            <v>1313.72</v>
          </cell>
          <cell r="E2662">
            <v>40949</v>
          </cell>
          <cell r="F2662">
            <v>2.6762000000000001E-2</v>
          </cell>
        </row>
        <row r="2663">
          <cell r="B2663">
            <v>41086</v>
          </cell>
          <cell r="C2663">
            <v>1319.99</v>
          </cell>
          <cell r="E2663">
            <v>40952</v>
          </cell>
          <cell r="F2663">
            <v>0.29788799999999999</v>
          </cell>
        </row>
        <row r="2664">
          <cell r="B2664">
            <v>41087</v>
          </cell>
          <cell r="C2664">
            <v>1331.85</v>
          </cell>
          <cell r="E2664">
            <v>40953</v>
          </cell>
          <cell r="F2664">
            <v>0.217803</v>
          </cell>
        </row>
        <row r="2665">
          <cell r="B2665">
            <v>41088</v>
          </cell>
          <cell r="C2665">
            <v>1329.04</v>
          </cell>
          <cell r="E2665">
            <v>40954</v>
          </cell>
          <cell r="F2665">
            <v>0.46165800000000001</v>
          </cell>
        </row>
        <row r="2666">
          <cell r="B2666">
            <v>41089</v>
          </cell>
          <cell r="C2666">
            <v>1362.16</v>
          </cell>
          <cell r="E2666">
            <v>40955</v>
          </cell>
          <cell r="F2666">
            <v>0.19437299999999999</v>
          </cell>
        </row>
        <row r="2667">
          <cell r="B2667">
            <v>41092</v>
          </cell>
          <cell r="C2667">
            <v>1365.51</v>
          </cell>
          <cell r="E2667">
            <v>40956</v>
          </cell>
          <cell r="F2667">
            <v>4.0939999999999997E-2</v>
          </cell>
        </row>
        <row r="2668">
          <cell r="B2668">
            <v>41093</v>
          </cell>
          <cell r="C2668">
            <v>1374.02</v>
          </cell>
          <cell r="E2668">
            <v>40959</v>
          </cell>
          <cell r="F2668">
            <v>0</v>
          </cell>
        </row>
        <row r="2669">
          <cell r="B2669">
            <v>41095</v>
          </cell>
          <cell r="C2669">
            <v>1367.58</v>
          </cell>
          <cell r="E2669">
            <v>40960</v>
          </cell>
          <cell r="F2669">
            <v>3.1981000000000002E-2</v>
          </cell>
        </row>
        <row r="2670">
          <cell r="B2670">
            <v>41096</v>
          </cell>
          <cell r="C2670">
            <v>1354.68</v>
          </cell>
          <cell r="E2670">
            <v>40961</v>
          </cell>
          <cell r="F2670">
            <v>5.5E-2</v>
          </cell>
        </row>
        <row r="2671">
          <cell r="B2671">
            <v>41099</v>
          </cell>
          <cell r="C2671">
            <v>1352.46</v>
          </cell>
          <cell r="E2671">
            <v>40962</v>
          </cell>
          <cell r="F2671">
            <v>0.26074599999999998</v>
          </cell>
        </row>
        <row r="2672">
          <cell r="B2672">
            <v>41100</v>
          </cell>
          <cell r="C2672">
            <v>1341.47</v>
          </cell>
          <cell r="E2672">
            <v>40963</v>
          </cell>
          <cell r="F2672">
            <v>0.17786399999999999</v>
          </cell>
        </row>
        <row r="2673">
          <cell r="B2673">
            <v>41101</v>
          </cell>
          <cell r="C2673">
            <v>1341.46</v>
          </cell>
          <cell r="E2673">
            <v>40966</v>
          </cell>
          <cell r="F2673">
            <v>0.12953000000000001</v>
          </cell>
        </row>
        <row r="2674">
          <cell r="B2674">
            <v>41102</v>
          </cell>
          <cell r="C2674">
            <v>1334.76</v>
          </cell>
          <cell r="E2674">
            <v>40967</v>
          </cell>
          <cell r="F2674">
            <v>0.222855</v>
          </cell>
        </row>
        <row r="2675">
          <cell r="B2675">
            <v>41103</v>
          </cell>
          <cell r="C2675">
            <v>1356.78</v>
          </cell>
          <cell r="E2675">
            <v>40968</v>
          </cell>
          <cell r="F2675">
            <v>0.226997</v>
          </cell>
        </row>
        <row r="2676">
          <cell r="B2676">
            <v>41106</v>
          </cell>
          <cell r="C2676">
            <v>1353.64</v>
          </cell>
          <cell r="E2676">
            <v>40969</v>
          </cell>
          <cell r="F2676">
            <v>8.9327000000000004E-2</v>
          </cell>
        </row>
        <row r="2677">
          <cell r="B2677">
            <v>41107</v>
          </cell>
          <cell r="C2677">
            <v>1363.67</v>
          </cell>
          <cell r="E2677">
            <v>40970</v>
          </cell>
          <cell r="F2677">
            <v>5.6082E-2</v>
          </cell>
        </row>
        <row r="2678">
          <cell r="B2678">
            <v>41108</v>
          </cell>
          <cell r="C2678">
            <v>1372.78</v>
          </cell>
          <cell r="E2678">
            <v>40973</v>
          </cell>
          <cell r="F2678">
            <v>6.7913000000000001E-2</v>
          </cell>
        </row>
        <row r="2679">
          <cell r="B2679">
            <v>41109</v>
          </cell>
          <cell r="C2679">
            <v>1376.51</v>
          </cell>
          <cell r="E2679">
            <v>40974</v>
          </cell>
          <cell r="F2679">
            <v>4.9374000000000001E-2</v>
          </cell>
        </row>
        <row r="2680">
          <cell r="B2680">
            <v>41110</v>
          </cell>
          <cell r="C2680">
            <v>1362.66</v>
          </cell>
          <cell r="E2680">
            <v>40975</v>
          </cell>
          <cell r="F2680">
            <v>0.38802399999999998</v>
          </cell>
        </row>
        <row r="2681">
          <cell r="B2681">
            <v>41113</v>
          </cell>
          <cell r="C2681">
            <v>1350.52</v>
          </cell>
          <cell r="E2681">
            <v>40976</v>
          </cell>
          <cell r="F2681">
            <v>0.130102</v>
          </cell>
        </row>
        <row r="2682">
          <cell r="B2682">
            <v>41114</v>
          </cell>
          <cell r="C2682">
            <v>1338.31</v>
          </cell>
          <cell r="E2682">
            <v>40977</v>
          </cell>
          <cell r="F2682">
            <v>0</v>
          </cell>
        </row>
        <row r="2683">
          <cell r="B2683">
            <v>41115</v>
          </cell>
          <cell r="C2683">
            <v>1337.89</v>
          </cell>
          <cell r="E2683">
            <v>40980</v>
          </cell>
          <cell r="F2683">
            <v>8.3812999999999999E-2</v>
          </cell>
        </row>
        <row r="2684">
          <cell r="B2684">
            <v>41116</v>
          </cell>
          <cell r="C2684">
            <v>1360.02</v>
          </cell>
          <cell r="E2684">
            <v>40981</v>
          </cell>
          <cell r="F2684">
            <v>0.48653800000000003</v>
          </cell>
        </row>
        <row r="2685">
          <cell r="B2685">
            <v>41117</v>
          </cell>
          <cell r="C2685">
            <v>1385.97</v>
          </cell>
          <cell r="E2685">
            <v>40982</v>
          </cell>
          <cell r="F2685">
            <v>4.2207000000000001E-2</v>
          </cell>
        </row>
        <row r="2686">
          <cell r="B2686">
            <v>41120</v>
          </cell>
          <cell r="C2686">
            <v>1385.3</v>
          </cell>
          <cell r="E2686">
            <v>40983</v>
          </cell>
          <cell r="F2686">
            <v>2.2894999999999999E-2</v>
          </cell>
        </row>
        <row r="2687">
          <cell r="B2687">
            <v>41121</v>
          </cell>
          <cell r="C2687">
            <v>1379.32</v>
          </cell>
          <cell r="E2687">
            <v>40984</v>
          </cell>
          <cell r="F2687">
            <v>4.0740000000000004E-3</v>
          </cell>
        </row>
        <row r="2688">
          <cell r="B2688">
            <v>41122</v>
          </cell>
          <cell r="C2688">
            <v>1375.14</v>
          </cell>
          <cell r="E2688">
            <v>40987</v>
          </cell>
          <cell r="F2688">
            <v>1.0003E-2</v>
          </cell>
        </row>
        <row r="2689">
          <cell r="B2689">
            <v>41123</v>
          </cell>
          <cell r="C2689">
            <v>1365</v>
          </cell>
          <cell r="E2689">
            <v>40988</v>
          </cell>
          <cell r="F2689">
            <v>1.7756999999999998E-2</v>
          </cell>
        </row>
        <row r="2690">
          <cell r="B2690">
            <v>41124</v>
          </cell>
          <cell r="C2690">
            <v>1390.99</v>
          </cell>
          <cell r="E2690">
            <v>40989</v>
          </cell>
          <cell r="F2690">
            <v>4.6767000000000003E-2</v>
          </cell>
        </row>
        <row r="2691">
          <cell r="B2691">
            <v>41127</v>
          </cell>
          <cell r="C2691">
            <v>1394.23</v>
          </cell>
          <cell r="E2691">
            <v>40990</v>
          </cell>
          <cell r="F2691">
            <v>1.5970999999999999E-2</v>
          </cell>
        </row>
        <row r="2692">
          <cell r="B2692">
            <v>41128</v>
          </cell>
          <cell r="C2692">
            <v>1401.35</v>
          </cell>
          <cell r="E2692">
            <v>40991</v>
          </cell>
          <cell r="F2692">
            <v>0</v>
          </cell>
        </row>
        <row r="2693">
          <cell r="B2693">
            <v>41129</v>
          </cell>
          <cell r="C2693">
            <v>1402.22</v>
          </cell>
          <cell r="E2693">
            <v>40994</v>
          </cell>
          <cell r="F2693">
            <v>0</v>
          </cell>
        </row>
        <row r="2694">
          <cell r="B2694">
            <v>41130</v>
          </cell>
          <cell r="C2694">
            <v>1402.8</v>
          </cell>
          <cell r="E2694">
            <v>40995</v>
          </cell>
          <cell r="F2694">
            <v>0.15098900000000001</v>
          </cell>
        </row>
        <row r="2695">
          <cell r="B2695">
            <v>41131</v>
          </cell>
          <cell r="C2695">
            <v>1405.87</v>
          </cell>
          <cell r="E2695">
            <v>40996</v>
          </cell>
          <cell r="F2695">
            <v>0.335179</v>
          </cell>
        </row>
        <row r="2696">
          <cell r="B2696">
            <v>41134</v>
          </cell>
          <cell r="C2696">
            <v>1404.11</v>
          </cell>
          <cell r="E2696">
            <v>40997</v>
          </cell>
          <cell r="F2696">
            <v>3.5522999999999999E-2</v>
          </cell>
        </row>
        <row r="2697">
          <cell r="B2697">
            <v>41135</v>
          </cell>
          <cell r="C2697">
            <v>1403.93</v>
          </cell>
          <cell r="E2697">
            <v>40998</v>
          </cell>
          <cell r="F2697">
            <v>6.8240000000000002E-3</v>
          </cell>
        </row>
        <row r="2698">
          <cell r="B2698">
            <v>41136</v>
          </cell>
          <cell r="C2698">
            <v>1405.53</v>
          </cell>
          <cell r="E2698">
            <v>41001</v>
          </cell>
          <cell r="F2698">
            <v>8.7869000000000003E-2</v>
          </cell>
        </row>
        <row r="2699">
          <cell r="B2699">
            <v>41137</v>
          </cell>
          <cell r="C2699">
            <v>1415.51</v>
          </cell>
          <cell r="E2699">
            <v>41002</v>
          </cell>
          <cell r="F2699">
            <v>0.33846900000000002</v>
          </cell>
        </row>
        <row r="2700">
          <cell r="B2700">
            <v>41138</v>
          </cell>
          <cell r="C2700">
            <v>1418.16</v>
          </cell>
          <cell r="E2700">
            <v>41003</v>
          </cell>
          <cell r="F2700">
            <v>3.4832000000000002E-2</v>
          </cell>
        </row>
        <row r="2701">
          <cell r="B2701">
            <v>41141</v>
          </cell>
          <cell r="C2701">
            <v>1418.13</v>
          </cell>
          <cell r="E2701">
            <v>41004</v>
          </cell>
          <cell r="F2701">
            <v>0.49528499999999998</v>
          </cell>
        </row>
        <row r="2702">
          <cell r="B2702">
            <v>41142</v>
          </cell>
          <cell r="C2702">
            <v>1413.17</v>
          </cell>
          <cell r="E2702">
            <v>41005</v>
          </cell>
          <cell r="F2702">
            <v>0</v>
          </cell>
        </row>
        <row r="2703">
          <cell r="B2703">
            <v>41143</v>
          </cell>
          <cell r="C2703">
            <v>1413.49</v>
          </cell>
          <cell r="E2703">
            <v>41008</v>
          </cell>
          <cell r="F2703">
            <v>3.6573000000000001E-2</v>
          </cell>
        </row>
        <row r="2704">
          <cell r="B2704">
            <v>41144</v>
          </cell>
          <cell r="C2704">
            <v>1402.08</v>
          </cell>
          <cell r="E2704">
            <v>41009</v>
          </cell>
          <cell r="F2704">
            <v>6.79E-3</v>
          </cell>
        </row>
        <row r="2705">
          <cell r="B2705">
            <v>41145</v>
          </cell>
          <cell r="C2705">
            <v>1411.13</v>
          </cell>
          <cell r="E2705">
            <v>41010</v>
          </cell>
          <cell r="F2705">
            <v>0.20612900000000001</v>
          </cell>
        </row>
        <row r="2706">
          <cell r="B2706">
            <v>41148</v>
          </cell>
          <cell r="C2706">
            <v>1410.44</v>
          </cell>
          <cell r="E2706">
            <v>41011</v>
          </cell>
          <cell r="F2706">
            <v>1.5157E-2</v>
          </cell>
        </row>
        <row r="2707">
          <cell r="B2707">
            <v>41149</v>
          </cell>
          <cell r="C2707">
            <v>1409.3</v>
          </cell>
          <cell r="E2707">
            <v>41012</v>
          </cell>
          <cell r="F2707">
            <v>2.3368E-2</v>
          </cell>
        </row>
        <row r="2708">
          <cell r="B2708">
            <v>41150</v>
          </cell>
          <cell r="C2708">
            <v>1410.49</v>
          </cell>
          <cell r="E2708">
            <v>41015</v>
          </cell>
          <cell r="F2708">
            <v>0</v>
          </cell>
        </row>
        <row r="2709">
          <cell r="B2709">
            <v>41151</v>
          </cell>
          <cell r="C2709">
            <v>1399.48</v>
          </cell>
          <cell r="E2709">
            <v>41016</v>
          </cell>
          <cell r="F2709">
            <v>5.0270000000000002E-3</v>
          </cell>
        </row>
        <row r="2710">
          <cell r="B2710">
            <v>41152</v>
          </cell>
          <cell r="C2710">
            <v>1406.58</v>
          </cell>
          <cell r="E2710">
            <v>41017</v>
          </cell>
          <cell r="F2710">
            <v>6.019E-3</v>
          </cell>
        </row>
        <row r="2711">
          <cell r="B2711">
            <v>41156</v>
          </cell>
          <cell r="C2711">
            <v>1404.94</v>
          </cell>
          <cell r="E2711">
            <v>41018</v>
          </cell>
          <cell r="F2711">
            <v>6.7236000000000004E-2</v>
          </cell>
        </row>
        <row r="2712">
          <cell r="B2712">
            <v>41157</v>
          </cell>
          <cell r="C2712">
            <v>1403.43</v>
          </cell>
          <cell r="E2712">
            <v>41019</v>
          </cell>
          <cell r="F2712">
            <v>3.2925000000000003E-2</v>
          </cell>
        </row>
        <row r="2713">
          <cell r="B2713">
            <v>41158</v>
          </cell>
          <cell r="C2713">
            <v>1432.12</v>
          </cell>
          <cell r="E2713">
            <v>41022</v>
          </cell>
          <cell r="F2713">
            <v>2.8582E-2</v>
          </cell>
        </row>
        <row r="2714">
          <cell r="B2714">
            <v>41159</v>
          </cell>
          <cell r="C2714">
            <v>1437.92</v>
          </cell>
          <cell r="E2714">
            <v>41023</v>
          </cell>
          <cell r="F2714">
            <v>0</v>
          </cell>
        </row>
        <row r="2715">
          <cell r="B2715">
            <v>41162</v>
          </cell>
          <cell r="C2715">
            <v>1429.08</v>
          </cell>
          <cell r="E2715">
            <v>41024</v>
          </cell>
          <cell r="F2715">
            <v>0.19400000000000001</v>
          </cell>
        </row>
        <row r="2716">
          <cell r="B2716">
            <v>41163</v>
          </cell>
          <cell r="C2716">
            <v>1433.57</v>
          </cell>
          <cell r="E2716">
            <v>41025</v>
          </cell>
          <cell r="F2716">
            <v>7.7648999999999996E-2</v>
          </cell>
        </row>
        <row r="2717">
          <cell r="B2717">
            <v>41164</v>
          </cell>
          <cell r="C2717">
            <v>1436.56</v>
          </cell>
          <cell r="E2717">
            <v>41026</v>
          </cell>
          <cell r="F2717">
            <v>2.3963999999999999E-2</v>
          </cell>
        </row>
        <row r="2718">
          <cell r="B2718">
            <v>41165</v>
          </cell>
          <cell r="C2718">
            <v>1459.99</v>
          </cell>
          <cell r="E2718">
            <v>41029</v>
          </cell>
          <cell r="F2718">
            <v>2.6602000000000001E-2</v>
          </cell>
        </row>
        <row r="2719">
          <cell r="B2719">
            <v>41166</v>
          </cell>
          <cell r="C2719">
            <v>1465.77</v>
          </cell>
          <cell r="E2719">
            <v>41030</v>
          </cell>
          <cell r="F2719">
            <v>4.1229999999999999E-3</v>
          </cell>
        </row>
        <row r="2720">
          <cell r="B2720">
            <v>41169</v>
          </cell>
          <cell r="C2720">
            <v>1461.19</v>
          </cell>
          <cell r="E2720">
            <v>41031</v>
          </cell>
          <cell r="F2720">
            <v>0.161107</v>
          </cell>
        </row>
        <row r="2721">
          <cell r="B2721">
            <v>41170</v>
          </cell>
          <cell r="C2721">
            <v>1459.32</v>
          </cell>
          <cell r="E2721">
            <v>41032</v>
          </cell>
          <cell r="F2721">
            <v>0.240283</v>
          </cell>
        </row>
        <row r="2722">
          <cell r="B2722">
            <v>41171</v>
          </cell>
          <cell r="C2722">
            <v>1461.05</v>
          </cell>
          <cell r="E2722">
            <v>41033</v>
          </cell>
          <cell r="F2722">
            <v>3.4960999999999999E-2</v>
          </cell>
        </row>
        <row r="2723">
          <cell r="B2723">
            <v>41172</v>
          </cell>
          <cell r="C2723">
            <v>1460.26</v>
          </cell>
          <cell r="E2723">
            <v>41036</v>
          </cell>
          <cell r="F2723">
            <v>2.3274E-2</v>
          </cell>
        </row>
        <row r="2724">
          <cell r="B2724">
            <v>41173</v>
          </cell>
          <cell r="C2724">
            <v>1460.15</v>
          </cell>
          <cell r="E2724">
            <v>41037</v>
          </cell>
          <cell r="F2724">
            <v>0.18492600000000001</v>
          </cell>
        </row>
        <row r="2725">
          <cell r="B2725">
            <v>41176</v>
          </cell>
          <cell r="C2725">
            <v>1456.89</v>
          </cell>
          <cell r="E2725">
            <v>41038</v>
          </cell>
          <cell r="F2725">
            <v>0.38672899999999999</v>
          </cell>
        </row>
        <row r="2726">
          <cell r="B2726">
            <v>41177</v>
          </cell>
          <cell r="C2726">
            <v>1441.59</v>
          </cell>
          <cell r="E2726">
            <v>41039</v>
          </cell>
          <cell r="F2726">
            <v>0.41201900000000002</v>
          </cell>
        </row>
        <row r="2727">
          <cell r="B2727">
            <v>41178</v>
          </cell>
          <cell r="C2727">
            <v>1433.32</v>
          </cell>
          <cell r="E2727">
            <v>41040</v>
          </cell>
          <cell r="F2727">
            <v>0.151222</v>
          </cell>
        </row>
        <row r="2728">
          <cell r="B2728">
            <v>41179</v>
          </cell>
          <cell r="C2728">
            <v>1447.15</v>
          </cell>
          <cell r="E2728">
            <v>41043</v>
          </cell>
          <cell r="F2728">
            <v>0.137959</v>
          </cell>
        </row>
        <row r="2729">
          <cell r="B2729">
            <v>41180</v>
          </cell>
          <cell r="C2729">
            <v>1440.67</v>
          </cell>
          <cell r="E2729">
            <v>41044</v>
          </cell>
          <cell r="F2729">
            <v>0.24171100000000001</v>
          </cell>
        </row>
        <row r="2730">
          <cell r="B2730">
            <v>41183</v>
          </cell>
          <cell r="C2730">
            <v>1444.49</v>
          </cell>
          <cell r="E2730">
            <v>41045</v>
          </cell>
          <cell r="F2730">
            <v>0.45387</v>
          </cell>
        </row>
        <row r="2731">
          <cell r="B2731">
            <v>41184</v>
          </cell>
          <cell r="C2731">
            <v>1445.75</v>
          </cell>
          <cell r="E2731">
            <v>41046</v>
          </cell>
          <cell r="F2731">
            <v>0.13395000000000001</v>
          </cell>
        </row>
        <row r="2732">
          <cell r="B2732">
            <v>41185</v>
          </cell>
          <cell r="C2732">
            <v>1450.99</v>
          </cell>
          <cell r="E2732">
            <v>41047</v>
          </cell>
          <cell r="F2732">
            <v>1.0081E-2</v>
          </cell>
        </row>
        <row r="2733">
          <cell r="B2733">
            <v>41186</v>
          </cell>
          <cell r="C2733">
            <v>1461.4</v>
          </cell>
          <cell r="E2733">
            <v>41050</v>
          </cell>
          <cell r="F2733">
            <v>2.0851999999999999E-2</v>
          </cell>
        </row>
        <row r="2734">
          <cell r="B2734">
            <v>41187</v>
          </cell>
          <cell r="C2734">
            <v>1460.93</v>
          </cell>
          <cell r="E2734">
            <v>41051</v>
          </cell>
          <cell r="F2734">
            <v>3.1171999999999998E-2</v>
          </cell>
        </row>
        <row r="2735">
          <cell r="B2735">
            <v>41190</v>
          </cell>
          <cell r="C2735">
            <v>1455.88</v>
          </cell>
          <cell r="E2735">
            <v>41052</v>
          </cell>
          <cell r="F2735">
            <v>5.2359999999999997E-2</v>
          </cell>
        </row>
        <row r="2736">
          <cell r="B2736">
            <v>41191</v>
          </cell>
          <cell r="C2736">
            <v>1441.48</v>
          </cell>
          <cell r="E2736">
            <v>41053</v>
          </cell>
          <cell r="F2736">
            <v>0.20696800000000001</v>
          </cell>
        </row>
        <row r="2737">
          <cell r="B2737">
            <v>41192</v>
          </cell>
          <cell r="C2737">
            <v>1432.56</v>
          </cell>
          <cell r="E2737">
            <v>41054</v>
          </cell>
          <cell r="F2737">
            <v>3.0709999999999999E-3</v>
          </cell>
        </row>
        <row r="2738">
          <cell r="B2738">
            <v>41193</v>
          </cell>
          <cell r="C2738">
            <v>1432.84</v>
          </cell>
          <cell r="E2738">
            <v>41057</v>
          </cell>
          <cell r="F2738">
            <v>0</v>
          </cell>
        </row>
        <row r="2739">
          <cell r="B2739">
            <v>41194</v>
          </cell>
          <cell r="C2739">
            <v>1428.59</v>
          </cell>
          <cell r="E2739">
            <v>41058</v>
          </cell>
          <cell r="F2739">
            <v>0.213753</v>
          </cell>
        </row>
        <row r="2740">
          <cell r="B2740">
            <v>41197</v>
          </cell>
          <cell r="C2740">
            <v>1440.13</v>
          </cell>
          <cell r="E2740">
            <v>41059</v>
          </cell>
          <cell r="F2740">
            <v>0.399781</v>
          </cell>
        </row>
        <row r="2741">
          <cell r="B2741">
            <v>41198</v>
          </cell>
          <cell r="C2741">
            <v>1454.92</v>
          </cell>
          <cell r="E2741">
            <v>41060</v>
          </cell>
          <cell r="F2741">
            <v>0.14178199999999999</v>
          </cell>
        </row>
        <row r="2742">
          <cell r="B2742">
            <v>41199</v>
          </cell>
          <cell r="C2742">
            <v>1460.91</v>
          </cell>
          <cell r="E2742">
            <v>41061</v>
          </cell>
          <cell r="F2742">
            <v>5.3261000000000003E-2</v>
          </cell>
        </row>
        <row r="2743">
          <cell r="B2743">
            <v>41200</v>
          </cell>
          <cell r="C2743">
            <v>1457.34</v>
          </cell>
          <cell r="E2743">
            <v>41064</v>
          </cell>
          <cell r="F2743">
            <v>3.7808000000000001E-2</v>
          </cell>
        </row>
        <row r="2744">
          <cell r="B2744">
            <v>41201</v>
          </cell>
          <cell r="C2744">
            <v>1433.19</v>
          </cell>
          <cell r="E2744">
            <v>41065</v>
          </cell>
          <cell r="F2744">
            <v>3.9410000000000001E-2</v>
          </cell>
        </row>
        <row r="2745">
          <cell r="B2745">
            <v>41204</v>
          </cell>
          <cell r="C2745">
            <v>1433.82</v>
          </cell>
          <cell r="E2745">
            <v>41066</v>
          </cell>
          <cell r="F2745">
            <v>0.35658499999999999</v>
          </cell>
        </row>
        <row r="2746">
          <cell r="B2746">
            <v>41205</v>
          </cell>
          <cell r="C2746">
            <v>1413.11</v>
          </cell>
          <cell r="E2746">
            <v>41067</v>
          </cell>
          <cell r="F2746">
            <v>6.3700000000000007E-2</v>
          </cell>
        </row>
        <row r="2747">
          <cell r="B2747">
            <v>41206</v>
          </cell>
          <cell r="C2747">
            <v>1408.75</v>
          </cell>
          <cell r="E2747">
            <v>41068</v>
          </cell>
          <cell r="F2747">
            <v>2.5718999999999999E-2</v>
          </cell>
        </row>
        <row r="2748">
          <cell r="B2748">
            <v>41207</v>
          </cell>
          <cell r="C2748">
            <v>1412.97</v>
          </cell>
          <cell r="E2748">
            <v>41071</v>
          </cell>
          <cell r="F2748">
            <v>6.3793000000000002E-2</v>
          </cell>
        </row>
        <row r="2749">
          <cell r="B2749">
            <v>41208</v>
          </cell>
          <cell r="C2749">
            <v>1411.94</v>
          </cell>
          <cell r="E2749">
            <v>41072</v>
          </cell>
          <cell r="F2749">
            <v>2.2032E-2</v>
          </cell>
        </row>
        <row r="2750">
          <cell r="B2750">
            <v>41213</v>
          </cell>
          <cell r="C2750">
            <v>1412.16</v>
          </cell>
          <cell r="E2750">
            <v>41073</v>
          </cell>
          <cell r="F2750">
            <v>0.486099</v>
          </cell>
        </row>
        <row r="2751">
          <cell r="B2751">
            <v>41214</v>
          </cell>
          <cell r="C2751">
            <v>1427.59</v>
          </cell>
          <cell r="E2751">
            <v>41074</v>
          </cell>
          <cell r="F2751">
            <v>2.5298000000000001E-2</v>
          </cell>
        </row>
        <row r="2752">
          <cell r="B2752">
            <v>41215</v>
          </cell>
          <cell r="C2752">
            <v>1414.2</v>
          </cell>
          <cell r="E2752">
            <v>41075</v>
          </cell>
          <cell r="F2752">
            <v>6.4479999999999997E-3</v>
          </cell>
        </row>
        <row r="2753">
          <cell r="B2753">
            <v>41218</v>
          </cell>
          <cell r="C2753">
            <v>1417.26</v>
          </cell>
          <cell r="E2753">
            <v>41078</v>
          </cell>
          <cell r="F2753">
            <v>2.2787999999999999E-2</v>
          </cell>
        </row>
        <row r="2754">
          <cell r="B2754">
            <v>41219</v>
          </cell>
          <cell r="C2754">
            <v>1428.39</v>
          </cell>
          <cell r="E2754">
            <v>41079</v>
          </cell>
          <cell r="F2754">
            <v>2.5909999999999999E-2</v>
          </cell>
        </row>
        <row r="2755">
          <cell r="B2755">
            <v>41220</v>
          </cell>
          <cell r="C2755">
            <v>1394.53</v>
          </cell>
          <cell r="E2755">
            <v>41080</v>
          </cell>
          <cell r="F2755">
            <v>5.5237000000000001E-2</v>
          </cell>
        </row>
        <row r="2756">
          <cell r="B2756">
            <v>41221</v>
          </cell>
          <cell r="C2756">
            <v>1377.51</v>
          </cell>
          <cell r="E2756">
            <v>41081</v>
          </cell>
          <cell r="F2756">
            <v>0.20618900000000001</v>
          </cell>
        </row>
        <row r="2757">
          <cell r="B2757">
            <v>41222</v>
          </cell>
          <cell r="C2757">
            <v>1379.85</v>
          </cell>
          <cell r="E2757">
            <v>41082</v>
          </cell>
          <cell r="F2757">
            <v>2.7820000000000002E-3</v>
          </cell>
        </row>
        <row r="2758">
          <cell r="B2758">
            <v>41225</v>
          </cell>
          <cell r="C2758">
            <v>1380.03</v>
          </cell>
          <cell r="E2758">
            <v>41085</v>
          </cell>
          <cell r="F2758">
            <v>0.16133</v>
          </cell>
        </row>
        <row r="2759">
          <cell r="B2759">
            <v>41226</v>
          </cell>
          <cell r="C2759">
            <v>1374.53</v>
          </cell>
          <cell r="E2759">
            <v>41086</v>
          </cell>
          <cell r="F2759">
            <v>3.5100000000000001E-3</v>
          </cell>
        </row>
        <row r="2760">
          <cell r="B2760">
            <v>41227</v>
          </cell>
          <cell r="C2760">
            <v>1355.49</v>
          </cell>
          <cell r="E2760">
            <v>41087</v>
          </cell>
          <cell r="F2760">
            <v>0.30809300000000001</v>
          </cell>
        </row>
        <row r="2761">
          <cell r="B2761">
            <v>41228</v>
          </cell>
          <cell r="C2761">
            <v>1353.33</v>
          </cell>
          <cell r="E2761">
            <v>41088</v>
          </cell>
          <cell r="F2761">
            <v>6.6881999999999997E-2</v>
          </cell>
        </row>
        <row r="2762">
          <cell r="B2762">
            <v>41229</v>
          </cell>
          <cell r="C2762">
            <v>1359.88</v>
          </cell>
          <cell r="E2762">
            <v>41089</v>
          </cell>
          <cell r="F2762">
            <v>6.0281000000000001E-2</v>
          </cell>
        </row>
        <row r="2763">
          <cell r="B2763">
            <v>41232</v>
          </cell>
          <cell r="C2763">
            <v>1386.89</v>
          </cell>
          <cell r="E2763">
            <v>41092</v>
          </cell>
          <cell r="F2763">
            <v>8.072E-2</v>
          </cell>
        </row>
        <row r="2764">
          <cell r="B2764">
            <v>41233</v>
          </cell>
          <cell r="C2764">
            <v>1387.81</v>
          </cell>
          <cell r="E2764">
            <v>41093</v>
          </cell>
          <cell r="F2764">
            <v>0.319332</v>
          </cell>
        </row>
        <row r="2765">
          <cell r="B2765">
            <v>41234</v>
          </cell>
          <cell r="C2765">
            <v>1391.03</v>
          </cell>
          <cell r="E2765">
            <v>41094</v>
          </cell>
          <cell r="F2765">
            <v>0</v>
          </cell>
        </row>
        <row r="2766">
          <cell r="B2766">
            <v>41236</v>
          </cell>
          <cell r="C2766">
            <v>1409.15</v>
          </cell>
          <cell r="E2766">
            <v>41095</v>
          </cell>
          <cell r="F2766">
            <v>1.3826E-2</v>
          </cell>
        </row>
        <row r="2767">
          <cell r="B2767">
            <v>41239</v>
          </cell>
          <cell r="C2767">
            <v>1406.29</v>
          </cell>
          <cell r="E2767">
            <v>41096</v>
          </cell>
          <cell r="F2767">
            <v>0.483404</v>
          </cell>
        </row>
        <row r="2768">
          <cell r="B2768">
            <v>41240</v>
          </cell>
          <cell r="C2768">
            <v>1398.94</v>
          </cell>
          <cell r="E2768">
            <v>41099</v>
          </cell>
          <cell r="F2768">
            <v>1.6050999999999999E-2</v>
          </cell>
        </row>
        <row r="2769">
          <cell r="B2769">
            <v>41241</v>
          </cell>
          <cell r="C2769">
            <v>1409.93</v>
          </cell>
          <cell r="E2769">
            <v>41100</v>
          </cell>
          <cell r="F2769">
            <v>6.764E-3</v>
          </cell>
        </row>
        <row r="2770">
          <cell r="B2770">
            <v>41242</v>
          </cell>
          <cell r="C2770">
            <v>1415.95</v>
          </cell>
          <cell r="E2770">
            <v>41101</v>
          </cell>
          <cell r="F2770">
            <v>0.164268</v>
          </cell>
        </row>
        <row r="2771">
          <cell r="B2771">
            <v>41243</v>
          </cell>
          <cell r="C2771">
            <v>1416.18</v>
          </cell>
          <cell r="E2771">
            <v>41102</v>
          </cell>
          <cell r="F2771">
            <v>1.0141000000000001E-2</v>
          </cell>
        </row>
        <row r="2772">
          <cell r="B2772">
            <v>41246</v>
          </cell>
          <cell r="C2772">
            <v>1409.46</v>
          </cell>
          <cell r="E2772">
            <v>41103</v>
          </cell>
          <cell r="F2772">
            <v>2.8631E-2</v>
          </cell>
        </row>
        <row r="2773">
          <cell r="B2773">
            <v>41247</v>
          </cell>
          <cell r="C2773">
            <v>1407.05</v>
          </cell>
          <cell r="E2773">
            <v>41106</v>
          </cell>
          <cell r="F2773">
            <v>0</v>
          </cell>
        </row>
        <row r="2774">
          <cell r="B2774">
            <v>41248</v>
          </cell>
          <cell r="C2774">
            <v>1409.28</v>
          </cell>
          <cell r="E2774">
            <v>41107</v>
          </cell>
          <cell r="F2774">
            <v>0</v>
          </cell>
        </row>
        <row r="2775">
          <cell r="B2775">
            <v>41249</v>
          </cell>
          <cell r="C2775">
            <v>1413.94</v>
          </cell>
          <cell r="E2775">
            <v>41108</v>
          </cell>
          <cell r="F2775">
            <v>0.20877899999999999</v>
          </cell>
        </row>
        <row r="2776">
          <cell r="B2776">
            <v>41250</v>
          </cell>
          <cell r="C2776">
            <v>1418.07</v>
          </cell>
          <cell r="E2776">
            <v>41109</v>
          </cell>
          <cell r="F2776">
            <v>0.14199300000000001</v>
          </cell>
        </row>
        <row r="2777">
          <cell r="B2777">
            <v>41253</v>
          </cell>
          <cell r="C2777">
            <v>1418.55</v>
          </cell>
          <cell r="E2777">
            <v>41110</v>
          </cell>
          <cell r="F2777">
            <v>3.2736000000000001E-2</v>
          </cell>
        </row>
        <row r="2778">
          <cell r="B2778">
            <v>41254</v>
          </cell>
          <cell r="C2778">
            <v>1427.84</v>
          </cell>
          <cell r="E2778">
            <v>41113</v>
          </cell>
          <cell r="F2778">
            <v>3.0039E-2</v>
          </cell>
        </row>
        <row r="2779">
          <cell r="B2779">
            <v>41255</v>
          </cell>
          <cell r="C2779">
            <v>1428.48</v>
          </cell>
          <cell r="E2779">
            <v>41114</v>
          </cell>
          <cell r="F2779">
            <v>0</v>
          </cell>
        </row>
        <row r="2780">
          <cell r="B2780">
            <v>41256</v>
          </cell>
          <cell r="C2780">
            <v>1419.45</v>
          </cell>
          <cell r="E2780">
            <v>41115</v>
          </cell>
          <cell r="F2780">
            <v>3.0037999999999999E-2</v>
          </cell>
        </row>
        <row r="2781">
          <cell r="B2781">
            <v>41257</v>
          </cell>
          <cell r="C2781">
            <v>1413.58</v>
          </cell>
          <cell r="E2781">
            <v>41116</v>
          </cell>
          <cell r="F2781">
            <v>3.3270000000000001E-2</v>
          </cell>
        </row>
        <row r="2782">
          <cell r="B2782">
            <v>41260</v>
          </cell>
          <cell r="C2782">
            <v>1430.36</v>
          </cell>
          <cell r="E2782">
            <v>41117</v>
          </cell>
          <cell r="F2782">
            <v>8.2358000000000001E-2</v>
          </cell>
        </row>
        <row r="2783">
          <cell r="B2783">
            <v>41261</v>
          </cell>
          <cell r="C2783">
            <v>1446.79</v>
          </cell>
          <cell r="E2783">
            <v>41120</v>
          </cell>
          <cell r="F2783">
            <v>4.2652000000000002E-2</v>
          </cell>
        </row>
        <row r="2784">
          <cell r="B2784">
            <v>41262</v>
          </cell>
          <cell r="C2784">
            <v>1435.81</v>
          </cell>
          <cell r="E2784">
            <v>41121</v>
          </cell>
          <cell r="F2784">
            <v>8.7530000000000004E-3</v>
          </cell>
        </row>
        <row r="2785">
          <cell r="B2785">
            <v>41263</v>
          </cell>
          <cell r="C2785">
            <v>1443.69</v>
          </cell>
          <cell r="E2785">
            <v>41122</v>
          </cell>
          <cell r="F2785">
            <v>0.226294</v>
          </cell>
        </row>
        <row r="2786">
          <cell r="B2786">
            <v>41264</v>
          </cell>
          <cell r="C2786">
            <v>1430.15</v>
          </cell>
          <cell r="E2786">
            <v>41123</v>
          </cell>
          <cell r="F2786">
            <v>0.11121</v>
          </cell>
        </row>
        <row r="2787">
          <cell r="B2787">
            <v>41267</v>
          </cell>
          <cell r="C2787">
            <v>1426.66</v>
          </cell>
          <cell r="E2787">
            <v>41124</v>
          </cell>
          <cell r="F2787">
            <v>0.16917499999999999</v>
          </cell>
        </row>
        <row r="2788">
          <cell r="B2788">
            <v>41269</v>
          </cell>
          <cell r="C2788">
            <v>1419.83</v>
          </cell>
          <cell r="E2788">
            <v>41127</v>
          </cell>
          <cell r="F2788">
            <v>3.3940999999999999E-2</v>
          </cell>
        </row>
        <row r="2789">
          <cell r="B2789">
            <v>41270</v>
          </cell>
          <cell r="C2789">
            <v>1418.1</v>
          </cell>
          <cell r="E2789">
            <v>41128</v>
          </cell>
          <cell r="F2789">
            <v>2.5694000000000002E-2</v>
          </cell>
        </row>
        <row r="2790">
          <cell r="B2790">
            <v>41271</v>
          </cell>
          <cell r="C2790">
            <v>1402.43</v>
          </cell>
          <cell r="E2790">
            <v>41129</v>
          </cell>
          <cell r="F2790">
            <v>0.437892</v>
          </cell>
        </row>
        <row r="2791">
          <cell r="B2791">
            <v>41274</v>
          </cell>
          <cell r="C2791">
            <v>1426.19</v>
          </cell>
          <cell r="E2791">
            <v>41130</v>
          </cell>
          <cell r="F2791">
            <v>0.61677700000000002</v>
          </cell>
        </row>
        <row r="2792">
          <cell r="B2792">
            <v>41276</v>
          </cell>
          <cell r="C2792">
            <v>1462.42</v>
          </cell>
          <cell r="E2792">
            <v>41131</v>
          </cell>
          <cell r="F2792">
            <v>2.9315999999999998E-2</v>
          </cell>
        </row>
        <row r="2793">
          <cell r="B2793">
            <v>41277</v>
          </cell>
          <cell r="C2793">
            <v>1459.37</v>
          </cell>
          <cell r="E2793">
            <v>41134</v>
          </cell>
          <cell r="F2793">
            <v>0.26774999999999999</v>
          </cell>
        </row>
        <row r="2794">
          <cell r="B2794">
            <v>41278</v>
          </cell>
          <cell r="C2794">
            <v>1466.47</v>
          </cell>
          <cell r="E2794">
            <v>41135</v>
          </cell>
          <cell r="F2794">
            <v>0.24740599999999999</v>
          </cell>
        </row>
        <row r="2795">
          <cell r="B2795">
            <v>41281</v>
          </cell>
          <cell r="C2795">
            <v>1461.89</v>
          </cell>
          <cell r="E2795">
            <v>41136</v>
          </cell>
          <cell r="F2795">
            <v>0.50517900000000004</v>
          </cell>
        </row>
        <row r="2796">
          <cell r="B2796">
            <v>41282</v>
          </cell>
          <cell r="C2796">
            <v>1457.15</v>
          </cell>
          <cell r="E2796">
            <v>41137</v>
          </cell>
          <cell r="F2796">
            <v>0.102995</v>
          </cell>
        </row>
        <row r="2797">
          <cell r="B2797">
            <v>41283</v>
          </cell>
          <cell r="C2797">
            <v>1461.02</v>
          </cell>
          <cell r="E2797">
            <v>41138</v>
          </cell>
          <cell r="F2797">
            <v>3.627E-3</v>
          </cell>
        </row>
        <row r="2798">
          <cell r="B2798">
            <v>41284</v>
          </cell>
          <cell r="C2798">
            <v>1472.12</v>
          </cell>
          <cell r="E2798">
            <v>41141</v>
          </cell>
          <cell r="F2798">
            <v>2.6851E-2</v>
          </cell>
        </row>
        <row r="2799">
          <cell r="B2799">
            <v>41285</v>
          </cell>
          <cell r="C2799">
            <v>1472.05</v>
          </cell>
          <cell r="E2799">
            <v>41142</v>
          </cell>
          <cell r="F2799">
            <v>2.8867E-2</v>
          </cell>
        </row>
        <row r="2800">
          <cell r="B2800">
            <v>41288</v>
          </cell>
          <cell r="C2800">
            <v>1470.68</v>
          </cell>
          <cell r="E2800">
            <v>41143</v>
          </cell>
          <cell r="F2800">
            <v>8.8209999999999997E-2</v>
          </cell>
        </row>
        <row r="2801">
          <cell r="B2801">
            <v>41289</v>
          </cell>
          <cell r="C2801">
            <v>1472.34</v>
          </cell>
          <cell r="E2801">
            <v>41144</v>
          </cell>
          <cell r="F2801">
            <v>2.1125999999999999E-2</v>
          </cell>
        </row>
        <row r="2802">
          <cell r="B2802">
            <v>41290</v>
          </cell>
          <cell r="C2802">
            <v>1472.63</v>
          </cell>
          <cell r="E2802">
            <v>41145</v>
          </cell>
          <cell r="F2802">
            <v>0.211558</v>
          </cell>
        </row>
        <row r="2803">
          <cell r="B2803">
            <v>41291</v>
          </cell>
          <cell r="C2803">
            <v>1480.94</v>
          </cell>
          <cell r="E2803">
            <v>41148</v>
          </cell>
          <cell r="F2803">
            <v>1.1748E-2</v>
          </cell>
        </row>
        <row r="2804">
          <cell r="B2804">
            <v>41292</v>
          </cell>
          <cell r="C2804">
            <v>1485.98</v>
          </cell>
          <cell r="E2804">
            <v>41149</v>
          </cell>
          <cell r="F2804">
            <v>8.5949999999999999E-2</v>
          </cell>
        </row>
        <row r="2805">
          <cell r="B2805">
            <v>41296</v>
          </cell>
          <cell r="C2805">
            <v>1492.56</v>
          </cell>
          <cell r="E2805">
            <v>41150</v>
          </cell>
          <cell r="F2805">
            <v>0.33734500000000001</v>
          </cell>
        </row>
        <row r="2806">
          <cell r="B2806">
            <v>41297</v>
          </cell>
          <cell r="C2806">
            <v>1494.81</v>
          </cell>
          <cell r="E2806">
            <v>41151</v>
          </cell>
          <cell r="F2806">
            <v>0.188557</v>
          </cell>
        </row>
        <row r="2807">
          <cell r="B2807">
            <v>41298</v>
          </cell>
          <cell r="C2807">
            <v>1494.82</v>
          </cell>
          <cell r="E2807">
            <v>41152</v>
          </cell>
          <cell r="F2807">
            <v>2.4348999999999999E-2</v>
          </cell>
        </row>
        <row r="2808">
          <cell r="B2808">
            <v>41299</v>
          </cell>
          <cell r="C2808">
            <v>1502.96</v>
          </cell>
          <cell r="E2808">
            <v>41155</v>
          </cell>
          <cell r="F2808">
            <v>0</v>
          </cell>
        </row>
        <row r="2809">
          <cell r="B2809">
            <v>41302</v>
          </cell>
          <cell r="C2809">
            <v>1500.18</v>
          </cell>
          <cell r="E2809">
            <v>41156</v>
          </cell>
          <cell r="F2809">
            <v>2.9270000000000001E-2</v>
          </cell>
        </row>
        <row r="2810">
          <cell r="B2810">
            <v>41303</v>
          </cell>
          <cell r="C2810">
            <v>1507.84</v>
          </cell>
          <cell r="E2810">
            <v>41157</v>
          </cell>
          <cell r="F2810">
            <v>0.36250300000000002</v>
          </cell>
        </row>
        <row r="2811">
          <cell r="B2811">
            <v>41304</v>
          </cell>
          <cell r="C2811">
            <v>1501.96</v>
          </cell>
          <cell r="E2811">
            <v>41158</v>
          </cell>
          <cell r="F2811">
            <v>0.194409</v>
          </cell>
        </row>
        <row r="2812">
          <cell r="B2812">
            <v>41305</v>
          </cell>
          <cell r="C2812">
            <v>1498.11</v>
          </cell>
          <cell r="E2812">
            <v>41159</v>
          </cell>
          <cell r="F2812">
            <v>7.5236999999999998E-2</v>
          </cell>
        </row>
        <row r="2813">
          <cell r="B2813">
            <v>41306</v>
          </cell>
          <cell r="C2813">
            <v>1513.17</v>
          </cell>
          <cell r="E2813">
            <v>41162</v>
          </cell>
          <cell r="F2813">
            <v>8.4015999999999993E-2</v>
          </cell>
        </row>
        <row r="2814">
          <cell r="B2814">
            <v>41309</v>
          </cell>
          <cell r="C2814">
            <v>1495.71</v>
          </cell>
          <cell r="E2814">
            <v>41163</v>
          </cell>
          <cell r="F2814">
            <v>1.4957E-2</v>
          </cell>
        </row>
        <row r="2815">
          <cell r="B2815">
            <v>41310</v>
          </cell>
          <cell r="C2815">
            <v>1511.29</v>
          </cell>
          <cell r="E2815">
            <v>41164</v>
          </cell>
          <cell r="F2815">
            <v>0.37952999999999998</v>
          </cell>
        </row>
        <row r="2816">
          <cell r="B2816">
            <v>41311</v>
          </cell>
          <cell r="C2816">
            <v>1512.12</v>
          </cell>
          <cell r="E2816">
            <v>41165</v>
          </cell>
          <cell r="F2816">
            <v>0.198745</v>
          </cell>
        </row>
        <row r="2817">
          <cell r="B2817">
            <v>41312</v>
          </cell>
          <cell r="C2817">
            <v>1509.39</v>
          </cell>
          <cell r="E2817">
            <v>41166</v>
          </cell>
          <cell r="F2817">
            <v>6.4520000000000003E-3</v>
          </cell>
        </row>
        <row r="2818">
          <cell r="B2818">
            <v>41313</v>
          </cell>
          <cell r="C2818">
            <v>1517.93</v>
          </cell>
          <cell r="E2818">
            <v>41169</v>
          </cell>
          <cell r="F2818">
            <v>6.9242999999999999E-2</v>
          </cell>
        </row>
        <row r="2819">
          <cell r="B2819">
            <v>41316</v>
          </cell>
          <cell r="C2819">
            <v>1517.01</v>
          </cell>
          <cell r="E2819">
            <v>41170</v>
          </cell>
          <cell r="F2819">
            <v>2.7182000000000001E-2</v>
          </cell>
        </row>
        <row r="2820">
          <cell r="B2820">
            <v>41317</v>
          </cell>
          <cell r="C2820">
            <v>1519.43</v>
          </cell>
          <cell r="E2820">
            <v>41171</v>
          </cell>
          <cell r="F2820">
            <v>2.5270000000000001E-2</v>
          </cell>
        </row>
        <row r="2821">
          <cell r="B2821">
            <v>41318</v>
          </cell>
          <cell r="C2821">
            <v>1520.33</v>
          </cell>
          <cell r="E2821">
            <v>41172</v>
          </cell>
          <cell r="F2821">
            <v>0.21466499999999999</v>
          </cell>
        </row>
        <row r="2822">
          <cell r="B2822">
            <v>41319</v>
          </cell>
          <cell r="C2822">
            <v>1521.38</v>
          </cell>
          <cell r="E2822">
            <v>41173</v>
          </cell>
          <cell r="F2822">
            <v>5.104E-3</v>
          </cell>
        </row>
        <row r="2823">
          <cell r="B2823">
            <v>41320</v>
          </cell>
          <cell r="C2823">
            <v>1519.79</v>
          </cell>
          <cell r="E2823">
            <v>41176</v>
          </cell>
          <cell r="F2823">
            <v>0</v>
          </cell>
        </row>
        <row r="2824">
          <cell r="B2824">
            <v>41324</v>
          </cell>
          <cell r="C2824">
            <v>1530.94</v>
          </cell>
          <cell r="E2824">
            <v>41177</v>
          </cell>
          <cell r="F2824">
            <v>0.163794</v>
          </cell>
        </row>
        <row r="2825">
          <cell r="B2825">
            <v>41325</v>
          </cell>
          <cell r="C2825">
            <v>1511.95</v>
          </cell>
          <cell r="E2825">
            <v>41178</v>
          </cell>
          <cell r="F2825">
            <v>0.29808899999999999</v>
          </cell>
        </row>
        <row r="2826">
          <cell r="B2826">
            <v>41326</v>
          </cell>
          <cell r="C2826">
            <v>1502.42</v>
          </cell>
          <cell r="E2826">
            <v>41179</v>
          </cell>
          <cell r="F2826">
            <v>9.2870999999999995E-2</v>
          </cell>
        </row>
        <row r="2827">
          <cell r="B2827">
            <v>41327</v>
          </cell>
          <cell r="C2827">
            <v>1515.6</v>
          </cell>
          <cell r="E2827">
            <v>41180</v>
          </cell>
          <cell r="F2827">
            <v>3.8969999999999999E-3</v>
          </cell>
        </row>
        <row r="2828">
          <cell r="B2828">
            <v>41330</v>
          </cell>
          <cell r="C2828">
            <v>1487.85</v>
          </cell>
          <cell r="E2828">
            <v>41183</v>
          </cell>
          <cell r="F2828">
            <v>7.5838000000000003E-2</v>
          </cell>
        </row>
        <row r="2829">
          <cell r="B2829">
            <v>41331</v>
          </cell>
          <cell r="C2829">
            <v>1496.94</v>
          </cell>
          <cell r="E2829">
            <v>41184</v>
          </cell>
          <cell r="F2829">
            <v>9.0070999999999998E-2</v>
          </cell>
        </row>
        <row r="2830">
          <cell r="B2830">
            <v>41332</v>
          </cell>
          <cell r="C2830">
            <v>1515.99</v>
          </cell>
          <cell r="E2830">
            <v>41185</v>
          </cell>
          <cell r="F2830">
            <v>0.32385599999999998</v>
          </cell>
        </row>
        <row r="2831">
          <cell r="B2831">
            <v>41333</v>
          </cell>
          <cell r="C2831">
            <v>1514.68</v>
          </cell>
          <cell r="E2831">
            <v>41186</v>
          </cell>
          <cell r="F2831">
            <v>2.019E-2</v>
          </cell>
        </row>
        <row r="2832">
          <cell r="B2832">
            <v>41334</v>
          </cell>
          <cell r="C2832">
            <v>1518.2</v>
          </cell>
          <cell r="E2832">
            <v>41187</v>
          </cell>
          <cell r="F2832">
            <v>0.49451899999999999</v>
          </cell>
        </row>
        <row r="2833">
          <cell r="B2833">
            <v>41337</v>
          </cell>
          <cell r="C2833">
            <v>1525.2</v>
          </cell>
          <cell r="E2833">
            <v>41190</v>
          </cell>
          <cell r="F2833">
            <v>0</v>
          </cell>
        </row>
        <row r="2834">
          <cell r="B2834">
            <v>41338</v>
          </cell>
          <cell r="C2834">
            <v>1539.79</v>
          </cell>
          <cell r="E2834">
            <v>41191</v>
          </cell>
          <cell r="F2834">
            <v>3.5825000000000003E-2</v>
          </cell>
        </row>
        <row r="2835">
          <cell r="B2835">
            <v>41339</v>
          </cell>
          <cell r="C2835">
            <v>1541.46</v>
          </cell>
          <cell r="E2835">
            <v>41192</v>
          </cell>
          <cell r="F2835">
            <v>0.107874</v>
          </cell>
        </row>
        <row r="2836">
          <cell r="B2836">
            <v>41340</v>
          </cell>
          <cell r="C2836">
            <v>1544.26</v>
          </cell>
          <cell r="E2836">
            <v>41193</v>
          </cell>
          <cell r="F2836">
            <v>0.23944799999999999</v>
          </cell>
        </row>
        <row r="2837">
          <cell r="B2837">
            <v>41341</v>
          </cell>
          <cell r="C2837">
            <v>1551.18</v>
          </cell>
          <cell r="E2837">
            <v>41194</v>
          </cell>
          <cell r="F2837">
            <v>3.1393999999999998E-2</v>
          </cell>
        </row>
        <row r="2838">
          <cell r="B2838">
            <v>41344</v>
          </cell>
          <cell r="C2838">
            <v>1556.22</v>
          </cell>
          <cell r="E2838">
            <v>41197</v>
          </cell>
          <cell r="F2838">
            <v>5.1320000000000003E-3</v>
          </cell>
        </row>
        <row r="2839">
          <cell r="B2839">
            <v>41345</v>
          </cell>
          <cell r="C2839">
            <v>1552.48</v>
          </cell>
          <cell r="E2839">
            <v>41198</v>
          </cell>
          <cell r="F2839">
            <v>0</v>
          </cell>
        </row>
        <row r="2840">
          <cell r="B2840">
            <v>41346</v>
          </cell>
          <cell r="C2840">
            <v>1554.52</v>
          </cell>
          <cell r="E2840">
            <v>41199</v>
          </cell>
          <cell r="F2840">
            <v>0.173956</v>
          </cell>
        </row>
        <row r="2841">
          <cell r="B2841">
            <v>41347</v>
          </cell>
          <cell r="C2841">
            <v>1563.23</v>
          </cell>
          <cell r="E2841">
            <v>41200</v>
          </cell>
          <cell r="F2841">
            <v>7.5864000000000001E-2</v>
          </cell>
        </row>
        <row r="2842">
          <cell r="B2842">
            <v>41348</v>
          </cell>
          <cell r="C2842">
            <v>1560.7</v>
          </cell>
          <cell r="E2842">
            <v>41201</v>
          </cell>
          <cell r="F2842">
            <v>3.0896E-2</v>
          </cell>
        </row>
        <row r="2843">
          <cell r="B2843">
            <v>41351</v>
          </cell>
          <cell r="C2843">
            <v>1552.1</v>
          </cell>
          <cell r="E2843">
            <v>41204</v>
          </cell>
          <cell r="F2843">
            <v>2.9676999999999999E-2</v>
          </cell>
        </row>
        <row r="2844">
          <cell r="B2844">
            <v>41352</v>
          </cell>
          <cell r="C2844">
            <v>1548.34</v>
          </cell>
          <cell r="E2844">
            <v>41205</v>
          </cell>
          <cell r="F2844">
            <v>0</v>
          </cell>
        </row>
        <row r="2845">
          <cell r="B2845">
            <v>41353</v>
          </cell>
          <cell r="C2845">
            <v>1558.71</v>
          </cell>
          <cell r="E2845">
            <v>41206</v>
          </cell>
          <cell r="F2845">
            <v>7.1500000000000001E-3</v>
          </cell>
        </row>
        <row r="2846">
          <cell r="B2846">
            <v>41354</v>
          </cell>
          <cell r="C2846">
            <v>1545.8</v>
          </cell>
          <cell r="E2846">
            <v>41207</v>
          </cell>
          <cell r="F2846">
            <v>2.7567999999999999E-2</v>
          </cell>
        </row>
        <row r="2847">
          <cell r="B2847">
            <v>41355</v>
          </cell>
          <cell r="C2847">
            <v>1556.89</v>
          </cell>
          <cell r="E2847">
            <v>41208</v>
          </cell>
          <cell r="F2847">
            <v>2.7759999999999998E-3</v>
          </cell>
        </row>
        <row r="2848">
          <cell r="B2848">
            <v>41358</v>
          </cell>
          <cell r="C2848">
            <v>1551.69</v>
          </cell>
          <cell r="E2848">
            <v>41211</v>
          </cell>
          <cell r="F2848">
            <v>7.8902E-2</v>
          </cell>
        </row>
        <row r="2849">
          <cell r="B2849">
            <v>41359</v>
          </cell>
          <cell r="C2849">
            <v>1563.77</v>
          </cell>
          <cell r="E2849">
            <v>41212</v>
          </cell>
          <cell r="F2849">
            <v>0</v>
          </cell>
        </row>
        <row r="2850">
          <cell r="B2850">
            <v>41360</v>
          </cell>
          <cell r="C2850">
            <v>1562.85</v>
          </cell>
          <cell r="E2850">
            <v>41213</v>
          </cell>
          <cell r="F2850">
            <v>0.10238</v>
          </cell>
        </row>
        <row r="2851">
          <cell r="B2851">
            <v>41361</v>
          </cell>
          <cell r="C2851">
            <v>1569.19</v>
          </cell>
          <cell r="E2851">
            <v>41214</v>
          </cell>
          <cell r="F2851">
            <v>0.110624</v>
          </cell>
        </row>
        <row r="2852">
          <cell r="B2852">
            <v>41365</v>
          </cell>
          <cell r="C2852">
            <v>1562.17</v>
          </cell>
          <cell r="E2852">
            <v>41215</v>
          </cell>
          <cell r="F2852">
            <v>2.1061E-2</v>
          </cell>
        </row>
        <row r="2853">
          <cell r="B2853">
            <v>41366</v>
          </cell>
          <cell r="C2853">
            <v>1570.25</v>
          </cell>
          <cell r="E2853">
            <v>41218</v>
          </cell>
          <cell r="F2853">
            <v>0.169713</v>
          </cell>
        </row>
        <row r="2854">
          <cell r="B2854">
            <v>41367</v>
          </cell>
          <cell r="C2854">
            <v>1553.69</v>
          </cell>
          <cell r="E2854">
            <v>41219</v>
          </cell>
          <cell r="F2854">
            <v>3.4146000000000003E-2</v>
          </cell>
        </row>
        <row r="2855">
          <cell r="B2855">
            <v>41368</v>
          </cell>
          <cell r="C2855">
            <v>1559.98</v>
          </cell>
          <cell r="E2855">
            <v>41220</v>
          </cell>
          <cell r="F2855">
            <v>1.254705</v>
          </cell>
        </row>
        <row r="2856">
          <cell r="B2856">
            <v>41369</v>
          </cell>
          <cell r="C2856">
            <v>1553.28</v>
          </cell>
          <cell r="E2856">
            <v>41221</v>
          </cell>
          <cell r="F2856">
            <v>1.6001999999999999E-2</v>
          </cell>
        </row>
        <row r="2857">
          <cell r="B2857">
            <v>41372</v>
          </cell>
          <cell r="C2857">
            <v>1563.07</v>
          </cell>
          <cell r="E2857">
            <v>41222</v>
          </cell>
          <cell r="F2857">
            <v>4.6674E-2</v>
          </cell>
        </row>
        <row r="2858">
          <cell r="B2858">
            <v>41373</v>
          </cell>
          <cell r="C2858">
            <v>1568.61</v>
          </cell>
          <cell r="E2858">
            <v>41225</v>
          </cell>
          <cell r="F2858">
            <v>0</v>
          </cell>
        </row>
        <row r="2859">
          <cell r="B2859">
            <v>41374</v>
          </cell>
          <cell r="C2859">
            <v>1587.73</v>
          </cell>
          <cell r="E2859">
            <v>41226</v>
          </cell>
          <cell r="F2859">
            <v>0.43865999999999999</v>
          </cell>
        </row>
        <row r="2860">
          <cell r="B2860">
            <v>41375</v>
          </cell>
          <cell r="C2860">
            <v>1593.37</v>
          </cell>
          <cell r="E2860">
            <v>41227</v>
          </cell>
          <cell r="F2860">
            <v>0.50042600000000004</v>
          </cell>
        </row>
        <row r="2861">
          <cell r="B2861">
            <v>41376</v>
          </cell>
          <cell r="C2861">
            <v>1588.85</v>
          </cell>
          <cell r="E2861">
            <v>41228</v>
          </cell>
          <cell r="F2861">
            <v>9.4155000000000003E-2</v>
          </cell>
        </row>
        <row r="2862">
          <cell r="B2862">
            <v>41379</v>
          </cell>
          <cell r="C2862">
            <v>1552.36</v>
          </cell>
          <cell r="E2862">
            <v>41229</v>
          </cell>
          <cell r="F2862">
            <v>0.132189</v>
          </cell>
        </row>
        <row r="2863">
          <cell r="B2863">
            <v>41380</v>
          </cell>
          <cell r="C2863">
            <v>1574.57</v>
          </cell>
          <cell r="E2863">
            <v>41232</v>
          </cell>
          <cell r="F2863">
            <v>9.3826999999999994E-2</v>
          </cell>
        </row>
        <row r="2864">
          <cell r="B2864">
            <v>41381</v>
          </cell>
          <cell r="C2864">
            <v>1552.01</v>
          </cell>
          <cell r="E2864">
            <v>41233</v>
          </cell>
          <cell r="F2864">
            <v>0.113161</v>
          </cell>
        </row>
        <row r="2865">
          <cell r="B2865">
            <v>41382</v>
          </cell>
          <cell r="C2865">
            <v>1541.61</v>
          </cell>
          <cell r="E2865">
            <v>41234</v>
          </cell>
          <cell r="F2865">
            <v>2.7916E-2</v>
          </cell>
        </row>
        <row r="2866">
          <cell r="B2866">
            <v>41383</v>
          </cell>
          <cell r="C2866">
            <v>1555.25</v>
          </cell>
          <cell r="E2866">
            <v>41235</v>
          </cell>
          <cell r="F2866">
            <v>0</v>
          </cell>
        </row>
        <row r="2867">
          <cell r="B2867">
            <v>41386</v>
          </cell>
          <cell r="C2867">
            <v>1562.5</v>
          </cell>
          <cell r="E2867">
            <v>41236</v>
          </cell>
          <cell r="F2867">
            <v>0.193329</v>
          </cell>
        </row>
        <row r="2868">
          <cell r="B2868">
            <v>41387</v>
          </cell>
          <cell r="C2868">
            <v>1578.78</v>
          </cell>
          <cell r="E2868">
            <v>41239</v>
          </cell>
          <cell r="F2868">
            <v>4.2462E-2</v>
          </cell>
        </row>
        <row r="2869">
          <cell r="B2869">
            <v>41388</v>
          </cell>
          <cell r="C2869">
            <v>1578.79</v>
          </cell>
          <cell r="E2869">
            <v>41240</v>
          </cell>
          <cell r="F2869">
            <v>0.132579</v>
          </cell>
        </row>
        <row r="2870">
          <cell r="B2870">
            <v>41389</v>
          </cell>
          <cell r="C2870">
            <v>1585.16</v>
          </cell>
          <cell r="E2870">
            <v>41241</v>
          </cell>
          <cell r="F2870">
            <v>0.42066999999999999</v>
          </cell>
        </row>
        <row r="2871">
          <cell r="B2871">
            <v>41390</v>
          </cell>
          <cell r="C2871">
            <v>1582.24</v>
          </cell>
          <cell r="E2871">
            <v>41242</v>
          </cell>
          <cell r="F2871">
            <v>0.23086100000000001</v>
          </cell>
        </row>
        <row r="2872">
          <cell r="B2872">
            <v>41393</v>
          </cell>
          <cell r="C2872">
            <v>1593.61</v>
          </cell>
          <cell r="E2872">
            <v>41243</v>
          </cell>
          <cell r="F2872">
            <v>2.0720000000000001E-3</v>
          </cell>
        </row>
        <row r="2873">
          <cell r="B2873">
            <v>41394</v>
          </cell>
          <cell r="C2873">
            <v>1597.57</v>
          </cell>
          <cell r="E2873">
            <v>41246</v>
          </cell>
          <cell r="F2873">
            <v>1.8592999999999998E-2</v>
          </cell>
        </row>
        <row r="2874">
          <cell r="B2874">
            <v>41395</v>
          </cell>
          <cell r="C2874">
            <v>1582.7</v>
          </cell>
          <cell r="E2874">
            <v>41247</v>
          </cell>
          <cell r="F2874">
            <v>2.9564E-2</v>
          </cell>
        </row>
        <row r="2875">
          <cell r="B2875">
            <v>41396</v>
          </cell>
          <cell r="C2875">
            <v>1597.59</v>
          </cell>
          <cell r="E2875">
            <v>41248</v>
          </cell>
          <cell r="F2875">
            <v>0.44821800000000001</v>
          </cell>
        </row>
        <row r="2876">
          <cell r="B2876">
            <v>41397</v>
          </cell>
          <cell r="C2876">
            <v>1614.42</v>
          </cell>
          <cell r="E2876">
            <v>41249</v>
          </cell>
          <cell r="F2876">
            <v>0.37620199999999998</v>
          </cell>
        </row>
        <row r="2877">
          <cell r="B2877">
            <v>41400</v>
          </cell>
          <cell r="C2877">
            <v>1617.5</v>
          </cell>
          <cell r="E2877">
            <v>41250</v>
          </cell>
          <cell r="F2877">
            <v>0.106437</v>
          </cell>
        </row>
        <row r="2878">
          <cell r="B2878">
            <v>41401</v>
          </cell>
          <cell r="C2878">
            <v>1625.96</v>
          </cell>
          <cell r="E2878">
            <v>41253</v>
          </cell>
          <cell r="F2878">
            <v>6.5960000000000005E-2</v>
          </cell>
        </row>
        <row r="2879">
          <cell r="B2879">
            <v>41402</v>
          </cell>
          <cell r="C2879">
            <v>1632.69</v>
          </cell>
          <cell r="E2879">
            <v>41254</v>
          </cell>
          <cell r="F2879">
            <v>0</v>
          </cell>
        </row>
        <row r="2880">
          <cell r="B2880">
            <v>41403</v>
          </cell>
          <cell r="C2880">
            <v>1626.67</v>
          </cell>
          <cell r="E2880">
            <v>41255</v>
          </cell>
          <cell r="F2880">
            <v>0.27425100000000002</v>
          </cell>
        </row>
        <row r="2881">
          <cell r="B2881">
            <v>41404</v>
          </cell>
          <cell r="C2881">
            <v>1633.7</v>
          </cell>
          <cell r="E2881">
            <v>41256</v>
          </cell>
          <cell r="F2881">
            <v>0.32311400000000001</v>
          </cell>
        </row>
        <row r="2882">
          <cell r="B2882">
            <v>41407</v>
          </cell>
          <cell r="C2882">
            <v>1633.77</v>
          </cell>
          <cell r="E2882">
            <v>41257</v>
          </cell>
          <cell r="F2882">
            <v>5.1718E-2</v>
          </cell>
        </row>
        <row r="2883">
          <cell r="B2883">
            <v>41408</v>
          </cell>
          <cell r="C2883">
            <v>1650.34</v>
          </cell>
          <cell r="E2883">
            <v>41260</v>
          </cell>
          <cell r="F2883">
            <v>2.2623999999999998E-2</v>
          </cell>
        </row>
        <row r="2884">
          <cell r="B2884">
            <v>41409</v>
          </cell>
          <cell r="C2884">
            <v>1658.78</v>
          </cell>
          <cell r="E2884">
            <v>41261</v>
          </cell>
          <cell r="F2884">
            <v>2.8039999999999999E-2</v>
          </cell>
        </row>
        <row r="2885">
          <cell r="B2885">
            <v>41410</v>
          </cell>
          <cell r="C2885">
            <v>1650.47</v>
          </cell>
          <cell r="E2885">
            <v>41262</v>
          </cell>
          <cell r="F2885">
            <v>4.9523999999999999E-2</v>
          </cell>
        </row>
        <row r="2886">
          <cell r="B2886">
            <v>41411</v>
          </cell>
          <cell r="C2886">
            <v>1667.47</v>
          </cell>
          <cell r="E2886">
            <v>41263</v>
          </cell>
          <cell r="F2886">
            <v>0.30467699999999998</v>
          </cell>
        </row>
        <row r="2887">
          <cell r="B2887">
            <v>41414</v>
          </cell>
          <cell r="C2887">
            <v>1666.29</v>
          </cell>
          <cell r="E2887">
            <v>41264</v>
          </cell>
          <cell r="F2887">
            <v>0.104854</v>
          </cell>
        </row>
        <row r="2888">
          <cell r="B2888">
            <v>41415</v>
          </cell>
          <cell r="C2888">
            <v>1669.16</v>
          </cell>
          <cell r="E2888">
            <v>41267</v>
          </cell>
          <cell r="F2888">
            <v>0.17716000000000001</v>
          </cell>
        </row>
        <row r="2889">
          <cell r="B2889">
            <v>41416</v>
          </cell>
          <cell r="C2889">
            <v>1655.35</v>
          </cell>
          <cell r="E2889">
            <v>41268</v>
          </cell>
          <cell r="F2889">
            <v>0</v>
          </cell>
        </row>
        <row r="2890">
          <cell r="B2890">
            <v>41417</v>
          </cell>
          <cell r="C2890">
            <v>1650.51</v>
          </cell>
          <cell r="E2890">
            <v>41269</v>
          </cell>
          <cell r="F2890">
            <v>1.9456000000000001E-2</v>
          </cell>
        </row>
        <row r="2891">
          <cell r="B2891">
            <v>41418</v>
          </cell>
          <cell r="C2891">
            <v>1649.6</v>
          </cell>
          <cell r="E2891">
            <v>41270</v>
          </cell>
          <cell r="F2891">
            <v>0.26483000000000001</v>
          </cell>
        </row>
        <row r="2892">
          <cell r="B2892">
            <v>41422</v>
          </cell>
          <cell r="C2892">
            <v>1660.06</v>
          </cell>
          <cell r="E2892">
            <v>41271</v>
          </cell>
          <cell r="F2892">
            <v>0.139652</v>
          </cell>
        </row>
        <row r="2893">
          <cell r="B2893">
            <v>41423</v>
          </cell>
          <cell r="C2893">
            <v>1648.36</v>
          </cell>
          <cell r="E2893">
            <v>41274</v>
          </cell>
          <cell r="F2893">
            <v>7.9100000000000004E-3</v>
          </cell>
        </row>
        <row r="2894">
          <cell r="B2894">
            <v>41424</v>
          </cell>
          <cell r="C2894">
            <v>1654.41</v>
          </cell>
          <cell r="E2894">
            <v>41275</v>
          </cell>
          <cell r="F2894">
            <v>0</v>
          </cell>
        </row>
        <row r="2895">
          <cell r="B2895">
            <v>41425</v>
          </cell>
          <cell r="C2895">
            <v>1630.74</v>
          </cell>
          <cell r="E2895">
            <v>41276</v>
          </cell>
          <cell r="F2895">
            <v>0.27524999999999999</v>
          </cell>
        </row>
        <row r="2896">
          <cell r="B2896">
            <v>41428</v>
          </cell>
          <cell r="C2896">
            <v>1640.42</v>
          </cell>
          <cell r="E2896">
            <v>41277</v>
          </cell>
          <cell r="F2896">
            <v>0</v>
          </cell>
        </row>
        <row r="2897">
          <cell r="B2897">
            <v>41429</v>
          </cell>
          <cell r="C2897">
            <v>1631.38</v>
          </cell>
          <cell r="E2897">
            <v>41278</v>
          </cell>
          <cell r="F2897">
            <v>0</v>
          </cell>
        </row>
        <row r="2898">
          <cell r="B2898">
            <v>41430</v>
          </cell>
          <cell r="C2898">
            <v>1608.9</v>
          </cell>
          <cell r="E2898">
            <v>41281</v>
          </cell>
          <cell r="F2898">
            <v>3.5890000000000002E-3</v>
          </cell>
        </row>
        <row r="2899">
          <cell r="B2899">
            <v>41431</v>
          </cell>
          <cell r="C2899">
            <v>1622.56</v>
          </cell>
          <cell r="E2899">
            <v>41282</v>
          </cell>
          <cell r="F2899">
            <v>0.49816199999999999</v>
          </cell>
        </row>
        <row r="2900">
          <cell r="B2900">
            <v>41432</v>
          </cell>
          <cell r="C2900">
            <v>1643.38</v>
          </cell>
          <cell r="E2900">
            <v>41283</v>
          </cell>
          <cell r="F2900">
            <v>2.2280999999999999E-2</v>
          </cell>
        </row>
        <row r="2901">
          <cell r="B2901">
            <v>41435</v>
          </cell>
          <cell r="C2901">
            <v>1642.81</v>
          </cell>
          <cell r="E2901">
            <v>41284</v>
          </cell>
          <cell r="F2901">
            <v>0</v>
          </cell>
        </row>
        <row r="2902">
          <cell r="B2902">
            <v>41436</v>
          </cell>
          <cell r="C2902">
            <v>1626.13</v>
          </cell>
          <cell r="E2902">
            <v>41285</v>
          </cell>
          <cell r="F2902">
            <v>0.161327</v>
          </cell>
        </row>
        <row r="2903">
          <cell r="B2903">
            <v>41437</v>
          </cell>
          <cell r="C2903">
            <v>1612.52</v>
          </cell>
          <cell r="E2903">
            <v>41288</v>
          </cell>
          <cell r="F2903">
            <v>0</v>
          </cell>
        </row>
        <row r="2904">
          <cell r="B2904">
            <v>41438</v>
          </cell>
          <cell r="C2904">
            <v>1636.36</v>
          </cell>
          <cell r="E2904">
            <v>41289</v>
          </cell>
          <cell r="F2904">
            <v>5.1549999999999999E-3</v>
          </cell>
        </row>
        <row r="2905">
          <cell r="B2905">
            <v>41439</v>
          </cell>
          <cell r="C2905">
            <v>1626.73</v>
          </cell>
          <cell r="E2905">
            <v>41290</v>
          </cell>
          <cell r="F2905">
            <v>0.17677499999999999</v>
          </cell>
        </row>
        <row r="2906">
          <cell r="B2906">
            <v>41442</v>
          </cell>
          <cell r="C2906">
            <v>1639.04</v>
          </cell>
          <cell r="E2906">
            <v>41291</v>
          </cell>
          <cell r="F2906">
            <v>1.1710999999999999E-2</v>
          </cell>
        </row>
        <row r="2907">
          <cell r="B2907">
            <v>41443</v>
          </cell>
          <cell r="C2907">
            <v>1651.81</v>
          </cell>
          <cell r="E2907">
            <v>41292</v>
          </cell>
          <cell r="F2907">
            <v>2.9491E-2</v>
          </cell>
        </row>
        <row r="2908">
          <cell r="B2908">
            <v>41444</v>
          </cell>
          <cell r="C2908">
            <v>1628.93</v>
          </cell>
          <cell r="E2908">
            <v>41295</v>
          </cell>
          <cell r="F2908">
            <v>0</v>
          </cell>
        </row>
        <row r="2909">
          <cell r="B2909">
            <v>41445</v>
          </cell>
          <cell r="C2909">
            <v>1588.19</v>
          </cell>
          <cell r="E2909">
            <v>41296</v>
          </cell>
          <cell r="F2909">
            <v>6.2224000000000002E-2</v>
          </cell>
        </row>
        <row r="2910">
          <cell r="B2910">
            <v>41446</v>
          </cell>
          <cell r="C2910">
            <v>1592.43</v>
          </cell>
          <cell r="E2910">
            <v>41297</v>
          </cell>
          <cell r="F2910">
            <v>3.0953000000000001E-2</v>
          </cell>
        </row>
        <row r="2911">
          <cell r="B2911">
            <v>41449</v>
          </cell>
          <cell r="C2911">
            <v>1573.09</v>
          </cell>
          <cell r="E2911">
            <v>41298</v>
          </cell>
          <cell r="F2911">
            <v>4.8868000000000002E-2</v>
          </cell>
        </row>
        <row r="2912">
          <cell r="B2912">
            <v>41450</v>
          </cell>
          <cell r="C2912">
            <v>1588.03</v>
          </cell>
          <cell r="E2912">
            <v>41299</v>
          </cell>
          <cell r="F2912">
            <v>0</v>
          </cell>
        </row>
        <row r="2913">
          <cell r="B2913">
            <v>41451</v>
          </cell>
          <cell r="C2913">
            <v>1603.26</v>
          </cell>
          <cell r="E2913">
            <v>41302</v>
          </cell>
          <cell r="F2913">
            <v>4.3149E-2</v>
          </cell>
        </row>
        <row r="2914">
          <cell r="B2914">
            <v>41452</v>
          </cell>
          <cell r="C2914">
            <v>1613.2</v>
          </cell>
          <cell r="E2914">
            <v>41303</v>
          </cell>
          <cell r="F2914">
            <v>7.2197999999999998E-2</v>
          </cell>
        </row>
        <row r="2915">
          <cell r="B2915">
            <v>41453</v>
          </cell>
          <cell r="C2915">
            <v>1606.28</v>
          </cell>
          <cell r="E2915">
            <v>41304</v>
          </cell>
          <cell r="F2915">
            <v>0.38084400000000002</v>
          </cell>
        </row>
        <row r="2916">
          <cell r="B2916">
            <v>41456</v>
          </cell>
          <cell r="C2916">
            <v>1614.96</v>
          </cell>
          <cell r="E2916">
            <v>41305</v>
          </cell>
          <cell r="F2916">
            <v>9.3509999999999996E-2</v>
          </cell>
        </row>
        <row r="2917">
          <cell r="B2917">
            <v>41457</v>
          </cell>
          <cell r="C2917">
            <v>1614.08</v>
          </cell>
          <cell r="E2917">
            <v>41306</v>
          </cell>
          <cell r="F2917">
            <v>2.9975999999999999E-2</v>
          </cell>
        </row>
        <row r="2918">
          <cell r="B2918">
            <v>41458</v>
          </cell>
          <cell r="C2918">
            <v>1615.41</v>
          </cell>
          <cell r="E2918">
            <v>41309</v>
          </cell>
          <cell r="F2918">
            <v>3.3030999999999998E-2</v>
          </cell>
        </row>
        <row r="2919">
          <cell r="B2919">
            <v>41460</v>
          </cell>
          <cell r="C2919">
            <v>1631.89</v>
          </cell>
          <cell r="E2919">
            <v>41310</v>
          </cell>
          <cell r="F2919">
            <v>0.18376600000000001</v>
          </cell>
        </row>
        <row r="2920">
          <cell r="B2920">
            <v>41463</v>
          </cell>
          <cell r="C2920">
            <v>1640.46</v>
          </cell>
          <cell r="E2920">
            <v>41311</v>
          </cell>
          <cell r="F2920">
            <v>0.18670900000000001</v>
          </cell>
        </row>
        <row r="2921">
          <cell r="B2921">
            <v>41464</v>
          </cell>
          <cell r="C2921">
            <v>1652.32</v>
          </cell>
          <cell r="E2921">
            <v>41312</v>
          </cell>
          <cell r="F2921">
            <v>0.61137799999999998</v>
          </cell>
        </row>
        <row r="2922">
          <cell r="B2922">
            <v>41465</v>
          </cell>
          <cell r="C2922">
            <v>1652.62</v>
          </cell>
          <cell r="E2922">
            <v>41313</v>
          </cell>
          <cell r="F2922">
            <v>8.0800000000000002E-4</v>
          </cell>
        </row>
        <row r="2923">
          <cell r="B2923">
            <v>41466</v>
          </cell>
          <cell r="C2923">
            <v>1675.02</v>
          </cell>
          <cell r="E2923">
            <v>41316</v>
          </cell>
          <cell r="F2923">
            <v>7.2938000000000003E-2</v>
          </cell>
        </row>
        <row r="2924">
          <cell r="B2924">
            <v>41467</v>
          </cell>
          <cell r="C2924">
            <v>1680.19</v>
          </cell>
          <cell r="E2924">
            <v>41317</v>
          </cell>
          <cell r="F2924">
            <v>8.3388000000000004E-2</v>
          </cell>
        </row>
        <row r="2925">
          <cell r="B2925">
            <v>41470</v>
          </cell>
          <cell r="C2925">
            <v>1682.5</v>
          </cell>
          <cell r="E2925">
            <v>41318</v>
          </cell>
          <cell r="F2925">
            <v>0.69948299999999997</v>
          </cell>
        </row>
        <row r="2926">
          <cell r="B2926">
            <v>41471</v>
          </cell>
          <cell r="C2926">
            <v>1676.26</v>
          </cell>
          <cell r="E2926">
            <v>41319</v>
          </cell>
          <cell r="F2926">
            <v>0.17646400000000001</v>
          </cell>
        </row>
        <row r="2927">
          <cell r="B2927">
            <v>41472</v>
          </cell>
          <cell r="C2927">
            <v>1680.91</v>
          </cell>
          <cell r="E2927">
            <v>41320</v>
          </cell>
          <cell r="F2927">
            <v>0.132184</v>
          </cell>
        </row>
        <row r="2928">
          <cell r="B2928">
            <v>41473</v>
          </cell>
          <cell r="C2928">
            <v>1689.37</v>
          </cell>
          <cell r="E2928">
            <v>41323</v>
          </cell>
          <cell r="F2928">
            <v>0</v>
          </cell>
        </row>
        <row r="2929">
          <cell r="B2929">
            <v>41474</v>
          </cell>
          <cell r="C2929">
            <v>1692.09</v>
          </cell>
          <cell r="E2929">
            <v>41324</v>
          </cell>
          <cell r="F2929">
            <v>0.24244599999999999</v>
          </cell>
        </row>
        <row r="2930">
          <cell r="B2930">
            <v>41477</v>
          </cell>
          <cell r="C2930">
            <v>1695.53</v>
          </cell>
          <cell r="E2930">
            <v>41325</v>
          </cell>
          <cell r="F2930">
            <v>6.3362000000000002E-2</v>
          </cell>
        </row>
        <row r="2931">
          <cell r="B2931">
            <v>41478</v>
          </cell>
          <cell r="C2931">
            <v>1692.39</v>
          </cell>
          <cell r="E2931">
            <v>41326</v>
          </cell>
          <cell r="F2931">
            <v>0.34221099999999999</v>
          </cell>
        </row>
        <row r="2932">
          <cell r="B2932">
            <v>41479</v>
          </cell>
          <cell r="C2932">
            <v>1685.94</v>
          </cell>
          <cell r="E2932">
            <v>41327</v>
          </cell>
          <cell r="F2932">
            <v>0.22150900000000001</v>
          </cell>
        </row>
        <row r="2933">
          <cell r="B2933">
            <v>41480</v>
          </cell>
          <cell r="C2933">
            <v>1690.25</v>
          </cell>
          <cell r="E2933">
            <v>41330</v>
          </cell>
          <cell r="F2933">
            <v>1.9940000000000001E-3</v>
          </cell>
        </row>
        <row r="2934">
          <cell r="B2934">
            <v>41481</v>
          </cell>
          <cell r="C2934">
            <v>1691.65</v>
          </cell>
          <cell r="E2934">
            <v>41331</v>
          </cell>
          <cell r="F2934">
            <v>0.23075300000000001</v>
          </cell>
        </row>
        <row r="2935">
          <cell r="B2935">
            <v>41484</v>
          </cell>
          <cell r="C2935">
            <v>1685.33</v>
          </cell>
          <cell r="E2935">
            <v>41332</v>
          </cell>
          <cell r="F2935">
            <v>0.37243900000000002</v>
          </cell>
        </row>
        <row r="2936">
          <cell r="B2936">
            <v>41485</v>
          </cell>
          <cell r="C2936">
            <v>1685.96</v>
          </cell>
          <cell r="E2936">
            <v>41333</v>
          </cell>
          <cell r="F2936">
            <v>6.6367999999999996E-2</v>
          </cell>
        </row>
        <row r="2937">
          <cell r="B2937">
            <v>41486</v>
          </cell>
          <cell r="C2937">
            <v>1685.73</v>
          </cell>
          <cell r="E2937">
            <v>41334</v>
          </cell>
          <cell r="F2937">
            <v>2.7553999999999999E-2</v>
          </cell>
        </row>
        <row r="2938">
          <cell r="B2938">
            <v>41487</v>
          </cell>
          <cell r="C2938">
            <v>1706.87</v>
          </cell>
          <cell r="E2938">
            <v>41337</v>
          </cell>
          <cell r="F2938">
            <v>1.5984000000000002E-2</v>
          </cell>
        </row>
        <row r="2939">
          <cell r="B2939">
            <v>41488</v>
          </cell>
          <cell r="C2939">
            <v>1709.67</v>
          </cell>
          <cell r="E2939">
            <v>41338</v>
          </cell>
          <cell r="F2939">
            <v>4.9047E-2</v>
          </cell>
        </row>
        <row r="2940">
          <cell r="B2940">
            <v>41491</v>
          </cell>
          <cell r="C2940">
            <v>1707.14</v>
          </cell>
          <cell r="E2940">
            <v>41339</v>
          </cell>
          <cell r="F2940">
            <v>0.44309799999999999</v>
          </cell>
        </row>
        <row r="2941">
          <cell r="B2941">
            <v>41492</v>
          </cell>
          <cell r="C2941">
            <v>1697.37</v>
          </cell>
          <cell r="E2941">
            <v>41340</v>
          </cell>
          <cell r="F2941">
            <v>0.14930099999999999</v>
          </cell>
        </row>
        <row r="2942">
          <cell r="B2942">
            <v>41493</v>
          </cell>
          <cell r="C2942">
            <v>1690.91</v>
          </cell>
          <cell r="E2942">
            <v>41341</v>
          </cell>
          <cell r="F2942">
            <v>0.11026</v>
          </cell>
        </row>
        <row r="2943">
          <cell r="B2943">
            <v>41494</v>
          </cell>
          <cell r="C2943">
            <v>1697.48</v>
          </cell>
          <cell r="E2943">
            <v>41344</v>
          </cell>
          <cell r="F2943">
            <v>0.13877700000000001</v>
          </cell>
        </row>
        <row r="2944">
          <cell r="B2944">
            <v>41495</v>
          </cell>
          <cell r="C2944">
            <v>1691.42</v>
          </cell>
          <cell r="E2944">
            <v>41345</v>
          </cell>
          <cell r="F2944">
            <v>8.4248000000000003E-2</v>
          </cell>
        </row>
        <row r="2945">
          <cell r="B2945">
            <v>41498</v>
          </cell>
          <cell r="C2945">
            <v>1689.47</v>
          </cell>
          <cell r="E2945">
            <v>41346</v>
          </cell>
          <cell r="F2945">
            <v>0.52247200000000005</v>
          </cell>
        </row>
        <row r="2946">
          <cell r="B2946">
            <v>41499</v>
          </cell>
          <cell r="C2946">
            <v>1694.16</v>
          </cell>
          <cell r="E2946">
            <v>41347</v>
          </cell>
          <cell r="F2946">
            <v>2.7366000000000001E-2</v>
          </cell>
        </row>
        <row r="2947">
          <cell r="B2947">
            <v>41500</v>
          </cell>
          <cell r="C2947">
            <v>1685.39</v>
          </cell>
          <cell r="E2947">
            <v>41348</v>
          </cell>
          <cell r="F2947">
            <v>0</v>
          </cell>
        </row>
        <row r="2948">
          <cell r="B2948">
            <v>41501</v>
          </cell>
          <cell r="C2948">
            <v>1661.32</v>
          </cell>
          <cell r="E2948">
            <v>41351</v>
          </cell>
          <cell r="F2948">
            <v>1.1001E-2</v>
          </cell>
        </row>
        <row r="2949">
          <cell r="B2949">
            <v>41502</v>
          </cell>
          <cell r="C2949">
            <v>1655.83</v>
          </cell>
          <cell r="E2949">
            <v>41352</v>
          </cell>
          <cell r="F2949">
            <v>2.7167E-2</v>
          </cell>
        </row>
        <row r="2950">
          <cell r="B2950">
            <v>41505</v>
          </cell>
          <cell r="C2950">
            <v>1646.06</v>
          </cell>
          <cell r="E2950">
            <v>41353</v>
          </cell>
          <cell r="F2950">
            <v>1.6272999999999999E-2</v>
          </cell>
        </row>
        <row r="2951">
          <cell r="B2951">
            <v>41506</v>
          </cell>
          <cell r="C2951">
            <v>1652.35</v>
          </cell>
          <cell r="E2951">
            <v>41354</v>
          </cell>
          <cell r="F2951">
            <v>2.8645E-2</v>
          </cell>
        </row>
        <row r="2952">
          <cell r="B2952">
            <v>41507</v>
          </cell>
          <cell r="C2952">
            <v>1642.8</v>
          </cell>
          <cell r="E2952">
            <v>41355</v>
          </cell>
          <cell r="F2952">
            <v>0</v>
          </cell>
        </row>
        <row r="2953">
          <cell r="B2953">
            <v>41508</v>
          </cell>
          <cell r="C2953">
            <v>1656.96</v>
          </cell>
          <cell r="E2953">
            <v>41358</v>
          </cell>
          <cell r="F2953">
            <v>0</v>
          </cell>
        </row>
        <row r="2954">
          <cell r="B2954">
            <v>41509</v>
          </cell>
          <cell r="C2954">
            <v>1663.5</v>
          </cell>
          <cell r="E2954">
            <v>41359</v>
          </cell>
          <cell r="F2954">
            <v>0.52358300000000002</v>
          </cell>
        </row>
        <row r="2955">
          <cell r="B2955">
            <v>41512</v>
          </cell>
          <cell r="C2955">
            <v>1656.78</v>
          </cell>
          <cell r="E2955">
            <v>41360</v>
          </cell>
          <cell r="F2955">
            <v>8.7314000000000003E-2</v>
          </cell>
        </row>
        <row r="2956">
          <cell r="B2956">
            <v>41513</v>
          </cell>
          <cell r="C2956">
            <v>1630.48</v>
          </cell>
          <cell r="E2956">
            <v>41361</v>
          </cell>
          <cell r="F2956">
            <v>1.0002E-2</v>
          </cell>
        </row>
        <row r="2957">
          <cell r="B2957">
            <v>41514</v>
          </cell>
          <cell r="C2957">
            <v>1634.96</v>
          </cell>
          <cell r="E2957">
            <v>41362</v>
          </cell>
          <cell r="F2957">
            <v>0</v>
          </cell>
        </row>
        <row r="2958">
          <cell r="B2958">
            <v>41515</v>
          </cell>
          <cell r="C2958">
            <v>1638.17</v>
          </cell>
          <cell r="E2958">
            <v>41365</v>
          </cell>
          <cell r="F2958">
            <v>8.7468000000000004E-2</v>
          </cell>
        </row>
        <row r="2959">
          <cell r="B2959">
            <v>41516</v>
          </cell>
          <cell r="C2959">
            <v>1632.97</v>
          </cell>
          <cell r="E2959">
            <v>41366</v>
          </cell>
          <cell r="F2959">
            <v>1.3775000000000001E-2</v>
          </cell>
        </row>
        <row r="2960">
          <cell r="B2960">
            <v>41520</v>
          </cell>
          <cell r="C2960">
            <v>1639.77</v>
          </cell>
          <cell r="E2960">
            <v>41367</v>
          </cell>
          <cell r="F2960">
            <v>0.29004099999999999</v>
          </cell>
        </row>
        <row r="2961">
          <cell r="B2961">
            <v>41521</v>
          </cell>
          <cell r="C2961">
            <v>1653.08</v>
          </cell>
          <cell r="E2961">
            <v>41368</v>
          </cell>
          <cell r="F2961">
            <v>0.10173699999999999</v>
          </cell>
        </row>
        <row r="2962">
          <cell r="B2962">
            <v>41522</v>
          </cell>
          <cell r="C2962">
            <v>1655.08</v>
          </cell>
          <cell r="E2962">
            <v>41369</v>
          </cell>
          <cell r="F2962">
            <v>1.0767000000000001E-2</v>
          </cell>
        </row>
        <row r="2963">
          <cell r="B2963">
            <v>41523</v>
          </cell>
          <cell r="C2963">
            <v>1655.17</v>
          </cell>
          <cell r="E2963">
            <v>41372</v>
          </cell>
          <cell r="F2963">
            <v>0.50978500000000004</v>
          </cell>
        </row>
        <row r="2964">
          <cell r="B2964">
            <v>41526</v>
          </cell>
          <cell r="C2964">
            <v>1671.71</v>
          </cell>
          <cell r="E2964">
            <v>41373</v>
          </cell>
          <cell r="F2964">
            <v>7.3629999999999998E-3</v>
          </cell>
        </row>
        <row r="2965">
          <cell r="B2965">
            <v>41527</v>
          </cell>
          <cell r="C2965">
            <v>1683.99</v>
          </cell>
          <cell r="E2965">
            <v>41374</v>
          </cell>
          <cell r="F2965">
            <v>0.10360800000000001</v>
          </cell>
        </row>
        <row r="2966">
          <cell r="B2966">
            <v>41528</v>
          </cell>
          <cell r="C2966">
            <v>1689.13</v>
          </cell>
          <cell r="E2966">
            <v>41375</v>
          </cell>
          <cell r="F2966">
            <v>0.14294499999999999</v>
          </cell>
        </row>
        <row r="2967">
          <cell r="B2967">
            <v>41529</v>
          </cell>
          <cell r="C2967">
            <v>1683.42</v>
          </cell>
          <cell r="E2967">
            <v>41376</v>
          </cell>
          <cell r="F2967">
            <v>3.1815000000000003E-2</v>
          </cell>
        </row>
        <row r="2968">
          <cell r="B2968">
            <v>41530</v>
          </cell>
          <cell r="C2968">
            <v>1687.99</v>
          </cell>
          <cell r="E2968">
            <v>41379</v>
          </cell>
          <cell r="F2968">
            <v>0</v>
          </cell>
        </row>
        <row r="2969">
          <cell r="B2969">
            <v>41533</v>
          </cell>
          <cell r="C2969">
            <v>1697.6</v>
          </cell>
          <cell r="E2969">
            <v>41380</v>
          </cell>
          <cell r="F2969">
            <v>0</v>
          </cell>
        </row>
        <row r="2970">
          <cell r="B2970">
            <v>41534</v>
          </cell>
          <cell r="C2970">
            <v>1704.76</v>
          </cell>
          <cell r="E2970">
            <v>41381</v>
          </cell>
          <cell r="F2970">
            <v>8.9400000000000005E-4</v>
          </cell>
        </row>
        <row r="2971">
          <cell r="B2971">
            <v>41535</v>
          </cell>
          <cell r="C2971">
            <v>1725.52</v>
          </cell>
          <cell r="E2971">
            <v>41382</v>
          </cell>
          <cell r="F2971">
            <v>4.9590000000000002E-2</v>
          </cell>
        </row>
        <row r="2972">
          <cell r="B2972">
            <v>41536</v>
          </cell>
          <cell r="C2972">
            <v>1722.34</v>
          </cell>
          <cell r="E2972">
            <v>41383</v>
          </cell>
          <cell r="F2972">
            <v>6.4644999999999994E-2</v>
          </cell>
        </row>
        <row r="2973">
          <cell r="B2973">
            <v>41537</v>
          </cell>
          <cell r="C2973">
            <v>1709.91</v>
          </cell>
          <cell r="E2973">
            <v>41386</v>
          </cell>
          <cell r="F2973">
            <v>3.0082000000000001E-2</v>
          </cell>
        </row>
        <row r="2974">
          <cell r="B2974">
            <v>41540</v>
          </cell>
          <cell r="C2974">
            <v>1701.84</v>
          </cell>
          <cell r="E2974">
            <v>41387</v>
          </cell>
          <cell r="F2974">
            <v>0</v>
          </cell>
        </row>
        <row r="2975">
          <cell r="B2975">
            <v>41541</v>
          </cell>
          <cell r="C2975">
            <v>1697.42</v>
          </cell>
          <cell r="E2975">
            <v>41388</v>
          </cell>
          <cell r="F2975">
            <v>0.198105</v>
          </cell>
        </row>
        <row r="2976">
          <cell r="B2976">
            <v>41542</v>
          </cell>
          <cell r="C2976">
            <v>1692.77</v>
          </cell>
          <cell r="E2976">
            <v>41389</v>
          </cell>
          <cell r="F2976">
            <v>5.2177000000000001E-2</v>
          </cell>
        </row>
        <row r="2977">
          <cell r="B2977">
            <v>41543</v>
          </cell>
          <cell r="C2977">
            <v>1698.67</v>
          </cell>
          <cell r="E2977">
            <v>41390</v>
          </cell>
          <cell r="F2977">
            <v>7.0693000000000006E-2</v>
          </cell>
        </row>
        <row r="2978">
          <cell r="B2978">
            <v>41544</v>
          </cell>
          <cell r="C2978">
            <v>1691.75</v>
          </cell>
          <cell r="E2978">
            <v>41393</v>
          </cell>
          <cell r="F2978">
            <v>3.1282999999999998E-2</v>
          </cell>
        </row>
        <row r="2979">
          <cell r="B2979">
            <v>41547</v>
          </cell>
          <cell r="C2979">
            <v>1681.55</v>
          </cell>
          <cell r="E2979">
            <v>41394</v>
          </cell>
          <cell r="F2979">
            <v>1.8751E-2</v>
          </cell>
        </row>
        <row r="2980">
          <cell r="B2980">
            <v>41548</v>
          </cell>
          <cell r="C2980">
            <v>1695</v>
          </cell>
          <cell r="E2980">
            <v>41395</v>
          </cell>
          <cell r="F2980">
            <v>7.1173E-2</v>
          </cell>
        </row>
        <row r="2981">
          <cell r="B2981">
            <v>41549</v>
          </cell>
          <cell r="C2981">
            <v>1693.87</v>
          </cell>
          <cell r="E2981">
            <v>41396</v>
          </cell>
          <cell r="F2981">
            <v>0.13036300000000001</v>
          </cell>
        </row>
        <row r="2982">
          <cell r="B2982">
            <v>41550</v>
          </cell>
          <cell r="C2982">
            <v>1678.66</v>
          </cell>
          <cell r="E2982">
            <v>41397</v>
          </cell>
          <cell r="F2982">
            <v>0.17705799999999999</v>
          </cell>
        </row>
        <row r="2983">
          <cell r="B2983">
            <v>41551</v>
          </cell>
          <cell r="C2983">
            <v>1690.5</v>
          </cell>
          <cell r="E2983">
            <v>41400</v>
          </cell>
          <cell r="F2983">
            <v>4.045E-3</v>
          </cell>
        </row>
        <row r="2984">
          <cell r="B2984">
            <v>41554</v>
          </cell>
          <cell r="C2984">
            <v>1676.12</v>
          </cell>
          <cell r="E2984">
            <v>41401</v>
          </cell>
          <cell r="F2984">
            <v>8.8005E-2</v>
          </cell>
        </row>
        <row r="2985">
          <cell r="B2985">
            <v>41555</v>
          </cell>
          <cell r="C2985">
            <v>1655.45</v>
          </cell>
          <cell r="E2985">
            <v>41402</v>
          </cell>
          <cell r="F2985">
            <v>0.71071200000000001</v>
          </cell>
        </row>
        <row r="2986">
          <cell r="B2986">
            <v>41556</v>
          </cell>
          <cell r="C2986">
            <v>1656.4</v>
          </cell>
          <cell r="E2986">
            <v>41403</v>
          </cell>
          <cell r="F2986">
            <v>0.75680700000000001</v>
          </cell>
        </row>
        <row r="2987">
          <cell r="B2987">
            <v>41557</v>
          </cell>
          <cell r="C2987">
            <v>1692.56</v>
          </cell>
          <cell r="E2987">
            <v>41404</v>
          </cell>
          <cell r="F2987">
            <v>1.7142999999999999E-2</v>
          </cell>
        </row>
        <row r="2988">
          <cell r="B2988">
            <v>41558</v>
          </cell>
          <cell r="C2988">
            <v>1703.2</v>
          </cell>
          <cell r="E2988">
            <v>41407</v>
          </cell>
          <cell r="F2988">
            <v>0.14834900000000001</v>
          </cell>
        </row>
        <row r="2989">
          <cell r="B2989">
            <v>41561</v>
          </cell>
          <cell r="C2989">
            <v>1710.14</v>
          </cell>
          <cell r="E2989">
            <v>41408</v>
          </cell>
          <cell r="F2989">
            <v>0.35137800000000002</v>
          </cell>
        </row>
        <row r="2990">
          <cell r="B2990">
            <v>41562</v>
          </cell>
          <cell r="C2990">
            <v>1698.06</v>
          </cell>
          <cell r="E2990">
            <v>41409</v>
          </cell>
          <cell r="F2990">
            <v>0.51484799999999997</v>
          </cell>
        </row>
        <row r="2991">
          <cell r="B2991">
            <v>41563</v>
          </cell>
          <cell r="C2991">
            <v>1721.54</v>
          </cell>
          <cell r="E2991">
            <v>41410</v>
          </cell>
          <cell r="F2991">
            <v>7.3282E-2</v>
          </cell>
        </row>
        <row r="2992">
          <cell r="B2992">
            <v>41564</v>
          </cell>
          <cell r="C2992">
            <v>1733.15</v>
          </cell>
          <cell r="E2992">
            <v>41411</v>
          </cell>
          <cell r="F2992">
            <v>3.7252E-2</v>
          </cell>
        </row>
        <row r="2993">
          <cell r="B2993">
            <v>41565</v>
          </cell>
          <cell r="C2993">
            <v>1744.5</v>
          </cell>
          <cell r="E2993">
            <v>41414</v>
          </cell>
          <cell r="F2993">
            <v>3.5671000000000001E-2</v>
          </cell>
        </row>
        <row r="2994">
          <cell r="B2994">
            <v>41568</v>
          </cell>
          <cell r="C2994">
            <v>1744.66</v>
          </cell>
          <cell r="E2994">
            <v>41415</v>
          </cell>
          <cell r="F2994">
            <v>4.4477000000000003E-2</v>
          </cell>
        </row>
        <row r="2995">
          <cell r="B2995">
            <v>41569</v>
          </cell>
          <cell r="C2995">
            <v>1754.67</v>
          </cell>
          <cell r="E2995">
            <v>41416</v>
          </cell>
          <cell r="F2995">
            <v>0.19345899999999999</v>
          </cell>
        </row>
        <row r="2996">
          <cell r="B2996">
            <v>41570</v>
          </cell>
          <cell r="C2996">
            <v>1746.38</v>
          </cell>
          <cell r="E2996">
            <v>41417</v>
          </cell>
          <cell r="F2996">
            <v>0.23547299999999999</v>
          </cell>
        </row>
        <row r="2997">
          <cell r="B2997">
            <v>41571</v>
          </cell>
          <cell r="C2997">
            <v>1752.07</v>
          </cell>
          <cell r="E2997">
            <v>41418</v>
          </cell>
          <cell r="F2997">
            <v>3.1469999999999998E-2</v>
          </cell>
        </row>
        <row r="2998">
          <cell r="B2998">
            <v>41572</v>
          </cell>
          <cell r="C2998">
            <v>1759.77</v>
          </cell>
          <cell r="E2998">
            <v>41421</v>
          </cell>
          <cell r="F2998">
            <v>0</v>
          </cell>
        </row>
        <row r="2999">
          <cell r="B2999">
            <v>41575</v>
          </cell>
          <cell r="C2999">
            <v>1762.11</v>
          </cell>
          <cell r="E2999">
            <v>41422</v>
          </cell>
          <cell r="F2999">
            <v>3.1182999999999999E-2</v>
          </cell>
        </row>
        <row r="3000">
          <cell r="B3000">
            <v>41576</v>
          </cell>
          <cell r="C3000">
            <v>1771.95</v>
          </cell>
          <cell r="E3000">
            <v>41423</v>
          </cell>
          <cell r="F3000">
            <v>0.24832699999999999</v>
          </cell>
        </row>
        <row r="3001">
          <cell r="B3001">
            <v>41577</v>
          </cell>
          <cell r="C3001">
            <v>1763.31</v>
          </cell>
          <cell r="E3001">
            <v>41424</v>
          </cell>
          <cell r="F3001">
            <v>0.27874900000000002</v>
          </cell>
        </row>
        <row r="3002">
          <cell r="B3002">
            <v>41578</v>
          </cell>
          <cell r="C3002">
            <v>1756.54</v>
          </cell>
          <cell r="E3002">
            <v>41425</v>
          </cell>
          <cell r="F3002">
            <v>5.8129999999999996E-3</v>
          </cell>
        </row>
        <row r="3003">
          <cell r="B3003">
            <v>41579</v>
          </cell>
          <cell r="C3003">
            <v>1761.64</v>
          </cell>
          <cell r="E3003">
            <v>41428</v>
          </cell>
          <cell r="F3003">
            <v>0.16841100000000001</v>
          </cell>
        </row>
        <row r="3004">
          <cell r="B3004">
            <v>41582</v>
          </cell>
          <cell r="C3004">
            <v>1767.93</v>
          </cell>
          <cell r="E3004">
            <v>41429</v>
          </cell>
          <cell r="F3004">
            <v>6.5301999999999999E-2</v>
          </cell>
        </row>
        <row r="3005">
          <cell r="B3005">
            <v>41583</v>
          </cell>
          <cell r="C3005">
            <v>1762.97</v>
          </cell>
          <cell r="E3005">
            <v>41430</v>
          </cell>
          <cell r="F3005">
            <v>0.40696300000000002</v>
          </cell>
        </row>
        <row r="3006">
          <cell r="B3006">
            <v>41584</v>
          </cell>
          <cell r="C3006">
            <v>1770.49</v>
          </cell>
          <cell r="E3006">
            <v>41431</v>
          </cell>
          <cell r="F3006">
            <v>0.22501399999999999</v>
          </cell>
        </row>
        <row r="3007">
          <cell r="B3007">
            <v>41585</v>
          </cell>
          <cell r="C3007">
            <v>1747.15</v>
          </cell>
          <cell r="E3007">
            <v>41432</v>
          </cell>
          <cell r="F3007">
            <v>2.6446000000000001E-2</v>
          </cell>
        </row>
        <row r="3008">
          <cell r="B3008">
            <v>41586</v>
          </cell>
          <cell r="C3008">
            <v>1770.61</v>
          </cell>
          <cell r="E3008">
            <v>41435</v>
          </cell>
          <cell r="F3008">
            <v>9.7480999999999998E-2</v>
          </cell>
        </row>
        <row r="3009">
          <cell r="B3009">
            <v>41589</v>
          </cell>
          <cell r="C3009">
            <v>1771.89</v>
          </cell>
          <cell r="E3009">
            <v>41436</v>
          </cell>
          <cell r="F3009">
            <v>1.102E-2</v>
          </cell>
        </row>
        <row r="3010">
          <cell r="B3010">
            <v>41590</v>
          </cell>
          <cell r="C3010">
            <v>1767.69</v>
          </cell>
          <cell r="E3010">
            <v>41437</v>
          </cell>
          <cell r="F3010">
            <v>0.37754199999999999</v>
          </cell>
        </row>
        <row r="3011">
          <cell r="B3011">
            <v>41591</v>
          </cell>
          <cell r="C3011">
            <v>1782</v>
          </cell>
          <cell r="E3011">
            <v>41438</v>
          </cell>
          <cell r="F3011">
            <v>0.23801</v>
          </cell>
        </row>
        <row r="3012">
          <cell r="B3012">
            <v>41592</v>
          </cell>
          <cell r="C3012">
            <v>1790.62</v>
          </cell>
          <cell r="E3012">
            <v>41439</v>
          </cell>
          <cell r="F3012">
            <v>1.2356000000000001E-2</v>
          </cell>
        </row>
        <row r="3013">
          <cell r="B3013">
            <v>41593</v>
          </cell>
          <cell r="C3013">
            <v>1798.18</v>
          </cell>
          <cell r="E3013">
            <v>41442</v>
          </cell>
          <cell r="F3013">
            <v>1.8277999999999999E-2</v>
          </cell>
        </row>
        <row r="3014">
          <cell r="B3014">
            <v>41596</v>
          </cell>
          <cell r="C3014">
            <v>1791.53</v>
          </cell>
          <cell r="E3014">
            <v>41443</v>
          </cell>
          <cell r="F3014">
            <v>2.9675E-2</v>
          </cell>
        </row>
        <row r="3015">
          <cell r="B3015">
            <v>41597</v>
          </cell>
          <cell r="C3015">
            <v>1787.87</v>
          </cell>
          <cell r="E3015">
            <v>41444</v>
          </cell>
          <cell r="F3015">
            <v>1.2858E-2</v>
          </cell>
        </row>
        <row r="3016">
          <cell r="B3016">
            <v>41598</v>
          </cell>
          <cell r="C3016">
            <v>1781.37</v>
          </cell>
          <cell r="E3016">
            <v>41445</v>
          </cell>
          <cell r="F3016">
            <v>0.24776300000000001</v>
          </cell>
        </row>
        <row r="3017">
          <cell r="B3017">
            <v>41599</v>
          </cell>
          <cell r="C3017">
            <v>1795.85</v>
          </cell>
          <cell r="E3017">
            <v>41446</v>
          </cell>
          <cell r="F3017">
            <v>5.0590000000000001E-3</v>
          </cell>
        </row>
        <row r="3018">
          <cell r="B3018">
            <v>41600</v>
          </cell>
          <cell r="C3018">
            <v>1804.76</v>
          </cell>
          <cell r="E3018">
            <v>41449</v>
          </cell>
          <cell r="F3018">
            <v>0</v>
          </cell>
        </row>
        <row r="3019">
          <cell r="B3019">
            <v>41603</v>
          </cell>
          <cell r="C3019">
            <v>1802.48</v>
          </cell>
          <cell r="E3019">
            <v>41450</v>
          </cell>
          <cell r="F3019">
            <v>0.15915699999999999</v>
          </cell>
        </row>
        <row r="3020">
          <cell r="B3020">
            <v>41604</v>
          </cell>
          <cell r="C3020">
            <v>1802.75</v>
          </cell>
          <cell r="E3020">
            <v>41451</v>
          </cell>
          <cell r="F3020">
            <v>0.32546199999999997</v>
          </cell>
        </row>
        <row r="3021">
          <cell r="B3021">
            <v>41605</v>
          </cell>
          <cell r="C3021">
            <v>1807.23</v>
          </cell>
          <cell r="E3021">
            <v>41452</v>
          </cell>
          <cell r="F3021">
            <v>0.13746700000000001</v>
          </cell>
        </row>
        <row r="3022">
          <cell r="B3022">
            <v>41607</v>
          </cell>
          <cell r="C3022">
            <v>1805.81</v>
          </cell>
          <cell r="E3022">
            <v>41453</v>
          </cell>
          <cell r="F3022">
            <v>1.2208999999999999E-2</v>
          </cell>
        </row>
        <row r="3023">
          <cell r="B3023">
            <v>41610</v>
          </cell>
          <cell r="C3023">
            <v>1800.9</v>
          </cell>
          <cell r="E3023">
            <v>41456</v>
          </cell>
          <cell r="F3023">
            <v>0.18934799999999999</v>
          </cell>
        </row>
        <row r="3024">
          <cell r="B3024">
            <v>41611</v>
          </cell>
          <cell r="C3024">
            <v>1795.15</v>
          </cell>
          <cell r="E3024">
            <v>41457</v>
          </cell>
          <cell r="F3024">
            <v>0.352939</v>
          </cell>
        </row>
        <row r="3025">
          <cell r="B3025">
            <v>41612</v>
          </cell>
          <cell r="C3025">
            <v>1792.81</v>
          </cell>
          <cell r="E3025">
            <v>41458</v>
          </cell>
          <cell r="F3025">
            <v>1.0847000000000001E-2</v>
          </cell>
        </row>
        <row r="3026">
          <cell r="B3026">
            <v>41613</v>
          </cell>
          <cell r="C3026">
            <v>1785.03</v>
          </cell>
          <cell r="E3026">
            <v>41459</v>
          </cell>
          <cell r="F3026">
            <v>0</v>
          </cell>
        </row>
        <row r="3027">
          <cell r="B3027">
            <v>41614</v>
          </cell>
          <cell r="C3027">
            <v>1805.09</v>
          </cell>
          <cell r="E3027">
            <v>41460</v>
          </cell>
          <cell r="F3027">
            <v>7.0429999999999998E-3</v>
          </cell>
        </row>
        <row r="3028">
          <cell r="B3028">
            <v>41617</v>
          </cell>
          <cell r="C3028">
            <v>1808.37</v>
          </cell>
          <cell r="E3028">
            <v>41463</v>
          </cell>
          <cell r="F3028">
            <v>0.48731400000000002</v>
          </cell>
        </row>
        <row r="3029">
          <cell r="B3029">
            <v>41618</v>
          </cell>
          <cell r="C3029">
            <v>1802.62</v>
          </cell>
          <cell r="E3029">
            <v>41464</v>
          </cell>
          <cell r="F3029">
            <v>3.1544999999999997E-2</v>
          </cell>
        </row>
        <row r="3030">
          <cell r="B3030">
            <v>41619</v>
          </cell>
          <cell r="C3030">
            <v>1782.22</v>
          </cell>
          <cell r="E3030">
            <v>41465</v>
          </cell>
          <cell r="F3030">
            <v>6.8319000000000005E-2</v>
          </cell>
        </row>
        <row r="3031">
          <cell r="B3031">
            <v>41620</v>
          </cell>
          <cell r="C3031">
            <v>1775.5</v>
          </cell>
          <cell r="E3031">
            <v>41466</v>
          </cell>
          <cell r="F3031">
            <v>0.16728699999999999</v>
          </cell>
        </row>
        <row r="3032">
          <cell r="B3032">
            <v>41621</v>
          </cell>
          <cell r="C3032">
            <v>1775.32</v>
          </cell>
          <cell r="E3032">
            <v>41467</v>
          </cell>
          <cell r="F3032">
            <v>0</v>
          </cell>
        </row>
        <row r="3033">
          <cell r="B3033">
            <v>41624</v>
          </cell>
          <cell r="C3033">
            <v>1786.54</v>
          </cell>
          <cell r="E3033">
            <v>41470</v>
          </cell>
          <cell r="F3033">
            <v>5.7330000000000002E-3</v>
          </cell>
        </row>
        <row r="3034">
          <cell r="B3034">
            <v>41625</v>
          </cell>
          <cell r="C3034">
            <v>1781</v>
          </cell>
          <cell r="E3034">
            <v>41471</v>
          </cell>
          <cell r="F3034">
            <v>0</v>
          </cell>
        </row>
        <row r="3035">
          <cell r="B3035">
            <v>41626</v>
          </cell>
          <cell r="C3035">
            <v>1810.65</v>
          </cell>
          <cell r="E3035">
            <v>41472</v>
          </cell>
          <cell r="F3035">
            <v>0.186141</v>
          </cell>
        </row>
        <row r="3036">
          <cell r="B3036">
            <v>41627</v>
          </cell>
          <cell r="C3036">
            <v>1809.6</v>
          </cell>
          <cell r="E3036">
            <v>41473</v>
          </cell>
          <cell r="F3036">
            <v>0.18324799999999999</v>
          </cell>
        </row>
        <row r="3037">
          <cell r="B3037">
            <v>41628</v>
          </cell>
          <cell r="C3037">
            <v>1818.32</v>
          </cell>
          <cell r="E3037">
            <v>41474</v>
          </cell>
          <cell r="F3037">
            <v>5.2995E-2</v>
          </cell>
        </row>
        <row r="3038">
          <cell r="B3038">
            <v>41631</v>
          </cell>
          <cell r="C3038">
            <v>1827.99</v>
          </cell>
          <cell r="E3038">
            <v>41477</v>
          </cell>
          <cell r="F3038">
            <v>3.2197000000000003E-2</v>
          </cell>
        </row>
        <row r="3039">
          <cell r="B3039">
            <v>41632</v>
          </cell>
          <cell r="C3039">
            <v>1833.32</v>
          </cell>
          <cell r="E3039">
            <v>41478</v>
          </cell>
          <cell r="F3039">
            <v>0</v>
          </cell>
        </row>
        <row r="3040">
          <cell r="B3040">
            <v>41634</v>
          </cell>
          <cell r="C3040">
            <v>1842.02</v>
          </cell>
          <cell r="E3040">
            <v>41479</v>
          </cell>
          <cell r="F3040">
            <v>2.1666999999999999E-2</v>
          </cell>
        </row>
        <row r="3041">
          <cell r="B3041">
            <v>41635</v>
          </cell>
          <cell r="C3041">
            <v>1841.4</v>
          </cell>
          <cell r="E3041">
            <v>41480</v>
          </cell>
          <cell r="F3041">
            <v>2.3914000000000001E-2</v>
          </cell>
        </row>
        <row r="3042">
          <cell r="B3042">
            <v>41638</v>
          </cell>
          <cell r="C3042">
            <v>1841.07</v>
          </cell>
          <cell r="E3042">
            <v>41481</v>
          </cell>
          <cell r="F3042">
            <v>1.3746E-2</v>
          </cell>
        </row>
        <row r="3043">
          <cell r="B3043">
            <v>41639</v>
          </cell>
          <cell r="C3043">
            <v>1848.36</v>
          </cell>
          <cell r="E3043">
            <v>41484</v>
          </cell>
          <cell r="F3043">
            <v>9.1484999999999997E-2</v>
          </cell>
        </row>
        <row r="3044">
          <cell r="B3044">
            <v>41641</v>
          </cell>
          <cell r="C3044">
            <v>1831.98</v>
          </cell>
          <cell r="E3044">
            <v>41485</v>
          </cell>
          <cell r="F3044">
            <v>6.0449999999999997E-2</v>
          </cell>
        </row>
        <row r="3045">
          <cell r="B3045">
            <v>41642</v>
          </cell>
          <cell r="C3045">
            <v>1831.37</v>
          </cell>
          <cell r="E3045">
            <v>41486</v>
          </cell>
          <cell r="F3045">
            <v>0.25523299999999999</v>
          </cell>
        </row>
        <row r="3046">
          <cell r="B3046">
            <v>41645</v>
          </cell>
          <cell r="C3046">
            <v>1826.77</v>
          </cell>
          <cell r="E3046">
            <v>41487</v>
          </cell>
          <cell r="F3046">
            <v>0.167849</v>
          </cell>
        </row>
        <row r="3047">
          <cell r="B3047">
            <v>41646</v>
          </cell>
          <cell r="C3047">
            <v>1837.88</v>
          </cell>
          <cell r="E3047">
            <v>41488</v>
          </cell>
          <cell r="F3047">
            <v>2.6376E-2</v>
          </cell>
        </row>
        <row r="3048">
          <cell r="B3048">
            <v>41647</v>
          </cell>
          <cell r="C3048">
            <v>1837.49</v>
          </cell>
          <cell r="E3048">
            <v>41491</v>
          </cell>
          <cell r="F3048">
            <v>0.15895100000000001</v>
          </cell>
        </row>
        <row r="3049">
          <cell r="B3049">
            <v>41648</v>
          </cell>
          <cell r="C3049">
            <v>1838.13</v>
          </cell>
          <cell r="E3049">
            <v>41492</v>
          </cell>
          <cell r="F3049">
            <v>5.1132999999999998E-2</v>
          </cell>
        </row>
        <row r="3050">
          <cell r="B3050">
            <v>41649</v>
          </cell>
          <cell r="C3050">
            <v>1842.37</v>
          </cell>
          <cell r="E3050">
            <v>41493</v>
          </cell>
          <cell r="F3050">
            <v>0.53644499999999995</v>
          </cell>
        </row>
        <row r="3051">
          <cell r="B3051">
            <v>41652</v>
          </cell>
          <cell r="C3051">
            <v>1819.2</v>
          </cell>
          <cell r="E3051">
            <v>41494</v>
          </cell>
          <cell r="F3051">
            <v>0.38708999999999999</v>
          </cell>
        </row>
        <row r="3052">
          <cell r="B3052">
            <v>41653</v>
          </cell>
          <cell r="C3052">
            <v>1838.88</v>
          </cell>
          <cell r="E3052">
            <v>41495</v>
          </cell>
          <cell r="F3052">
            <v>0.31478899999999999</v>
          </cell>
        </row>
        <row r="3053">
          <cell r="B3053">
            <v>41654</v>
          </cell>
          <cell r="C3053">
            <v>1848.38</v>
          </cell>
          <cell r="E3053">
            <v>41498</v>
          </cell>
          <cell r="F3053">
            <v>5.3799E-2</v>
          </cell>
        </row>
        <row r="3054">
          <cell r="B3054">
            <v>41655</v>
          </cell>
          <cell r="C3054">
            <v>1845.89</v>
          </cell>
          <cell r="E3054">
            <v>41499</v>
          </cell>
          <cell r="F3054">
            <v>0.37749700000000003</v>
          </cell>
        </row>
        <row r="3055">
          <cell r="B3055">
            <v>41656</v>
          </cell>
          <cell r="C3055">
            <v>1838.7</v>
          </cell>
          <cell r="E3055">
            <v>41500</v>
          </cell>
          <cell r="F3055">
            <v>0.34035300000000002</v>
          </cell>
        </row>
        <row r="3056">
          <cell r="B3056">
            <v>41660</v>
          </cell>
          <cell r="C3056">
            <v>1843.8</v>
          </cell>
          <cell r="E3056">
            <v>41501</v>
          </cell>
          <cell r="F3056">
            <v>0.28183399999999997</v>
          </cell>
        </row>
        <row r="3057">
          <cell r="B3057">
            <v>41661</v>
          </cell>
          <cell r="C3057">
            <v>1844.86</v>
          </cell>
          <cell r="E3057">
            <v>41502</v>
          </cell>
          <cell r="F3057">
            <v>8.4592000000000001E-2</v>
          </cell>
        </row>
        <row r="3058">
          <cell r="B3058">
            <v>41662</v>
          </cell>
          <cell r="C3058">
            <v>1828.46</v>
          </cell>
          <cell r="E3058">
            <v>41505</v>
          </cell>
          <cell r="F3058">
            <v>0.10745200000000001</v>
          </cell>
        </row>
        <row r="3059">
          <cell r="B3059">
            <v>41663</v>
          </cell>
          <cell r="C3059">
            <v>1790.29</v>
          </cell>
          <cell r="E3059">
            <v>41506</v>
          </cell>
          <cell r="F3059">
            <v>6.5643999999999994E-2</v>
          </cell>
        </row>
        <row r="3060">
          <cell r="B3060">
            <v>41666</v>
          </cell>
          <cell r="C3060">
            <v>1781.56</v>
          </cell>
          <cell r="E3060">
            <v>41507</v>
          </cell>
          <cell r="F3060">
            <v>7.9524999999999998E-2</v>
          </cell>
        </row>
        <row r="3061">
          <cell r="B3061">
            <v>41667</v>
          </cell>
          <cell r="C3061">
            <v>1792.5</v>
          </cell>
          <cell r="E3061">
            <v>41508</v>
          </cell>
          <cell r="F3061">
            <v>1.6414999999999999E-2</v>
          </cell>
        </row>
        <row r="3062">
          <cell r="B3062">
            <v>41668</v>
          </cell>
          <cell r="C3062">
            <v>1774.2</v>
          </cell>
          <cell r="E3062">
            <v>41509</v>
          </cell>
          <cell r="F3062">
            <v>0.25114500000000001</v>
          </cell>
        </row>
        <row r="3063">
          <cell r="B3063">
            <v>41669</v>
          </cell>
          <cell r="C3063">
            <v>1794.19</v>
          </cell>
          <cell r="E3063">
            <v>41512</v>
          </cell>
          <cell r="F3063">
            <v>2.0743999999999999E-2</v>
          </cell>
        </row>
        <row r="3064">
          <cell r="B3064">
            <v>41670</v>
          </cell>
          <cell r="C3064">
            <v>1782.59</v>
          </cell>
          <cell r="E3064">
            <v>41513</v>
          </cell>
          <cell r="F3064">
            <v>0</v>
          </cell>
        </row>
        <row r="3065">
          <cell r="B3065">
            <v>41673</v>
          </cell>
          <cell r="C3065">
            <v>1741.89</v>
          </cell>
          <cell r="E3065">
            <v>41514</v>
          </cell>
          <cell r="F3065">
            <v>0.30965599999999999</v>
          </cell>
        </row>
        <row r="3066">
          <cell r="B3066">
            <v>41674</v>
          </cell>
          <cell r="C3066">
            <v>1755.2</v>
          </cell>
          <cell r="E3066">
            <v>41515</v>
          </cell>
          <cell r="F3066">
            <v>0.23545199999999999</v>
          </cell>
        </row>
        <row r="3067">
          <cell r="B3067">
            <v>41675</v>
          </cell>
          <cell r="C3067">
            <v>1751.64</v>
          </cell>
          <cell r="E3067">
            <v>41516</v>
          </cell>
          <cell r="F3067">
            <v>0.13794600000000001</v>
          </cell>
        </row>
        <row r="3068">
          <cell r="B3068">
            <v>41676</v>
          </cell>
          <cell r="C3068">
            <v>1773.43</v>
          </cell>
          <cell r="E3068">
            <v>41519</v>
          </cell>
          <cell r="F3068">
            <v>0</v>
          </cell>
        </row>
        <row r="3069">
          <cell r="B3069">
            <v>41677</v>
          </cell>
          <cell r="C3069">
            <v>1797.02</v>
          </cell>
          <cell r="E3069">
            <v>41520</v>
          </cell>
          <cell r="F3069">
            <v>9.0424000000000004E-2</v>
          </cell>
        </row>
        <row r="3070">
          <cell r="B3070">
            <v>41680</v>
          </cell>
          <cell r="C3070">
            <v>1799.84</v>
          </cell>
          <cell r="E3070">
            <v>41521</v>
          </cell>
          <cell r="F3070">
            <v>0.38373600000000002</v>
          </cell>
        </row>
        <row r="3071">
          <cell r="B3071">
            <v>41681</v>
          </cell>
          <cell r="C3071">
            <v>1819.75</v>
          </cell>
          <cell r="E3071">
            <v>41522</v>
          </cell>
          <cell r="F3071">
            <v>4.8443E-2</v>
          </cell>
        </row>
        <row r="3072">
          <cell r="B3072">
            <v>41682</v>
          </cell>
          <cell r="C3072">
            <v>1819.26</v>
          </cell>
          <cell r="E3072">
            <v>41523</v>
          </cell>
          <cell r="F3072">
            <v>0.20915400000000001</v>
          </cell>
        </row>
        <row r="3073">
          <cell r="B3073">
            <v>41683</v>
          </cell>
          <cell r="C3073">
            <v>1829.83</v>
          </cell>
          <cell r="E3073">
            <v>41526</v>
          </cell>
          <cell r="F3073">
            <v>9.2119999999999994E-2</v>
          </cell>
        </row>
        <row r="3074">
          <cell r="B3074">
            <v>41684</v>
          </cell>
          <cell r="C3074">
            <v>1838.63</v>
          </cell>
          <cell r="E3074">
            <v>41527</v>
          </cell>
          <cell r="F3074">
            <v>1.6597000000000001E-2</v>
          </cell>
        </row>
        <row r="3075">
          <cell r="B3075">
            <v>41688</v>
          </cell>
          <cell r="C3075">
            <v>1840.76</v>
          </cell>
          <cell r="E3075">
            <v>41528</v>
          </cell>
          <cell r="F3075">
            <v>0.23250399999999999</v>
          </cell>
        </row>
        <row r="3076">
          <cell r="B3076">
            <v>41689</v>
          </cell>
          <cell r="C3076">
            <v>1828.75</v>
          </cell>
          <cell r="E3076">
            <v>41529</v>
          </cell>
          <cell r="F3076">
            <v>0.47852</v>
          </cell>
        </row>
        <row r="3077">
          <cell r="B3077">
            <v>41690</v>
          </cell>
          <cell r="C3077">
            <v>1839.78</v>
          </cell>
          <cell r="E3077">
            <v>41530</v>
          </cell>
          <cell r="F3077">
            <v>1.6879999999999999E-2</v>
          </cell>
        </row>
        <row r="3078">
          <cell r="B3078">
            <v>41691</v>
          </cell>
          <cell r="C3078">
            <v>1836.25</v>
          </cell>
          <cell r="E3078">
            <v>41533</v>
          </cell>
          <cell r="F3078">
            <v>6.9329999999999999E-3</v>
          </cell>
        </row>
        <row r="3079">
          <cell r="B3079">
            <v>41694</v>
          </cell>
          <cell r="C3079">
            <v>1847.61</v>
          </cell>
          <cell r="E3079">
            <v>41534</v>
          </cell>
          <cell r="F3079">
            <v>2.5786E-2</v>
          </cell>
        </row>
        <row r="3080">
          <cell r="B3080">
            <v>41695</v>
          </cell>
          <cell r="C3080">
            <v>1845.12</v>
          </cell>
          <cell r="E3080">
            <v>41535</v>
          </cell>
          <cell r="F3080">
            <v>1.7388000000000001E-2</v>
          </cell>
        </row>
        <row r="3081">
          <cell r="B3081">
            <v>41696</v>
          </cell>
          <cell r="C3081">
            <v>1845.16</v>
          </cell>
          <cell r="E3081">
            <v>41536</v>
          </cell>
          <cell r="F3081">
            <v>0.26884000000000002</v>
          </cell>
        </row>
        <row r="3082">
          <cell r="B3082">
            <v>41697</v>
          </cell>
          <cell r="C3082">
            <v>1854.29</v>
          </cell>
          <cell r="E3082">
            <v>41537</v>
          </cell>
          <cell r="F3082">
            <v>1.3533E-2</v>
          </cell>
        </row>
        <row r="3083">
          <cell r="B3083">
            <v>41698</v>
          </cell>
          <cell r="C3083">
            <v>1859.45</v>
          </cell>
          <cell r="E3083">
            <v>41540</v>
          </cell>
          <cell r="F3083">
            <v>5.1659999999999996E-3</v>
          </cell>
        </row>
        <row r="3084">
          <cell r="B3084">
            <v>41701</v>
          </cell>
          <cell r="C3084">
            <v>1845.73</v>
          </cell>
          <cell r="E3084">
            <v>41541</v>
          </cell>
          <cell r="F3084">
            <v>0.174732</v>
          </cell>
        </row>
        <row r="3085">
          <cell r="B3085">
            <v>41702</v>
          </cell>
          <cell r="C3085">
            <v>1873.91</v>
          </cell>
          <cell r="E3085">
            <v>41542</v>
          </cell>
          <cell r="F3085">
            <v>5.3795000000000003E-2</v>
          </cell>
        </row>
        <row r="3086">
          <cell r="B3086">
            <v>41703</v>
          </cell>
          <cell r="C3086">
            <v>1873.81</v>
          </cell>
          <cell r="E3086">
            <v>41543</v>
          </cell>
          <cell r="F3086">
            <v>0.32586900000000002</v>
          </cell>
        </row>
        <row r="3087">
          <cell r="B3087">
            <v>41704</v>
          </cell>
          <cell r="C3087">
            <v>1877.03</v>
          </cell>
          <cell r="E3087">
            <v>41544</v>
          </cell>
          <cell r="F3087">
            <v>9.5486000000000001E-2</v>
          </cell>
        </row>
        <row r="3088">
          <cell r="B3088">
            <v>41705</v>
          </cell>
          <cell r="C3088">
            <v>1878.04</v>
          </cell>
          <cell r="E3088">
            <v>41547</v>
          </cell>
          <cell r="F3088">
            <v>7.7318999999999999E-2</v>
          </cell>
        </row>
        <row r="3089">
          <cell r="B3089">
            <v>41708</v>
          </cell>
          <cell r="C3089">
            <v>1877.17</v>
          </cell>
          <cell r="E3089">
            <v>41548</v>
          </cell>
          <cell r="F3089">
            <v>0.113743</v>
          </cell>
        </row>
        <row r="3090">
          <cell r="B3090">
            <v>41709</v>
          </cell>
          <cell r="C3090">
            <v>1867.63</v>
          </cell>
          <cell r="E3090">
            <v>41549</v>
          </cell>
          <cell r="F3090">
            <v>0.32706600000000002</v>
          </cell>
        </row>
        <row r="3091">
          <cell r="B3091">
            <v>41710</v>
          </cell>
          <cell r="C3091">
            <v>1868.2</v>
          </cell>
          <cell r="E3091">
            <v>41550</v>
          </cell>
          <cell r="F3091">
            <v>5.0460000000000001E-3</v>
          </cell>
        </row>
        <row r="3092">
          <cell r="B3092">
            <v>41711</v>
          </cell>
          <cell r="C3092">
            <v>1846.34</v>
          </cell>
          <cell r="E3092">
            <v>41551</v>
          </cell>
          <cell r="F3092">
            <v>5.4372999999999998E-2</v>
          </cell>
        </row>
        <row r="3093">
          <cell r="B3093">
            <v>41712</v>
          </cell>
          <cell r="C3093">
            <v>1841.13</v>
          </cell>
          <cell r="E3093">
            <v>41554</v>
          </cell>
          <cell r="F3093">
            <v>6.9979999999999999E-3</v>
          </cell>
        </row>
        <row r="3094">
          <cell r="B3094">
            <v>41715</v>
          </cell>
          <cell r="C3094">
            <v>1858.83</v>
          </cell>
          <cell r="E3094">
            <v>41555</v>
          </cell>
          <cell r="F3094">
            <v>0.50956400000000002</v>
          </cell>
        </row>
        <row r="3095">
          <cell r="B3095">
            <v>41716</v>
          </cell>
          <cell r="C3095">
            <v>1872.25</v>
          </cell>
          <cell r="E3095">
            <v>41556</v>
          </cell>
          <cell r="F3095">
            <v>0.16387499999999999</v>
          </cell>
        </row>
        <row r="3096">
          <cell r="B3096">
            <v>41717</v>
          </cell>
          <cell r="C3096">
            <v>1860.77</v>
          </cell>
          <cell r="E3096">
            <v>41557</v>
          </cell>
          <cell r="F3096">
            <v>0.25840200000000002</v>
          </cell>
        </row>
        <row r="3097">
          <cell r="B3097">
            <v>41718</v>
          </cell>
          <cell r="C3097">
            <v>1872.01</v>
          </cell>
          <cell r="E3097">
            <v>41558</v>
          </cell>
          <cell r="F3097">
            <v>6.2030000000000002E-3</v>
          </cell>
        </row>
        <row r="3098">
          <cell r="B3098">
            <v>41719</v>
          </cell>
          <cell r="C3098">
            <v>1866.52</v>
          </cell>
          <cell r="E3098">
            <v>41561</v>
          </cell>
          <cell r="F3098">
            <v>0</v>
          </cell>
        </row>
        <row r="3099">
          <cell r="B3099">
            <v>41722</v>
          </cell>
          <cell r="C3099">
            <v>1857.44</v>
          </cell>
          <cell r="E3099">
            <v>41562</v>
          </cell>
          <cell r="F3099">
            <v>5.7429999999999998E-3</v>
          </cell>
        </row>
        <row r="3100">
          <cell r="B3100">
            <v>41723</v>
          </cell>
          <cell r="C3100">
            <v>1865.62</v>
          </cell>
          <cell r="E3100">
            <v>41563</v>
          </cell>
          <cell r="F3100">
            <v>0.19031400000000001</v>
          </cell>
        </row>
        <row r="3101">
          <cell r="B3101">
            <v>41724</v>
          </cell>
          <cell r="C3101">
            <v>1852.56</v>
          </cell>
          <cell r="E3101">
            <v>41564</v>
          </cell>
          <cell r="F3101">
            <v>8.4175E-2</v>
          </cell>
        </row>
        <row r="3102">
          <cell r="B3102">
            <v>41725</v>
          </cell>
          <cell r="C3102">
            <v>1849.04</v>
          </cell>
          <cell r="E3102">
            <v>41565</v>
          </cell>
          <cell r="F3102">
            <v>4.2771999999999998E-2</v>
          </cell>
        </row>
        <row r="3103">
          <cell r="B3103">
            <v>41726</v>
          </cell>
          <cell r="C3103">
            <v>1857.62</v>
          </cell>
          <cell r="E3103">
            <v>41568</v>
          </cell>
          <cell r="F3103">
            <v>2.3710999999999999E-2</v>
          </cell>
        </row>
        <row r="3104">
          <cell r="B3104">
            <v>41729</v>
          </cell>
          <cell r="C3104">
            <v>1872.34</v>
          </cell>
          <cell r="E3104">
            <v>41569</v>
          </cell>
          <cell r="F3104">
            <v>0</v>
          </cell>
        </row>
        <row r="3105">
          <cell r="B3105">
            <v>41730</v>
          </cell>
          <cell r="C3105">
            <v>1885.52</v>
          </cell>
          <cell r="E3105">
            <v>41570</v>
          </cell>
          <cell r="F3105">
            <v>2.1590999999999999E-2</v>
          </cell>
        </row>
        <row r="3106">
          <cell r="B3106">
            <v>41731</v>
          </cell>
          <cell r="C3106">
            <v>1890.9</v>
          </cell>
          <cell r="E3106">
            <v>41571</v>
          </cell>
          <cell r="F3106">
            <v>2.3695999999999998E-2</v>
          </cell>
        </row>
        <row r="3107">
          <cell r="B3107">
            <v>41732</v>
          </cell>
          <cell r="C3107">
            <v>1888.77</v>
          </cell>
          <cell r="E3107">
            <v>41572</v>
          </cell>
          <cell r="F3107">
            <v>0</v>
          </cell>
        </row>
        <row r="3108">
          <cell r="B3108">
            <v>41733</v>
          </cell>
          <cell r="C3108">
            <v>1865.09</v>
          </cell>
          <cell r="E3108">
            <v>41575</v>
          </cell>
          <cell r="F3108">
            <v>1.3220000000000001E-2</v>
          </cell>
        </row>
        <row r="3109">
          <cell r="B3109">
            <v>41736</v>
          </cell>
          <cell r="C3109">
            <v>1845.04</v>
          </cell>
          <cell r="E3109">
            <v>41576</v>
          </cell>
          <cell r="F3109">
            <v>9.6655000000000005E-2</v>
          </cell>
        </row>
        <row r="3110">
          <cell r="B3110">
            <v>41737</v>
          </cell>
          <cell r="C3110">
            <v>1851.96</v>
          </cell>
          <cell r="E3110">
            <v>41577</v>
          </cell>
          <cell r="F3110">
            <v>0.138571</v>
          </cell>
        </row>
        <row r="3111">
          <cell r="B3111">
            <v>41738</v>
          </cell>
          <cell r="C3111">
            <v>1872.18</v>
          </cell>
          <cell r="E3111">
            <v>41578</v>
          </cell>
          <cell r="F3111">
            <v>0.13756599999999999</v>
          </cell>
        </row>
        <row r="3112">
          <cell r="B3112">
            <v>41739</v>
          </cell>
          <cell r="C3112">
            <v>1833.08</v>
          </cell>
          <cell r="E3112">
            <v>41579</v>
          </cell>
          <cell r="F3112">
            <v>9.77E-4</v>
          </cell>
        </row>
        <row r="3113">
          <cell r="B3113">
            <v>41740</v>
          </cell>
          <cell r="C3113">
            <v>1815.69</v>
          </cell>
          <cell r="E3113">
            <v>41582</v>
          </cell>
          <cell r="F3113">
            <v>1.737E-2</v>
          </cell>
        </row>
        <row r="3114">
          <cell r="B3114">
            <v>41743</v>
          </cell>
          <cell r="C3114">
            <v>1830.61</v>
          </cell>
          <cell r="E3114">
            <v>41583</v>
          </cell>
          <cell r="F3114">
            <v>0.19203600000000001</v>
          </cell>
        </row>
        <row r="3115">
          <cell r="B3115">
            <v>41744</v>
          </cell>
          <cell r="C3115">
            <v>1842.98</v>
          </cell>
          <cell r="E3115">
            <v>41584</v>
          </cell>
          <cell r="F3115">
            <v>0.97247799999999995</v>
          </cell>
        </row>
        <row r="3116">
          <cell r="B3116">
            <v>41745</v>
          </cell>
          <cell r="C3116">
            <v>1862.31</v>
          </cell>
          <cell r="E3116">
            <v>41585</v>
          </cell>
          <cell r="F3116">
            <v>0.38203799999999999</v>
          </cell>
        </row>
        <row r="3117">
          <cell r="B3117">
            <v>41746</v>
          </cell>
          <cell r="C3117">
            <v>1864.85</v>
          </cell>
          <cell r="E3117">
            <v>41586</v>
          </cell>
          <cell r="F3117">
            <v>2.6117999999999999E-2</v>
          </cell>
        </row>
        <row r="3118">
          <cell r="B3118">
            <v>41750</v>
          </cell>
          <cell r="C3118">
            <v>1871.89</v>
          </cell>
          <cell r="E3118">
            <v>41589</v>
          </cell>
          <cell r="F3118">
            <v>0</v>
          </cell>
        </row>
        <row r="3119">
          <cell r="B3119">
            <v>41751</v>
          </cell>
          <cell r="C3119">
            <v>1879.55</v>
          </cell>
          <cell r="E3119">
            <v>41590</v>
          </cell>
          <cell r="F3119">
            <v>0.124114</v>
          </cell>
        </row>
        <row r="3120">
          <cell r="B3120">
            <v>41752</v>
          </cell>
          <cell r="C3120">
            <v>1875.39</v>
          </cell>
          <cell r="E3120">
            <v>41591</v>
          </cell>
          <cell r="F3120">
            <v>0.52180099999999996</v>
          </cell>
        </row>
        <row r="3121">
          <cell r="B3121">
            <v>41753</v>
          </cell>
          <cell r="C3121">
            <v>1878.61</v>
          </cell>
          <cell r="E3121">
            <v>41592</v>
          </cell>
          <cell r="F3121">
            <v>0.33492300000000003</v>
          </cell>
        </row>
        <row r="3122">
          <cell r="B3122">
            <v>41754</v>
          </cell>
          <cell r="C3122">
            <v>1863.4</v>
          </cell>
          <cell r="E3122">
            <v>41593</v>
          </cell>
          <cell r="F3122">
            <v>1.4604000000000001E-2</v>
          </cell>
        </row>
        <row r="3123">
          <cell r="B3123">
            <v>41757</v>
          </cell>
          <cell r="C3123">
            <v>1869.43</v>
          </cell>
          <cell r="E3123">
            <v>41596</v>
          </cell>
          <cell r="F3123">
            <v>8.7212999999999999E-2</v>
          </cell>
        </row>
        <row r="3124">
          <cell r="B3124">
            <v>41758</v>
          </cell>
          <cell r="C3124">
            <v>1878.33</v>
          </cell>
          <cell r="E3124">
            <v>41597</v>
          </cell>
          <cell r="F3124">
            <v>0.33771299999999999</v>
          </cell>
        </row>
        <row r="3125">
          <cell r="B3125">
            <v>41759</v>
          </cell>
          <cell r="C3125">
            <v>1883.95</v>
          </cell>
          <cell r="E3125">
            <v>41598</v>
          </cell>
          <cell r="F3125">
            <v>7.9089999999999994E-2</v>
          </cell>
        </row>
        <row r="3126">
          <cell r="B3126">
            <v>41760</v>
          </cell>
          <cell r="C3126">
            <v>1883.68</v>
          </cell>
          <cell r="E3126">
            <v>41599</v>
          </cell>
          <cell r="F3126">
            <v>0.112373</v>
          </cell>
        </row>
        <row r="3127">
          <cell r="B3127">
            <v>41761</v>
          </cell>
          <cell r="C3127">
            <v>1881.14</v>
          </cell>
          <cell r="E3127">
            <v>41600</v>
          </cell>
          <cell r="F3127">
            <v>0.249667</v>
          </cell>
        </row>
        <row r="3128">
          <cell r="B3128">
            <v>41764</v>
          </cell>
          <cell r="C3128">
            <v>1884.66</v>
          </cell>
          <cell r="E3128">
            <v>41603</v>
          </cell>
          <cell r="F3128">
            <v>3.5470000000000002E-2</v>
          </cell>
        </row>
        <row r="3129">
          <cell r="B3129">
            <v>41765</v>
          </cell>
          <cell r="C3129">
            <v>1867.72</v>
          </cell>
          <cell r="E3129">
            <v>41604</v>
          </cell>
          <cell r="F3129">
            <v>0.19051499999999999</v>
          </cell>
        </row>
        <row r="3130">
          <cell r="B3130">
            <v>41766</v>
          </cell>
          <cell r="C3130">
            <v>1878.21</v>
          </cell>
          <cell r="E3130">
            <v>41605</v>
          </cell>
          <cell r="F3130">
            <v>0.42189399999999999</v>
          </cell>
        </row>
        <row r="3131">
          <cell r="B3131">
            <v>41767</v>
          </cell>
          <cell r="C3131">
            <v>1875.63</v>
          </cell>
          <cell r="E3131">
            <v>41606</v>
          </cell>
          <cell r="F3131">
            <v>0</v>
          </cell>
        </row>
        <row r="3132">
          <cell r="B3132">
            <v>41768</v>
          </cell>
          <cell r="C3132">
            <v>1878.48</v>
          </cell>
          <cell r="E3132">
            <v>41607</v>
          </cell>
          <cell r="F3132">
            <v>7.0583000000000007E-2</v>
          </cell>
        </row>
        <row r="3133">
          <cell r="B3133">
            <v>41771</v>
          </cell>
          <cell r="C3133">
            <v>1896.65</v>
          </cell>
          <cell r="E3133">
            <v>41610</v>
          </cell>
          <cell r="F3133">
            <v>7.8556000000000001E-2</v>
          </cell>
        </row>
        <row r="3134">
          <cell r="B3134">
            <v>41772</v>
          </cell>
          <cell r="C3134">
            <v>1897.45</v>
          </cell>
          <cell r="E3134">
            <v>41611</v>
          </cell>
          <cell r="F3134">
            <v>0.10014099999999999</v>
          </cell>
        </row>
        <row r="3135">
          <cell r="B3135">
            <v>41773</v>
          </cell>
          <cell r="C3135">
            <v>1888.53</v>
          </cell>
          <cell r="E3135">
            <v>41612</v>
          </cell>
          <cell r="F3135">
            <v>0.465028</v>
          </cell>
        </row>
        <row r="3136">
          <cell r="B3136">
            <v>41774</v>
          </cell>
          <cell r="C3136">
            <v>1870.85</v>
          </cell>
          <cell r="E3136">
            <v>41613</v>
          </cell>
          <cell r="F3136">
            <v>5.7681999999999997E-2</v>
          </cell>
        </row>
        <row r="3137">
          <cell r="B3137">
            <v>41775</v>
          </cell>
          <cell r="C3137">
            <v>1877.86</v>
          </cell>
          <cell r="E3137">
            <v>41614</v>
          </cell>
          <cell r="F3137">
            <v>0.165074</v>
          </cell>
        </row>
        <row r="3138">
          <cell r="B3138">
            <v>41778</v>
          </cell>
          <cell r="C3138">
            <v>1885.08</v>
          </cell>
          <cell r="E3138">
            <v>41617</v>
          </cell>
          <cell r="F3138">
            <v>7.7363000000000001E-2</v>
          </cell>
        </row>
        <row r="3139">
          <cell r="B3139">
            <v>41779</v>
          </cell>
          <cell r="C3139">
            <v>1872.83</v>
          </cell>
          <cell r="E3139">
            <v>41618</v>
          </cell>
          <cell r="F3139">
            <v>1.1749000000000001E-2</v>
          </cell>
        </row>
        <row r="3140">
          <cell r="B3140">
            <v>41780</v>
          </cell>
          <cell r="C3140">
            <v>1888.03</v>
          </cell>
          <cell r="E3140">
            <v>41619</v>
          </cell>
          <cell r="F3140">
            <v>0.19378999999999999</v>
          </cell>
        </row>
        <row r="3141">
          <cell r="B3141">
            <v>41781</v>
          </cell>
          <cell r="C3141">
            <v>1892.49</v>
          </cell>
          <cell r="E3141">
            <v>41620</v>
          </cell>
          <cell r="F3141">
            <v>0.47868500000000003</v>
          </cell>
        </row>
        <row r="3142">
          <cell r="B3142">
            <v>41782</v>
          </cell>
          <cell r="C3142">
            <v>1900.53</v>
          </cell>
          <cell r="E3142">
            <v>41621</v>
          </cell>
          <cell r="F3142">
            <v>3.5763999999999997E-2</v>
          </cell>
        </row>
        <row r="3143">
          <cell r="B3143">
            <v>41786</v>
          </cell>
          <cell r="C3143">
            <v>1911.91</v>
          </cell>
          <cell r="E3143">
            <v>41624</v>
          </cell>
          <cell r="F3143">
            <v>2.2634999999999999E-2</v>
          </cell>
        </row>
        <row r="3144">
          <cell r="B3144">
            <v>41787</v>
          </cell>
          <cell r="C3144">
            <v>1909.78</v>
          </cell>
          <cell r="E3144">
            <v>41625</v>
          </cell>
          <cell r="F3144">
            <v>1.3918E-2</v>
          </cell>
        </row>
        <row r="3145">
          <cell r="B3145">
            <v>41788</v>
          </cell>
          <cell r="C3145">
            <v>1920.03</v>
          </cell>
          <cell r="E3145">
            <v>41626</v>
          </cell>
          <cell r="F3145">
            <v>3.3797000000000001E-2</v>
          </cell>
        </row>
        <row r="3146">
          <cell r="B3146">
            <v>41789</v>
          </cell>
          <cell r="C3146">
            <v>1923.57</v>
          </cell>
          <cell r="E3146">
            <v>41627</v>
          </cell>
          <cell r="F3146">
            <v>0.25160700000000003</v>
          </cell>
        </row>
        <row r="3147">
          <cell r="B3147">
            <v>41792</v>
          </cell>
          <cell r="C3147">
            <v>1924.97</v>
          </cell>
          <cell r="E3147">
            <v>41628</v>
          </cell>
          <cell r="F3147">
            <v>0</v>
          </cell>
        </row>
        <row r="3148">
          <cell r="B3148">
            <v>41793</v>
          </cell>
          <cell r="C3148">
            <v>1924.24</v>
          </cell>
          <cell r="E3148">
            <v>41631</v>
          </cell>
          <cell r="F3148">
            <v>0.27633200000000002</v>
          </cell>
        </row>
        <row r="3149">
          <cell r="B3149">
            <v>41794</v>
          </cell>
          <cell r="C3149">
            <v>1927.88</v>
          </cell>
          <cell r="E3149">
            <v>41632</v>
          </cell>
          <cell r="F3149">
            <v>0.109776</v>
          </cell>
        </row>
        <row r="3150">
          <cell r="B3150">
            <v>41795</v>
          </cell>
          <cell r="C3150">
            <v>1940.46</v>
          </cell>
          <cell r="E3150">
            <v>41633</v>
          </cell>
          <cell r="F3150">
            <v>0</v>
          </cell>
        </row>
        <row r="3151">
          <cell r="B3151">
            <v>41796</v>
          </cell>
          <cell r="C3151">
            <v>1949.44</v>
          </cell>
          <cell r="E3151">
            <v>41634</v>
          </cell>
          <cell r="F3151">
            <v>4.9789999999999999E-3</v>
          </cell>
        </row>
        <row r="3152">
          <cell r="B3152">
            <v>41799</v>
          </cell>
          <cell r="C3152">
            <v>1951.27</v>
          </cell>
          <cell r="E3152">
            <v>41635</v>
          </cell>
          <cell r="F3152">
            <v>0.34049200000000002</v>
          </cell>
        </row>
        <row r="3153">
          <cell r="B3153">
            <v>41800</v>
          </cell>
          <cell r="C3153">
            <v>1950.79</v>
          </cell>
          <cell r="E3153">
            <v>41638</v>
          </cell>
          <cell r="F3153">
            <v>0.13600599999999999</v>
          </cell>
        </row>
        <row r="3154">
          <cell r="B3154">
            <v>41801</v>
          </cell>
          <cell r="C3154">
            <v>1943.89</v>
          </cell>
          <cell r="E3154">
            <v>41639</v>
          </cell>
          <cell r="F3154">
            <v>0.118368</v>
          </cell>
        </row>
        <row r="3155">
          <cell r="B3155">
            <v>41802</v>
          </cell>
          <cell r="C3155">
            <v>1930.11</v>
          </cell>
          <cell r="E3155">
            <v>41640</v>
          </cell>
          <cell r="F3155">
            <v>0</v>
          </cell>
        </row>
        <row r="3156">
          <cell r="B3156">
            <v>41803</v>
          </cell>
          <cell r="C3156">
            <v>1936.16</v>
          </cell>
          <cell r="E3156">
            <v>41641</v>
          </cell>
          <cell r="F3156">
            <v>0.26192399999999999</v>
          </cell>
        </row>
        <row r="3157">
          <cell r="B3157">
            <v>41806</v>
          </cell>
          <cell r="C3157">
            <v>1937.78</v>
          </cell>
          <cell r="E3157">
            <v>41642</v>
          </cell>
          <cell r="F3157">
            <v>5.8354999999999997E-2</v>
          </cell>
        </row>
        <row r="3158">
          <cell r="B3158">
            <v>41807</v>
          </cell>
          <cell r="C3158">
            <v>1941.99</v>
          </cell>
          <cell r="E3158">
            <v>41645</v>
          </cell>
          <cell r="F3158">
            <v>2.8996000000000001E-2</v>
          </cell>
        </row>
        <row r="3159">
          <cell r="B3159">
            <v>41808</v>
          </cell>
          <cell r="C3159">
            <v>1956.98</v>
          </cell>
          <cell r="E3159">
            <v>41646</v>
          </cell>
          <cell r="F3159">
            <v>1.8488999999999998E-2</v>
          </cell>
        </row>
        <row r="3160">
          <cell r="B3160">
            <v>41809</v>
          </cell>
          <cell r="C3160">
            <v>1959.48</v>
          </cell>
          <cell r="E3160">
            <v>41647</v>
          </cell>
          <cell r="F3160">
            <v>0.54313199999999995</v>
          </cell>
        </row>
        <row r="3161">
          <cell r="B3161">
            <v>41810</v>
          </cell>
          <cell r="C3161">
            <v>1962.87</v>
          </cell>
          <cell r="E3161">
            <v>41648</v>
          </cell>
          <cell r="F3161">
            <v>0</v>
          </cell>
        </row>
        <row r="3162">
          <cell r="B3162">
            <v>41813</v>
          </cell>
          <cell r="C3162">
            <v>1962.61</v>
          </cell>
          <cell r="E3162">
            <v>41649</v>
          </cell>
          <cell r="F3162">
            <v>0</v>
          </cell>
        </row>
        <row r="3163">
          <cell r="B3163">
            <v>41814</v>
          </cell>
          <cell r="C3163">
            <v>1949.98</v>
          </cell>
          <cell r="E3163">
            <v>41652</v>
          </cell>
          <cell r="F3163">
            <v>0.20097699999999999</v>
          </cell>
        </row>
        <row r="3164">
          <cell r="B3164">
            <v>41815</v>
          </cell>
          <cell r="C3164">
            <v>1959.53</v>
          </cell>
          <cell r="E3164">
            <v>41653</v>
          </cell>
          <cell r="F3164">
            <v>9.2659999999999999E-3</v>
          </cell>
        </row>
        <row r="3165">
          <cell r="B3165">
            <v>41816</v>
          </cell>
          <cell r="C3165">
            <v>1957.22</v>
          </cell>
          <cell r="E3165">
            <v>41654</v>
          </cell>
          <cell r="F3165">
            <v>5.1081000000000001E-2</v>
          </cell>
        </row>
        <row r="3166">
          <cell r="B3166">
            <v>41817</v>
          </cell>
          <cell r="C3166">
            <v>1960.96</v>
          </cell>
          <cell r="E3166">
            <v>41655</v>
          </cell>
          <cell r="F3166">
            <v>4.4617999999999998E-2</v>
          </cell>
        </row>
        <row r="3167">
          <cell r="B3167">
            <v>41820</v>
          </cell>
          <cell r="C3167">
            <v>1960.23</v>
          </cell>
          <cell r="E3167">
            <v>41656</v>
          </cell>
          <cell r="F3167">
            <v>3.3058999999999998E-2</v>
          </cell>
        </row>
        <row r="3168">
          <cell r="B3168">
            <v>41821</v>
          </cell>
          <cell r="C3168">
            <v>1973.32</v>
          </cell>
          <cell r="E3168">
            <v>41659</v>
          </cell>
          <cell r="F3168">
            <v>0</v>
          </cell>
        </row>
        <row r="3169">
          <cell r="B3169">
            <v>41822</v>
          </cell>
          <cell r="C3169">
            <v>1974.62</v>
          </cell>
          <cell r="E3169">
            <v>41660</v>
          </cell>
          <cell r="F3169">
            <v>3.6678000000000002E-2</v>
          </cell>
        </row>
        <row r="3170">
          <cell r="B3170">
            <v>41823</v>
          </cell>
          <cell r="C3170">
            <v>1985.44</v>
          </cell>
          <cell r="E3170">
            <v>41661</v>
          </cell>
          <cell r="F3170">
            <v>0.230629</v>
          </cell>
        </row>
        <row r="3171">
          <cell r="B3171">
            <v>41827</v>
          </cell>
          <cell r="C3171">
            <v>1977.65</v>
          </cell>
          <cell r="E3171">
            <v>41662</v>
          </cell>
          <cell r="F3171">
            <v>1.423E-2</v>
          </cell>
        </row>
        <row r="3172">
          <cell r="B3172">
            <v>41828</v>
          </cell>
          <cell r="C3172">
            <v>1963.71</v>
          </cell>
          <cell r="E3172">
            <v>41663</v>
          </cell>
          <cell r="F3172">
            <v>1.6497999999999999E-2</v>
          </cell>
        </row>
        <row r="3173">
          <cell r="B3173">
            <v>41829</v>
          </cell>
          <cell r="C3173">
            <v>1972.83</v>
          </cell>
          <cell r="E3173">
            <v>41666</v>
          </cell>
          <cell r="F3173">
            <v>6.0623999999999997E-2</v>
          </cell>
        </row>
        <row r="3174">
          <cell r="B3174">
            <v>41830</v>
          </cell>
          <cell r="C3174">
            <v>1964.68</v>
          </cell>
          <cell r="E3174">
            <v>41667</v>
          </cell>
          <cell r="F3174">
            <v>4.7850000000000002E-3</v>
          </cell>
        </row>
        <row r="3175">
          <cell r="B3175">
            <v>41831</v>
          </cell>
          <cell r="C3175">
            <v>1967.57</v>
          </cell>
          <cell r="E3175">
            <v>41668</v>
          </cell>
          <cell r="F3175">
            <v>0.18417900000000001</v>
          </cell>
        </row>
        <row r="3176">
          <cell r="B3176">
            <v>41834</v>
          </cell>
          <cell r="C3176">
            <v>1977.1</v>
          </cell>
          <cell r="E3176">
            <v>41669</v>
          </cell>
          <cell r="F3176">
            <v>0.10482</v>
          </cell>
        </row>
        <row r="3177">
          <cell r="B3177">
            <v>41835</v>
          </cell>
          <cell r="C3177">
            <v>1973.28</v>
          </cell>
          <cell r="E3177">
            <v>41670</v>
          </cell>
          <cell r="F3177">
            <v>5.1770000000000002E-3</v>
          </cell>
        </row>
        <row r="3178">
          <cell r="B3178">
            <v>41836</v>
          </cell>
          <cell r="C3178">
            <v>1981.57</v>
          </cell>
          <cell r="E3178">
            <v>41673</v>
          </cell>
          <cell r="F3178">
            <v>0</v>
          </cell>
        </row>
        <row r="3179">
          <cell r="B3179">
            <v>41837</v>
          </cell>
          <cell r="C3179">
            <v>1958.12</v>
          </cell>
          <cell r="E3179">
            <v>41674</v>
          </cell>
          <cell r="F3179">
            <v>8.6447999999999997E-2</v>
          </cell>
        </row>
        <row r="3180">
          <cell r="B3180">
            <v>41838</v>
          </cell>
          <cell r="C3180">
            <v>1978.22</v>
          </cell>
          <cell r="E3180">
            <v>41675</v>
          </cell>
          <cell r="F3180">
            <v>0.53168899999999997</v>
          </cell>
        </row>
        <row r="3181">
          <cell r="B3181">
            <v>41841</v>
          </cell>
          <cell r="C3181">
            <v>1973.63</v>
          </cell>
          <cell r="E3181">
            <v>41676</v>
          </cell>
          <cell r="F3181">
            <v>0.88612000000000002</v>
          </cell>
        </row>
        <row r="3182">
          <cell r="B3182">
            <v>41842</v>
          </cell>
          <cell r="C3182">
            <v>1983.53</v>
          </cell>
          <cell r="E3182">
            <v>41677</v>
          </cell>
          <cell r="F3182">
            <v>0</v>
          </cell>
        </row>
        <row r="3183">
          <cell r="B3183">
            <v>41843</v>
          </cell>
          <cell r="C3183">
            <v>1987.01</v>
          </cell>
          <cell r="E3183">
            <v>41680</v>
          </cell>
          <cell r="F3183">
            <v>3.8747999999999998E-2</v>
          </cell>
        </row>
        <row r="3184">
          <cell r="B3184">
            <v>41844</v>
          </cell>
          <cell r="C3184">
            <v>1987.98</v>
          </cell>
          <cell r="E3184">
            <v>41681</v>
          </cell>
          <cell r="F3184">
            <v>9.6073000000000006E-2</v>
          </cell>
        </row>
        <row r="3185">
          <cell r="B3185">
            <v>41845</v>
          </cell>
          <cell r="C3185">
            <v>1978.34</v>
          </cell>
          <cell r="E3185">
            <v>41682</v>
          </cell>
          <cell r="F3185">
            <v>0.88306300000000004</v>
          </cell>
        </row>
        <row r="3186">
          <cell r="B3186">
            <v>41848</v>
          </cell>
          <cell r="C3186">
            <v>1978.91</v>
          </cell>
          <cell r="E3186">
            <v>41683</v>
          </cell>
          <cell r="F3186">
            <v>0.194325</v>
          </cell>
        </row>
        <row r="3187">
          <cell r="B3187">
            <v>41849</v>
          </cell>
          <cell r="C3187">
            <v>1969.95</v>
          </cell>
          <cell r="E3187">
            <v>41684</v>
          </cell>
          <cell r="F3187">
            <v>0.14405200000000001</v>
          </cell>
        </row>
        <row r="3188">
          <cell r="B3188">
            <v>41850</v>
          </cell>
          <cell r="C3188">
            <v>1970.07</v>
          </cell>
          <cell r="E3188">
            <v>41687</v>
          </cell>
          <cell r="F3188">
            <v>0</v>
          </cell>
        </row>
        <row r="3189">
          <cell r="B3189">
            <v>41851</v>
          </cell>
          <cell r="C3189">
            <v>1930.67</v>
          </cell>
          <cell r="E3189">
            <v>41688</v>
          </cell>
          <cell r="F3189">
            <v>0.29753099999999999</v>
          </cell>
        </row>
        <row r="3190">
          <cell r="B3190">
            <v>41852</v>
          </cell>
          <cell r="C3190">
            <v>1925.15</v>
          </cell>
          <cell r="E3190">
            <v>41689</v>
          </cell>
          <cell r="F3190">
            <v>9.0733999999999995E-2</v>
          </cell>
        </row>
        <row r="3191">
          <cell r="B3191">
            <v>41855</v>
          </cell>
          <cell r="C3191">
            <v>1938.99</v>
          </cell>
          <cell r="E3191">
            <v>41690</v>
          </cell>
          <cell r="F3191">
            <v>0.32248700000000002</v>
          </cell>
        </row>
        <row r="3192">
          <cell r="B3192">
            <v>41856</v>
          </cell>
          <cell r="C3192">
            <v>1920.21</v>
          </cell>
          <cell r="E3192">
            <v>41691</v>
          </cell>
          <cell r="F3192">
            <v>0.25539000000000001</v>
          </cell>
        </row>
        <row r="3193">
          <cell r="B3193">
            <v>41857</v>
          </cell>
          <cell r="C3193">
            <v>1920.24</v>
          </cell>
          <cell r="E3193">
            <v>41694</v>
          </cell>
          <cell r="F3193">
            <v>9.4439999999999993E-3</v>
          </cell>
        </row>
        <row r="3194">
          <cell r="B3194">
            <v>41858</v>
          </cell>
          <cell r="C3194">
            <v>1909.57</v>
          </cell>
          <cell r="E3194">
            <v>41695</v>
          </cell>
          <cell r="F3194">
            <v>4.4906000000000001E-2</v>
          </cell>
        </row>
        <row r="3195">
          <cell r="B3195">
            <v>41859</v>
          </cell>
          <cell r="C3195">
            <v>1931.59</v>
          </cell>
          <cell r="E3195">
            <v>41696</v>
          </cell>
          <cell r="F3195">
            <v>0.355541</v>
          </cell>
        </row>
        <row r="3196">
          <cell r="B3196">
            <v>41862</v>
          </cell>
          <cell r="C3196">
            <v>1936.92</v>
          </cell>
          <cell r="E3196">
            <v>41697</v>
          </cell>
          <cell r="F3196">
            <v>0.26193499999999997</v>
          </cell>
        </row>
        <row r="3197">
          <cell r="B3197">
            <v>41863</v>
          </cell>
          <cell r="C3197">
            <v>1933.75</v>
          </cell>
          <cell r="E3197">
            <v>41698</v>
          </cell>
          <cell r="F3197">
            <v>2.2901999999999999E-2</v>
          </cell>
        </row>
        <row r="3198">
          <cell r="B3198">
            <v>41864</v>
          </cell>
          <cell r="C3198">
            <v>1946.72</v>
          </cell>
          <cell r="E3198">
            <v>41701</v>
          </cell>
          <cell r="F3198">
            <v>9.2015E-2</v>
          </cell>
        </row>
        <row r="3199">
          <cell r="B3199">
            <v>41865</v>
          </cell>
          <cell r="C3199">
            <v>1955.18</v>
          </cell>
          <cell r="E3199">
            <v>41702</v>
          </cell>
          <cell r="F3199">
            <v>3.1481000000000002E-2</v>
          </cell>
        </row>
        <row r="3200">
          <cell r="B3200">
            <v>41866</v>
          </cell>
          <cell r="C3200">
            <v>1955.06</v>
          </cell>
          <cell r="E3200">
            <v>41703</v>
          </cell>
          <cell r="F3200">
            <v>0.357875</v>
          </cell>
        </row>
        <row r="3201">
          <cell r="B3201">
            <v>41869</v>
          </cell>
          <cell r="C3201">
            <v>1971.74</v>
          </cell>
          <cell r="E3201">
            <v>41704</v>
          </cell>
          <cell r="F3201">
            <v>0.33552900000000002</v>
          </cell>
        </row>
        <row r="3202">
          <cell r="B3202">
            <v>41870</v>
          </cell>
          <cell r="C3202">
            <v>1981.6</v>
          </cell>
          <cell r="E3202">
            <v>41705</v>
          </cell>
          <cell r="F3202">
            <v>0.14244699999999999</v>
          </cell>
        </row>
        <row r="3203">
          <cell r="B3203">
            <v>41871</v>
          </cell>
          <cell r="C3203">
            <v>1986.51</v>
          </cell>
          <cell r="E3203">
            <v>41708</v>
          </cell>
          <cell r="F3203">
            <v>0.11357399999999999</v>
          </cell>
        </row>
        <row r="3204">
          <cell r="B3204">
            <v>41872</v>
          </cell>
          <cell r="C3204">
            <v>1992.37</v>
          </cell>
          <cell r="E3204">
            <v>41709</v>
          </cell>
          <cell r="F3204">
            <v>8.3778000000000005E-2</v>
          </cell>
        </row>
        <row r="3205">
          <cell r="B3205">
            <v>41873</v>
          </cell>
          <cell r="C3205">
            <v>1988.4</v>
          </cell>
          <cell r="E3205">
            <v>41710</v>
          </cell>
          <cell r="F3205">
            <v>0.48513600000000001</v>
          </cell>
        </row>
        <row r="3206">
          <cell r="B3206">
            <v>41876</v>
          </cell>
          <cell r="C3206">
            <v>1997.92</v>
          </cell>
          <cell r="E3206">
            <v>41711</v>
          </cell>
          <cell r="F3206">
            <v>0.225824</v>
          </cell>
        </row>
        <row r="3207">
          <cell r="B3207">
            <v>41877</v>
          </cell>
          <cell r="C3207">
            <v>2000.02</v>
          </cell>
          <cell r="E3207">
            <v>41712</v>
          </cell>
          <cell r="F3207">
            <v>4.8348000000000002E-2</v>
          </cell>
        </row>
        <row r="3208">
          <cell r="B3208">
            <v>41878</v>
          </cell>
          <cell r="C3208">
            <v>2000.12</v>
          </cell>
          <cell r="E3208">
            <v>41715</v>
          </cell>
          <cell r="F3208">
            <v>7.2439999999999996E-3</v>
          </cell>
        </row>
        <row r="3209">
          <cell r="B3209">
            <v>41879</v>
          </cell>
          <cell r="C3209">
            <v>1996.74</v>
          </cell>
          <cell r="E3209">
            <v>41716</v>
          </cell>
          <cell r="F3209">
            <v>4.8897000000000003E-2</v>
          </cell>
        </row>
        <row r="3210">
          <cell r="B3210">
            <v>41880</v>
          </cell>
          <cell r="C3210">
            <v>2003.37</v>
          </cell>
          <cell r="E3210">
            <v>41717</v>
          </cell>
          <cell r="F3210">
            <v>0</v>
          </cell>
        </row>
        <row r="3211">
          <cell r="B3211">
            <v>41884</v>
          </cell>
          <cell r="C3211">
            <v>2002.28</v>
          </cell>
          <cell r="E3211">
            <v>41718</v>
          </cell>
          <cell r="F3211">
            <v>3.0199E-2</v>
          </cell>
        </row>
        <row r="3212">
          <cell r="B3212">
            <v>41885</v>
          </cell>
          <cell r="C3212">
            <v>2000.72</v>
          </cell>
          <cell r="E3212">
            <v>41719</v>
          </cell>
          <cell r="F3212">
            <v>5.13E-3</v>
          </cell>
        </row>
        <row r="3213">
          <cell r="B3213">
            <v>41886</v>
          </cell>
          <cell r="C3213">
            <v>1997.65</v>
          </cell>
          <cell r="E3213">
            <v>41722</v>
          </cell>
          <cell r="F3213">
            <v>0</v>
          </cell>
        </row>
        <row r="3214">
          <cell r="B3214">
            <v>41887</v>
          </cell>
          <cell r="C3214">
            <v>2007.71</v>
          </cell>
          <cell r="E3214">
            <v>41723</v>
          </cell>
          <cell r="F3214">
            <v>0.187414</v>
          </cell>
        </row>
        <row r="3215">
          <cell r="B3215">
            <v>41890</v>
          </cell>
          <cell r="C3215">
            <v>2001.54</v>
          </cell>
          <cell r="E3215">
            <v>41724</v>
          </cell>
          <cell r="F3215">
            <v>5.7015999999999997E-2</v>
          </cell>
        </row>
        <row r="3216">
          <cell r="B3216">
            <v>41891</v>
          </cell>
          <cell r="C3216">
            <v>1988.44</v>
          </cell>
          <cell r="E3216">
            <v>41725</v>
          </cell>
          <cell r="F3216">
            <v>0.31961899999999999</v>
          </cell>
        </row>
        <row r="3217">
          <cell r="B3217">
            <v>41892</v>
          </cell>
          <cell r="C3217">
            <v>1995.69</v>
          </cell>
          <cell r="E3217">
            <v>41726</v>
          </cell>
          <cell r="F3217">
            <v>7.3070999999999997E-2</v>
          </cell>
        </row>
        <row r="3218">
          <cell r="B3218">
            <v>41893</v>
          </cell>
          <cell r="C3218">
            <v>1997.45</v>
          </cell>
          <cell r="E3218">
            <v>41729</v>
          </cell>
          <cell r="F3218">
            <v>8.7086999999999998E-2</v>
          </cell>
        </row>
        <row r="3219">
          <cell r="B3219">
            <v>41894</v>
          </cell>
          <cell r="C3219">
            <v>1985.54</v>
          </cell>
          <cell r="E3219">
            <v>41730</v>
          </cell>
          <cell r="F3219">
            <v>0.121958</v>
          </cell>
        </row>
        <row r="3220">
          <cell r="B3220">
            <v>41897</v>
          </cell>
          <cell r="C3220">
            <v>1984.13</v>
          </cell>
          <cell r="E3220">
            <v>41731</v>
          </cell>
          <cell r="F3220">
            <v>0.33047100000000001</v>
          </cell>
        </row>
        <row r="3221">
          <cell r="B3221">
            <v>41898</v>
          </cell>
          <cell r="C3221">
            <v>1998.98</v>
          </cell>
          <cell r="E3221">
            <v>41732</v>
          </cell>
          <cell r="F3221">
            <v>2.1603000000000001E-2</v>
          </cell>
        </row>
        <row r="3222">
          <cell r="B3222">
            <v>41899</v>
          </cell>
          <cell r="C3222">
            <v>2001.57</v>
          </cell>
          <cell r="E3222">
            <v>41733</v>
          </cell>
          <cell r="F3222">
            <v>5.8160000000000003E-2</v>
          </cell>
        </row>
        <row r="3223">
          <cell r="B3223">
            <v>41900</v>
          </cell>
          <cell r="C3223">
            <v>2011.36</v>
          </cell>
          <cell r="E3223">
            <v>41736</v>
          </cell>
          <cell r="F3223">
            <v>1.9111E-2</v>
          </cell>
        </row>
        <row r="3224">
          <cell r="B3224">
            <v>41901</v>
          </cell>
          <cell r="C3224">
            <v>2010.4</v>
          </cell>
          <cell r="E3224">
            <v>41737</v>
          </cell>
          <cell r="F3224">
            <v>0.60620099999999999</v>
          </cell>
        </row>
        <row r="3225">
          <cell r="B3225">
            <v>41904</v>
          </cell>
          <cell r="C3225">
            <v>1994.29</v>
          </cell>
          <cell r="E3225">
            <v>41738</v>
          </cell>
          <cell r="F3225">
            <v>0.159438</v>
          </cell>
        </row>
        <row r="3226">
          <cell r="B3226">
            <v>41905</v>
          </cell>
          <cell r="C3226">
            <v>1982.77</v>
          </cell>
          <cell r="E3226">
            <v>41739</v>
          </cell>
          <cell r="F3226">
            <v>4.9649999999999998E-3</v>
          </cell>
        </row>
        <row r="3227">
          <cell r="B3227">
            <v>41906</v>
          </cell>
          <cell r="C3227">
            <v>1998.3</v>
          </cell>
          <cell r="E3227">
            <v>41740</v>
          </cell>
          <cell r="F3227">
            <v>0.18668000000000001</v>
          </cell>
        </row>
        <row r="3228">
          <cell r="B3228">
            <v>41907</v>
          </cell>
          <cell r="C3228">
            <v>1965.99</v>
          </cell>
          <cell r="E3228">
            <v>41743</v>
          </cell>
          <cell r="F3228">
            <v>7.6519999999999999E-3</v>
          </cell>
        </row>
        <row r="3229">
          <cell r="B3229">
            <v>41908</v>
          </cell>
          <cell r="C3229">
            <v>1982.85</v>
          </cell>
          <cell r="E3229">
            <v>41744</v>
          </cell>
          <cell r="F3229">
            <v>2.1310000000000001E-3</v>
          </cell>
        </row>
        <row r="3230">
          <cell r="B3230">
            <v>41911</v>
          </cell>
          <cell r="C3230">
            <v>1977.8</v>
          </cell>
          <cell r="E3230">
            <v>41745</v>
          </cell>
          <cell r="F3230">
            <v>4.5907999999999997E-2</v>
          </cell>
        </row>
        <row r="3231">
          <cell r="B3231">
            <v>41912</v>
          </cell>
          <cell r="C3231">
            <v>1972.29</v>
          </cell>
          <cell r="E3231">
            <v>41746</v>
          </cell>
          <cell r="F3231">
            <v>8.2724000000000006E-2</v>
          </cell>
        </row>
        <row r="3232">
          <cell r="B3232">
            <v>41913</v>
          </cell>
          <cell r="C3232">
            <v>1946.16</v>
          </cell>
          <cell r="E3232">
            <v>41747</v>
          </cell>
          <cell r="F3232">
            <v>0</v>
          </cell>
        </row>
        <row r="3233">
          <cell r="B3233">
            <v>41914</v>
          </cell>
          <cell r="C3233">
            <v>1946.17</v>
          </cell>
          <cell r="E3233">
            <v>41750</v>
          </cell>
          <cell r="F3233">
            <v>3.2222000000000001E-2</v>
          </cell>
        </row>
        <row r="3234">
          <cell r="B3234">
            <v>41915</v>
          </cell>
          <cell r="C3234">
            <v>1967.9</v>
          </cell>
          <cell r="E3234">
            <v>41751</v>
          </cell>
          <cell r="F3234">
            <v>0</v>
          </cell>
        </row>
        <row r="3235">
          <cell r="B3235">
            <v>41918</v>
          </cell>
          <cell r="C3235">
            <v>1964.82</v>
          </cell>
          <cell r="E3235">
            <v>41752</v>
          </cell>
          <cell r="F3235">
            <v>0.23965800000000001</v>
          </cell>
        </row>
        <row r="3236">
          <cell r="B3236">
            <v>41919</v>
          </cell>
          <cell r="C3236">
            <v>1935.1</v>
          </cell>
          <cell r="E3236">
            <v>41753</v>
          </cell>
          <cell r="F3236">
            <v>4.3949000000000002E-2</v>
          </cell>
        </row>
        <row r="3237">
          <cell r="B3237">
            <v>41920</v>
          </cell>
          <cell r="C3237">
            <v>1968.89</v>
          </cell>
          <cell r="E3237">
            <v>41754</v>
          </cell>
          <cell r="F3237">
            <v>0</v>
          </cell>
        </row>
        <row r="3238">
          <cell r="B3238">
            <v>41921</v>
          </cell>
          <cell r="C3238">
            <v>1928.21</v>
          </cell>
          <cell r="E3238">
            <v>41757</v>
          </cell>
          <cell r="F3238">
            <v>0.121434</v>
          </cell>
        </row>
        <row r="3239">
          <cell r="B3239">
            <v>41922</v>
          </cell>
          <cell r="C3239">
            <v>1906.13</v>
          </cell>
          <cell r="E3239">
            <v>41758</v>
          </cell>
          <cell r="F3239">
            <v>3.0127999999999999E-2</v>
          </cell>
        </row>
        <row r="3240">
          <cell r="B3240">
            <v>41925</v>
          </cell>
          <cell r="C3240">
            <v>1874.74</v>
          </cell>
          <cell r="E3240">
            <v>41759</v>
          </cell>
          <cell r="F3240">
            <v>8.7522000000000003E-2</v>
          </cell>
        </row>
        <row r="3241">
          <cell r="B3241">
            <v>41926</v>
          </cell>
          <cell r="C3241">
            <v>1877.7</v>
          </cell>
          <cell r="E3241">
            <v>41760</v>
          </cell>
          <cell r="F3241">
            <v>0.121196</v>
          </cell>
        </row>
        <row r="3242">
          <cell r="B3242">
            <v>41927</v>
          </cell>
          <cell r="C3242">
            <v>1862.49</v>
          </cell>
          <cell r="E3242">
            <v>41761</v>
          </cell>
          <cell r="F3242">
            <v>0</v>
          </cell>
        </row>
        <row r="3243">
          <cell r="B3243">
            <v>41928</v>
          </cell>
          <cell r="C3243">
            <v>1862.76</v>
          </cell>
          <cell r="E3243">
            <v>41764</v>
          </cell>
          <cell r="F3243">
            <v>0.14332500000000001</v>
          </cell>
        </row>
        <row r="3244">
          <cell r="B3244">
            <v>41929</v>
          </cell>
          <cell r="C3244">
            <v>1886.76</v>
          </cell>
          <cell r="E3244">
            <v>41765</v>
          </cell>
          <cell r="F3244">
            <v>3.9606000000000002E-2</v>
          </cell>
        </row>
        <row r="3245">
          <cell r="B3245">
            <v>41932</v>
          </cell>
          <cell r="C3245">
            <v>1904.01</v>
          </cell>
          <cell r="E3245">
            <v>41766</v>
          </cell>
          <cell r="F3245">
            <v>0.79605499999999996</v>
          </cell>
        </row>
        <row r="3246">
          <cell r="B3246">
            <v>41933</v>
          </cell>
          <cell r="C3246">
            <v>1941.28</v>
          </cell>
          <cell r="E3246">
            <v>41767</v>
          </cell>
          <cell r="F3246">
            <v>0.473387</v>
          </cell>
        </row>
        <row r="3247">
          <cell r="B3247">
            <v>41934</v>
          </cell>
          <cell r="C3247">
            <v>1927.11</v>
          </cell>
          <cell r="E3247">
            <v>41768</v>
          </cell>
          <cell r="F3247">
            <v>0.34132800000000002</v>
          </cell>
        </row>
        <row r="3248">
          <cell r="B3248">
            <v>41935</v>
          </cell>
          <cell r="C3248">
            <v>1950.82</v>
          </cell>
          <cell r="E3248">
            <v>41771</v>
          </cell>
          <cell r="F3248">
            <v>4.7856999999999997E-2</v>
          </cell>
        </row>
        <row r="3249">
          <cell r="B3249">
            <v>41936</v>
          </cell>
          <cell r="C3249">
            <v>1964.58</v>
          </cell>
          <cell r="E3249">
            <v>41772</v>
          </cell>
          <cell r="F3249">
            <v>0.47299799999999997</v>
          </cell>
        </row>
        <row r="3250">
          <cell r="B3250">
            <v>41939</v>
          </cell>
          <cell r="C3250">
            <v>1961.63</v>
          </cell>
          <cell r="E3250">
            <v>41773</v>
          </cell>
          <cell r="F3250">
            <v>0.367728</v>
          </cell>
        </row>
        <row r="3251">
          <cell r="B3251">
            <v>41940</v>
          </cell>
          <cell r="C3251">
            <v>1985.05</v>
          </cell>
          <cell r="E3251">
            <v>41774</v>
          </cell>
          <cell r="F3251">
            <v>0.35182099999999999</v>
          </cell>
        </row>
        <row r="3252">
          <cell r="B3252">
            <v>41941</v>
          </cell>
          <cell r="C3252">
            <v>1982.3</v>
          </cell>
          <cell r="E3252">
            <v>41775</v>
          </cell>
          <cell r="F3252">
            <v>1.0347E-2</v>
          </cell>
        </row>
        <row r="3253">
          <cell r="B3253">
            <v>41942</v>
          </cell>
          <cell r="C3253">
            <v>1994.65</v>
          </cell>
          <cell r="E3253">
            <v>41778</v>
          </cell>
          <cell r="F3253">
            <v>0.13446</v>
          </cell>
        </row>
        <row r="3254">
          <cell r="B3254">
            <v>41943</v>
          </cell>
          <cell r="C3254">
            <v>2018.05</v>
          </cell>
          <cell r="E3254">
            <v>41779</v>
          </cell>
          <cell r="F3254">
            <v>6.1824999999999998E-2</v>
          </cell>
        </row>
        <row r="3255">
          <cell r="B3255">
            <v>41946</v>
          </cell>
          <cell r="C3255">
            <v>2017.81</v>
          </cell>
          <cell r="E3255">
            <v>41780</v>
          </cell>
          <cell r="F3255">
            <v>0.26842500000000002</v>
          </cell>
        </row>
        <row r="3256">
          <cell r="B3256">
            <v>41947</v>
          </cell>
          <cell r="C3256">
            <v>2012.1</v>
          </cell>
          <cell r="E3256">
            <v>41781</v>
          </cell>
          <cell r="F3256">
            <v>0.26135900000000001</v>
          </cell>
        </row>
        <row r="3257">
          <cell r="B3257">
            <v>41948</v>
          </cell>
          <cell r="C3257">
            <v>2023.57</v>
          </cell>
          <cell r="E3257">
            <v>41782</v>
          </cell>
          <cell r="F3257">
            <v>2.7185000000000001E-2</v>
          </cell>
        </row>
        <row r="3258">
          <cell r="B3258">
            <v>41949</v>
          </cell>
          <cell r="C3258">
            <v>2031.21</v>
          </cell>
          <cell r="E3258">
            <v>41785</v>
          </cell>
          <cell r="F3258">
            <v>0</v>
          </cell>
        </row>
        <row r="3259">
          <cell r="B3259">
            <v>41950</v>
          </cell>
          <cell r="C3259">
            <v>2031.92</v>
          </cell>
          <cell r="E3259">
            <v>41786</v>
          </cell>
          <cell r="F3259">
            <v>1.7672E-2</v>
          </cell>
        </row>
        <row r="3260">
          <cell r="B3260">
            <v>41953</v>
          </cell>
          <cell r="C3260">
            <v>2038.26</v>
          </cell>
          <cell r="E3260">
            <v>41787</v>
          </cell>
          <cell r="F3260">
            <v>0.287993</v>
          </cell>
        </row>
        <row r="3261">
          <cell r="B3261">
            <v>41954</v>
          </cell>
          <cell r="C3261">
            <v>2039.68</v>
          </cell>
          <cell r="E3261">
            <v>41788</v>
          </cell>
          <cell r="F3261">
            <v>0.246946</v>
          </cell>
        </row>
        <row r="3262">
          <cell r="B3262">
            <v>41955</v>
          </cell>
          <cell r="C3262">
            <v>2038.25</v>
          </cell>
          <cell r="E3262">
            <v>41789</v>
          </cell>
          <cell r="F3262">
            <v>8.2909999999999998E-3</v>
          </cell>
        </row>
        <row r="3263">
          <cell r="B3263">
            <v>41956</v>
          </cell>
          <cell r="C3263">
            <v>2039.33</v>
          </cell>
          <cell r="E3263">
            <v>41792</v>
          </cell>
          <cell r="F3263">
            <v>0.181616</v>
          </cell>
        </row>
        <row r="3264">
          <cell r="B3264">
            <v>41957</v>
          </cell>
          <cell r="C3264">
            <v>2039.82</v>
          </cell>
          <cell r="E3264">
            <v>41793</v>
          </cell>
          <cell r="F3264">
            <v>9.3868999999999994E-2</v>
          </cell>
        </row>
        <row r="3265">
          <cell r="B3265">
            <v>41960</v>
          </cell>
          <cell r="C3265">
            <v>2041.32</v>
          </cell>
          <cell r="E3265">
            <v>41794</v>
          </cell>
          <cell r="F3265">
            <v>0.35374699999999998</v>
          </cell>
        </row>
        <row r="3266">
          <cell r="B3266">
            <v>41961</v>
          </cell>
          <cell r="C3266">
            <v>2051.8000000000002</v>
          </cell>
          <cell r="E3266">
            <v>41795</v>
          </cell>
          <cell r="F3266">
            <v>0.12551599999999999</v>
          </cell>
        </row>
        <row r="3267">
          <cell r="B3267">
            <v>41962</v>
          </cell>
          <cell r="C3267">
            <v>2048.7199999999998</v>
          </cell>
          <cell r="E3267">
            <v>41796</v>
          </cell>
          <cell r="F3267">
            <v>0.28063700000000003</v>
          </cell>
        </row>
        <row r="3268">
          <cell r="B3268">
            <v>41963</v>
          </cell>
          <cell r="C3268">
            <v>2052.75</v>
          </cell>
          <cell r="E3268">
            <v>41799</v>
          </cell>
          <cell r="F3268">
            <v>9.4257999999999995E-2</v>
          </cell>
        </row>
        <row r="3269">
          <cell r="B3269">
            <v>41964</v>
          </cell>
          <cell r="C3269">
            <v>2063.5</v>
          </cell>
          <cell r="E3269">
            <v>41800</v>
          </cell>
          <cell r="F3269">
            <v>1.0364999999999999E-2</v>
          </cell>
        </row>
        <row r="3270">
          <cell r="B3270">
            <v>41967</v>
          </cell>
          <cell r="C3270">
            <v>2069.41</v>
          </cell>
          <cell r="E3270">
            <v>41801</v>
          </cell>
          <cell r="F3270">
            <v>0.221522</v>
          </cell>
        </row>
        <row r="3271">
          <cell r="B3271">
            <v>41968</v>
          </cell>
          <cell r="C3271">
            <v>2067.0300000000002</v>
          </cell>
          <cell r="E3271">
            <v>41802</v>
          </cell>
          <cell r="F3271">
            <v>0.54617499999999997</v>
          </cell>
        </row>
        <row r="3272">
          <cell r="B3272">
            <v>41969</v>
          </cell>
          <cell r="C3272">
            <v>2072.83</v>
          </cell>
          <cell r="E3272">
            <v>41803</v>
          </cell>
          <cell r="F3272">
            <v>3.6568000000000003E-2</v>
          </cell>
        </row>
        <row r="3273">
          <cell r="B3273">
            <v>41971</v>
          </cell>
          <cell r="C3273">
            <v>2067.56</v>
          </cell>
          <cell r="E3273">
            <v>41806</v>
          </cell>
          <cell r="F3273">
            <v>7.2610000000000001E-3</v>
          </cell>
        </row>
        <row r="3274">
          <cell r="B3274">
            <v>41974</v>
          </cell>
          <cell r="C3274">
            <v>2053.44</v>
          </cell>
          <cell r="E3274">
            <v>41807</v>
          </cell>
          <cell r="F3274">
            <v>4.0832E-2</v>
          </cell>
        </row>
        <row r="3275">
          <cell r="B3275">
            <v>41975</v>
          </cell>
          <cell r="C3275">
            <v>2066.5500000000002</v>
          </cell>
          <cell r="E3275">
            <v>41808</v>
          </cell>
          <cell r="F3275">
            <v>1.7804E-2</v>
          </cell>
        </row>
        <row r="3276">
          <cell r="B3276">
            <v>41976</v>
          </cell>
          <cell r="C3276">
            <v>2074.33</v>
          </cell>
          <cell r="E3276">
            <v>41809</v>
          </cell>
          <cell r="F3276">
            <v>0.27483200000000002</v>
          </cell>
        </row>
        <row r="3277">
          <cell r="B3277">
            <v>41977</v>
          </cell>
          <cell r="C3277">
            <v>2071.92</v>
          </cell>
          <cell r="E3277">
            <v>41810</v>
          </cell>
          <cell r="F3277">
            <v>1.1851E-2</v>
          </cell>
        </row>
        <row r="3278">
          <cell r="B3278">
            <v>41978</v>
          </cell>
          <cell r="C3278">
            <v>2075.37</v>
          </cell>
          <cell r="E3278">
            <v>41813</v>
          </cell>
          <cell r="F3278">
            <v>5.1960000000000001E-3</v>
          </cell>
        </row>
        <row r="3279">
          <cell r="B3279">
            <v>41981</v>
          </cell>
          <cell r="C3279">
            <v>2060.31</v>
          </cell>
          <cell r="E3279">
            <v>41814</v>
          </cell>
          <cell r="F3279">
            <v>0.170127</v>
          </cell>
        </row>
        <row r="3280">
          <cell r="B3280">
            <v>41982</v>
          </cell>
          <cell r="C3280">
            <v>2059.8200000000002</v>
          </cell>
          <cell r="E3280">
            <v>41815</v>
          </cell>
          <cell r="F3280">
            <v>4.9376999999999997E-2</v>
          </cell>
        </row>
        <row r="3281">
          <cell r="B3281">
            <v>41983</v>
          </cell>
          <cell r="C3281">
            <v>2026.14</v>
          </cell>
          <cell r="E3281">
            <v>41816</v>
          </cell>
          <cell r="F3281">
            <v>0.33719199999999999</v>
          </cell>
        </row>
        <row r="3282">
          <cell r="B3282">
            <v>41984</v>
          </cell>
          <cell r="C3282">
            <v>2035.33</v>
          </cell>
          <cell r="E3282">
            <v>41817</v>
          </cell>
          <cell r="F3282">
            <v>0.102355</v>
          </cell>
        </row>
        <row r="3283">
          <cell r="B3283">
            <v>41985</v>
          </cell>
          <cell r="C3283">
            <v>2002.33</v>
          </cell>
          <cell r="E3283">
            <v>41820</v>
          </cell>
          <cell r="F3283">
            <v>8.7203000000000003E-2</v>
          </cell>
        </row>
        <row r="3284">
          <cell r="B3284">
            <v>41988</v>
          </cell>
          <cell r="C3284">
            <v>1989.63</v>
          </cell>
          <cell r="E3284">
            <v>41821</v>
          </cell>
          <cell r="F3284">
            <v>0.35805399999999998</v>
          </cell>
        </row>
        <row r="3285">
          <cell r="B3285">
            <v>41989</v>
          </cell>
          <cell r="C3285">
            <v>1972.74</v>
          </cell>
          <cell r="E3285">
            <v>41822</v>
          </cell>
          <cell r="F3285">
            <v>0.115005</v>
          </cell>
        </row>
        <row r="3286">
          <cell r="B3286">
            <v>41990</v>
          </cell>
          <cell r="C3286">
            <v>2012.89</v>
          </cell>
          <cell r="E3286">
            <v>41823</v>
          </cell>
          <cell r="F3286">
            <v>6.2839999999999997E-3</v>
          </cell>
        </row>
        <row r="3287">
          <cell r="B3287">
            <v>41991</v>
          </cell>
          <cell r="C3287">
            <v>2061.23</v>
          </cell>
          <cell r="E3287">
            <v>41824</v>
          </cell>
          <cell r="F3287">
            <v>0</v>
          </cell>
        </row>
        <row r="3288">
          <cell r="B3288">
            <v>41992</v>
          </cell>
          <cell r="C3288">
            <v>2070.65</v>
          </cell>
          <cell r="E3288">
            <v>41827</v>
          </cell>
          <cell r="F3288">
            <v>7.0628999999999997E-2</v>
          </cell>
        </row>
        <row r="3289">
          <cell r="B3289">
            <v>41995</v>
          </cell>
          <cell r="C3289">
            <v>2078.54</v>
          </cell>
          <cell r="E3289">
            <v>41828</v>
          </cell>
          <cell r="F3289">
            <v>0.57917099999999999</v>
          </cell>
        </row>
        <row r="3290">
          <cell r="B3290">
            <v>41996</v>
          </cell>
          <cell r="C3290">
            <v>2082.17</v>
          </cell>
          <cell r="E3290">
            <v>41829</v>
          </cell>
          <cell r="F3290">
            <v>0.119145</v>
          </cell>
        </row>
        <row r="3291">
          <cell r="B3291">
            <v>41997</v>
          </cell>
          <cell r="C3291">
            <v>2081.88</v>
          </cell>
          <cell r="E3291">
            <v>41830</v>
          </cell>
          <cell r="F3291">
            <v>0</v>
          </cell>
        </row>
        <row r="3292">
          <cell r="B3292">
            <v>41999</v>
          </cell>
          <cell r="C3292">
            <v>2088.77</v>
          </cell>
          <cell r="E3292">
            <v>41831</v>
          </cell>
          <cell r="F3292">
            <v>0.18660599999999999</v>
          </cell>
        </row>
        <row r="3293">
          <cell r="B3293">
            <v>42002</v>
          </cell>
          <cell r="C3293">
            <v>2090.5700000000002</v>
          </cell>
          <cell r="E3293">
            <v>41834</v>
          </cell>
          <cell r="F3293">
            <v>4.9880000000000002E-3</v>
          </cell>
        </row>
        <row r="3294">
          <cell r="B3294">
            <v>42003</v>
          </cell>
          <cell r="C3294">
            <v>2080.35</v>
          </cell>
          <cell r="E3294">
            <v>41835</v>
          </cell>
          <cell r="F3294">
            <v>7.6909999999999999E-3</v>
          </cell>
        </row>
        <row r="3295">
          <cell r="B3295">
            <v>42004</v>
          </cell>
          <cell r="C3295">
            <v>2058.9</v>
          </cell>
          <cell r="E3295">
            <v>41836</v>
          </cell>
          <cell r="F3295">
            <v>0.23346900000000001</v>
          </cell>
        </row>
        <row r="3296">
          <cell r="B3296">
            <v>42006</v>
          </cell>
          <cell r="C3296">
            <v>2058.1999999999998</v>
          </cell>
          <cell r="E3296">
            <v>41837</v>
          </cell>
          <cell r="F3296">
            <v>0.191221</v>
          </cell>
        </row>
        <row r="3297">
          <cell r="B3297">
            <v>42009</v>
          </cell>
          <cell r="C3297">
            <v>2020.58</v>
          </cell>
          <cell r="E3297">
            <v>41838</v>
          </cell>
          <cell r="F3297">
            <v>1.0855999999999999E-2</v>
          </cell>
        </row>
        <row r="3298">
          <cell r="B3298">
            <v>42010</v>
          </cell>
          <cell r="C3298">
            <v>2002.61</v>
          </cell>
          <cell r="E3298">
            <v>41841</v>
          </cell>
          <cell r="F3298">
            <v>6.1252000000000001E-2</v>
          </cell>
        </row>
        <row r="3299">
          <cell r="B3299">
            <v>42011</v>
          </cell>
          <cell r="C3299">
            <v>2025.9</v>
          </cell>
          <cell r="E3299">
            <v>41842</v>
          </cell>
          <cell r="F3299">
            <v>0</v>
          </cell>
        </row>
        <row r="3300">
          <cell r="B3300">
            <v>42012</v>
          </cell>
          <cell r="C3300">
            <v>2062.14</v>
          </cell>
          <cell r="E3300">
            <v>41843</v>
          </cell>
          <cell r="F3300">
            <v>2.3609000000000002E-2</v>
          </cell>
        </row>
        <row r="3301">
          <cell r="B3301">
            <v>42013</v>
          </cell>
          <cell r="C3301">
            <v>2044.81</v>
          </cell>
          <cell r="E3301">
            <v>41844</v>
          </cell>
          <cell r="F3301">
            <v>2.0032000000000001E-2</v>
          </cell>
        </row>
        <row r="3302">
          <cell r="B3302">
            <v>42016</v>
          </cell>
          <cell r="C3302">
            <v>2028.26</v>
          </cell>
          <cell r="E3302">
            <v>41845</v>
          </cell>
          <cell r="F3302">
            <v>3.807E-2</v>
          </cell>
        </row>
        <row r="3303">
          <cell r="B3303">
            <v>42017</v>
          </cell>
          <cell r="C3303">
            <v>2023.03</v>
          </cell>
          <cell r="E3303">
            <v>41848</v>
          </cell>
          <cell r="F3303">
            <v>3.9240000000000004E-3</v>
          </cell>
        </row>
        <row r="3304">
          <cell r="B3304">
            <v>42018</v>
          </cell>
          <cell r="C3304">
            <v>2011.27</v>
          </cell>
          <cell r="E3304">
            <v>41849</v>
          </cell>
          <cell r="F3304">
            <v>9.3773999999999996E-2</v>
          </cell>
        </row>
        <row r="3305">
          <cell r="B3305">
            <v>42019</v>
          </cell>
          <cell r="C3305">
            <v>1992.67</v>
          </cell>
          <cell r="E3305">
            <v>41850</v>
          </cell>
          <cell r="F3305">
            <v>0.32882299999999998</v>
          </cell>
        </row>
        <row r="3306">
          <cell r="B3306">
            <v>42020</v>
          </cell>
          <cell r="C3306">
            <v>2019.42</v>
          </cell>
          <cell r="E3306">
            <v>41851</v>
          </cell>
          <cell r="F3306">
            <v>0.119091</v>
          </cell>
        </row>
        <row r="3307">
          <cell r="B3307">
            <v>42024</v>
          </cell>
          <cell r="C3307">
            <v>2022.55</v>
          </cell>
          <cell r="E3307">
            <v>41852</v>
          </cell>
          <cell r="F3307">
            <v>9.3999999999999997E-4</v>
          </cell>
        </row>
        <row r="3308">
          <cell r="B3308">
            <v>42025</v>
          </cell>
          <cell r="C3308">
            <v>2032.12</v>
          </cell>
          <cell r="E3308">
            <v>41855</v>
          </cell>
          <cell r="F3308">
            <v>9.7409999999999997E-3</v>
          </cell>
        </row>
        <row r="3309">
          <cell r="B3309">
            <v>42026</v>
          </cell>
          <cell r="C3309">
            <v>2063.15</v>
          </cell>
          <cell r="E3309">
            <v>41856</v>
          </cell>
          <cell r="F3309">
            <v>0.177759</v>
          </cell>
        </row>
        <row r="3310">
          <cell r="B3310">
            <v>42027</v>
          </cell>
          <cell r="C3310">
            <v>2051.8200000000002</v>
          </cell>
          <cell r="E3310">
            <v>41857</v>
          </cell>
          <cell r="F3310">
            <v>0.56765399999999999</v>
          </cell>
        </row>
        <row r="3311">
          <cell r="B3311">
            <v>42030</v>
          </cell>
          <cell r="C3311">
            <v>2057.09</v>
          </cell>
          <cell r="E3311">
            <v>41858</v>
          </cell>
          <cell r="F3311">
            <v>0.45975300000000002</v>
          </cell>
        </row>
        <row r="3312">
          <cell r="B3312">
            <v>42031</v>
          </cell>
          <cell r="C3312">
            <v>2029.55</v>
          </cell>
          <cell r="E3312">
            <v>41859</v>
          </cell>
          <cell r="F3312">
            <v>4.743E-2</v>
          </cell>
        </row>
        <row r="3313">
          <cell r="B3313">
            <v>42032</v>
          </cell>
          <cell r="C3313">
            <v>2002.16</v>
          </cell>
          <cell r="E3313">
            <v>41862</v>
          </cell>
          <cell r="F3313">
            <v>0.36214000000000002</v>
          </cell>
        </row>
        <row r="3314">
          <cell r="B3314">
            <v>42033</v>
          </cell>
          <cell r="C3314">
            <v>2021.25</v>
          </cell>
          <cell r="E3314">
            <v>41863</v>
          </cell>
          <cell r="F3314">
            <v>0.101162</v>
          </cell>
        </row>
        <row r="3315">
          <cell r="B3315">
            <v>42034</v>
          </cell>
          <cell r="C3315">
            <v>1994.99</v>
          </cell>
          <cell r="E3315">
            <v>41864</v>
          </cell>
          <cell r="F3315">
            <v>0.49155900000000002</v>
          </cell>
        </row>
        <row r="3316">
          <cell r="B3316">
            <v>42037</v>
          </cell>
          <cell r="C3316">
            <v>2020.85</v>
          </cell>
          <cell r="E3316">
            <v>41865</v>
          </cell>
          <cell r="F3316">
            <v>9.7386E-2</v>
          </cell>
        </row>
        <row r="3317">
          <cell r="B3317">
            <v>42038</v>
          </cell>
          <cell r="C3317">
            <v>2050.0300000000002</v>
          </cell>
          <cell r="E3317">
            <v>41866</v>
          </cell>
          <cell r="F3317">
            <v>0.23397599999999999</v>
          </cell>
        </row>
        <row r="3318">
          <cell r="B3318">
            <v>42039</v>
          </cell>
          <cell r="C3318">
            <v>2041.51</v>
          </cell>
          <cell r="E3318">
            <v>41869</v>
          </cell>
          <cell r="F3318">
            <v>0.12676499999999999</v>
          </cell>
        </row>
        <row r="3319">
          <cell r="B3319">
            <v>42040</v>
          </cell>
          <cell r="C3319">
            <v>2062.52</v>
          </cell>
          <cell r="E3319">
            <v>41870</v>
          </cell>
          <cell r="F3319">
            <v>0.39134200000000002</v>
          </cell>
        </row>
        <row r="3320">
          <cell r="B3320">
            <v>42041</v>
          </cell>
          <cell r="C3320">
            <v>2055.4699999999998</v>
          </cell>
          <cell r="E3320">
            <v>41871</v>
          </cell>
          <cell r="F3320">
            <v>0.13298499999999999</v>
          </cell>
        </row>
        <row r="3321">
          <cell r="B3321">
            <v>42044</v>
          </cell>
          <cell r="C3321">
            <v>2046.74</v>
          </cell>
          <cell r="E3321">
            <v>41872</v>
          </cell>
          <cell r="F3321">
            <v>4.9651000000000001E-2</v>
          </cell>
        </row>
        <row r="3322">
          <cell r="B3322">
            <v>42045</v>
          </cell>
          <cell r="C3322">
            <v>2068.59</v>
          </cell>
          <cell r="E3322">
            <v>41873</v>
          </cell>
          <cell r="F3322">
            <v>0.26211800000000002</v>
          </cell>
        </row>
        <row r="3323">
          <cell r="B3323">
            <v>42046</v>
          </cell>
          <cell r="C3323">
            <v>2068.5300000000002</v>
          </cell>
          <cell r="E3323">
            <v>41876</v>
          </cell>
          <cell r="F3323">
            <v>3.0981999999999999E-2</v>
          </cell>
        </row>
        <row r="3324">
          <cell r="B3324">
            <v>42047</v>
          </cell>
          <cell r="C3324">
            <v>2088.48</v>
          </cell>
          <cell r="E3324">
            <v>41877</v>
          </cell>
          <cell r="F3324">
            <v>1.6923000000000001E-2</v>
          </cell>
        </row>
        <row r="3325">
          <cell r="B3325">
            <v>42048</v>
          </cell>
          <cell r="C3325">
            <v>2096.9899999999998</v>
          </cell>
          <cell r="E3325">
            <v>41878</v>
          </cell>
          <cell r="F3325">
            <v>0.409383</v>
          </cell>
        </row>
        <row r="3326">
          <cell r="B3326">
            <v>42052</v>
          </cell>
          <cell r="C3326">
            <v>2100.34</v>
          </cell>
          <cell r="E3326">
            <v>41879</v>
          </cell>
          <cell r="F3326">
            <v>0.26341500000000001</v>
          </cell>
        </row>
        <row r="3327">
          <cell r="B3327">
            <v>42053</v>
          </cell>
          <cell r="C3327">
            <v>2099.6799999999998</v>
          </cell>
          <cell r="E3327">
            <v>41880</v>
          </cell>
          <cell r="F3327">
            <v>0.16819000000000001</v>
          </cell>
        </row>
        <row r="3328">
          <cell r="B3328">
            <v>42054</v>
          </cell>
          <cell r="C3328">
            <v>2097.4499999999998</v>
          </cell>
          <cell r="E3328">
            <v>41883</v>
          </cell>
          <cell r="F3328">
            <v>0</v>
          </cell>
        </row>
        <row r="3329">
          <cell r="B3329">
            <v>42055</v>
          </cell>
          <cell r="C3329">
            <v>2110.3000000000002</v>
          </cell>
          <cell r="E3329">
            <v>41884</v>
          </cell>
          <cell r="F3329">
            <v>8.3722000000000005E-2</v>
          </cell>
        </row>
        <row r="3330">
          <cell r="B3330">
            <v>42058</v>
          </cell>
          <cell r="C3330">
            <v>2109.66</v>
          </cell>
          <cell r="E3330">
            <v>41885</v>
          </cell>
          <cell r="F3330">
            <v>0.36772100000000002</v>
          </cell>
        </row>
        <row r="3331">
          <cell r="B3331">
            <v>42059</v>
          </cell>
          <cell r="C3331">
            <v>2115.48</v>
          </cell>
          <cell r="E3331">
            <v>41886</v>
          </cell>
          <cell r="F3331">
            <v>6.0399000000000001E-2</v>
          </cell>
        </row>
        <row r="3332">
          <cell r="B3332">
            <v>42060</v>
          </cell>
          <cell r="C3332">
            <v>2113.86</v>
          </cell>
          <cell r="E3332">
            <v>41887</v>
          </cell>
          <cell r="F3332">
            <v>4.6011000000000003E-2</v>
          </cell>
        </row>
        <row r="3333">
          <cell r="B3333">
            <v>42061</v>
          </cell>
          <cell r="C3333">
            <v>2110.7399999999998</v>
          </cell>
          <cell r="E3333">
            <v>41890</v>
          </cell>
          <cell r="F3333">
            <v>0.34762199999999999</v>
          </cell>
        </row>
        <row r="3334">
          <cell r="B3334">
            <v>42062</v>
          </cell>
          <cell r="C3334">
            <v>2104.5</v>
          </cell>
          <cell r="E3334">
            <v>41891</v>
          </cell>
          <cell r="F3334">
            <v>2.7646E-2</v>
          </cell>
        </row>
        <row r="3335">
          <cell r="B3335">
            <v>42065</v>
          </cell>
          <cell r="C3335">
            <v>2117.39</v>
          </cell>
          <cell r="E3335">
            <v>41892</v>
          </cell>
          <cell r="F3335">
            <v>0.206376</v>
          </cell>
        </row>
        <row r="3336">
          <cell r="B3336">
            <v>42066</v>
          </cell>
          <cell r="C3336">
            <v>2107.7800000000002</v>
          </cell>
          <cell r="E3336">
            <v>41893</v>
          </cell>
          <cell r="F3336">
            <v>0.55884199999999995</v>
          </cell>
        </row>
        <row r="3337">
          <cell r="B3337">
            <v>42067</v>
          </cell>
          <cell r="C3337">
            <v>2098.5300000000002</v>
          </cell>
          <cell r="E3337">
            <v>41894</v>
          </cell>
          <cell r="F3337">
            <v>4.2028999999999997E-2</v>
          </cell>
        </row>
        <row r="3338">
          <cell r="B3338">
            <v>42068</v>
          </cell>
          <cell r="C3338">
            <v>2101.04</v>
          </cell>
          <cell r="E3338">
            <v>41897</v>
          </cell>
          <cell r="F3338">
            <v>1.1944E-2</v>
          </cell>
        </row>
        <row r="3339">
          <cell r="B3339">
            <v>42069</v>
          </cell>
          <cell r="C3339">
            <v>2071.2600000000002</v>
          </cell>
          <cell r="E3339">
            <v>41898</v>
          </cell>
          <cell r="F3339">
            <v>2.4774999999999998E-2</v>
          </cell>
        </row>
        <row r="3340">
          <cell r="B3340">
            <v>42072</v>
          </cell>
          <cell r="C3340">
            <v>2079.4299999999998</v>
          </cell>
          <cell r="E3340">
            <v>41899</v>
          </cell>
          <cell r="F3340">
            <v>5.4522000000000001E-2</v>
          </cell>
        </row>
        <row r="3341">
          <cell r="B3341">
            <v>42073</v>
          </cell>
          <cell r="C3341">
            <v>2044.16</v>
          </cell>
          <cell r="E3341">
            <v>41900</v>
          </cell>
          <cell r="F3341">
            <v>0.27381100000000003</v>
          </cell>
        </row>
        <row r="3342">
          <cell r="B3342">
            <v>42074</v>
          </cell>
          <cell r="C3342">
            <v>2040.24</v>
          </cell>
          <cell r="E3342">
            <v>41901</v>
          </cell>
          <cell r="F3342">
            <v>3.0572999999999999E-2</v>
          </cell>
        </row>
        <row r="3343">
          <cell r="B3343">
            <v>42075</v>
          </cell>
          <cell r="C3343">
            <v>2065.9499999999998</v>
          </cell>
          <cell r="E3343">
            <v>41904</v>
          </cell>
          <cell r="F3343">
            <v>0</v>
          </cell>
        </row>
        <row r="3344">
          <cell r="B3344">
            <v>42076</v>
          </cell>
          <cell r="C3344">
            <v>2053.4</v>
          </cell>
          <cell r="E3344">
            <v>41905</v>
          </cell>
          <cell r="F3344">
            <v>0.20652200000000001</v>
          </cell>
        </row>
        <row r="3345">
          <cell r="B3345">
            <v>42079</v>
          </cell>
          <cell r="C3345">
            <v>2081.19</v>
          </cell>
          <cell r="E3345">
            <v>41906</v>
          </cell>
          <cell r="F3345">
            <v>3.1224999999999999E-2</v>
          </cell>
        </row>
        <row r="3346">
          <cell r="B3346">
            <v>42080</v>
          </cell>
          <cell r="C3346">
            <v>2074.2800000000002</v>
          </cell>
          <cell r="E3346">
            <v>41907</v>
          </cell>
          <cell r="F3346">
            <v>0</v>
          </cell>
        </row>
        <row r="3347">
          <cell r="B3347">
            <v>42081</v>
          </cell>
          <cell r="C3347">
            <v>2099.5</v>
          </cell>
          <cell r="E3347">
            <v>41908</v>
          </cell>
          <cell r="F3347">
            <v>0.37525399999999998</v>
          </cell>
        </row>
        <row r="3348">
          <cell r="B3348">
            <v>42082</v>
          </cell>
          <cell r="C3348">
            <v>2089.27</v>
          </cell>
          <cell r="E3348">
            <v>41911</v>
          </cell>
          <cell r="F3348">
            <v>0.164855</v>
          </cell>
        </row>
        <row r="3349">
          <cell r="B3349">
            <v>42083</v>
          </cell>
          <cell r="C3349">
            <v>2108.1</v>
          </cell>
          <cell r="E3349">
            <v>41912</v>
          </cell>
          <cell r="F3349">
            <v>0.10907600000000001</v>
          </cell>
        </row>
        <row r="3350">
          <cell r="B3350">
            <v>42086</v>
          </cell>
          <cell r="C3350">
            <v>2104.42</v>
          </cell>
          <cell r="E3350">
            <v>41913</v>
          </cell>
          <cell r="F3350">
            <v>0.171989</v>
          </cell>
        </row>
        <row r="3351">
          <cell r="B3351">
            <v>42087</v>
          </cell>
          <cell r="C3351">
            <v>2091.5</v>
          </cell>
          <cell r="E3351">
            <v>41914</v>
          </cell>
          <cell r="F3351">
            <v>0.16943</v>
          </cell>
        </row>
        <row r="3352">
          <cell r="B3352">
            <v>42088</v>
          </cell>
          <cell r="C3352">
            <v>2061.0500000000002</v>
          </cell>
          <cell r="E3352">
            <v>41915</v>
          </cell>
          <cell r="F3352">
            <v>2.3682000000000002E-2</v>
          </cell>
        </row>
        <row r="3353">
          <cell r="B3353">
            <v>42089</v>
          </cell>
          <cell r="C3353">
            <v>2056.15</v>
          </cell>
          <cell r="E3353">
            <v>41918</v>
          </cell>
          <cell r="F3353">
            <v>5.0735000000000002E-2</v>
          </cell>
        </row>
        <row r="3354">
          <cell r="B3354">
            <v>42090</v>
          </cell>
          <cell r="C3354">
            <v>2061.02</v>
          </cell>
          <cell r="E3354">
            <v>41919</v>
          </cell>
          <cell r="F3354">
            <v>1.4029E-2</v>
          </cell>
        </row>
        <row r="3355">
          <cell r="B3355">
            <v>42093</v>
          </cell>
          <cell r="C3355">
            <v>2086.2399999999998</v>
          </cell>
          <cell r="E3355">
            <v>41920</v>
          </cell>
          <cell r="F3355">
            <v>0.66829700000000003</v>
          </cell>
        </row>
        <row r="3356">
          <cell r="B3356">
            <v>42094</v>
          </cell>
          <cell r="C3356">
            <v>2067.89</v>
          </cell>
          <cell r="E3356">
            <v>41921</v>
          </cell>
          <cell r="F3356">
            <v>0.101081</v>
          </cell>
        </row>
        <row r="3357">
          <cell r="B3357">
            <v>42095</v>
          </cell>
          <cell r="C3357">
            <v>2059.69</v>
          </cell>
          <cell r="E3357">
            <v>41922</v>
          </cell>
          <cell r="F3357">
            <v>0.19474900000000001</v>
          </cell>
        </row>
        <row r="3358">
          <cell r="B3358">
            <v>42096</v>
          </cell>
          <cell r="C3358">
            <v>2066.96</v>
          </cell>
          <cell r="E3358">
            <v>41925</v>
          </cell>
          <cell r="F3358">
            <v>0</v>
          </cell>
        </row>
        <row r="3359">
          <cell r="B3359">
            <v>42100</v>
          </cell>
          <cell r="C3359">
            <v>2080.62</v>
          </cell>
          <cell r="E3359">
            <v>41926</v>
          </cell>
          <cell r="F3359">
            <v>8.9849999999999999E-3</v>
          </cell>
        </row>
        <row r="3360">
          <cell r="B3360">
            <v>42101</v>
          </cell>
          <cell r="C3360">
            <v>2076.33</v>
          </cell>
          <cell r="E3360">
            <v>41927</v>
          </cell>
          <cell r="F3360">
            <v>0.17641999999999999</v>
          </cell>
        </row>
        <row r="3361">
          <cell r="B3361">
            <v>42102</v>
          </cell>
          <cell r="C3361">
            <v>2081.9</v>
          </cell>
          <cell r="E3361">
            <v>41928</v>
          </cell>
          <cell r="F3361">
            <v>5.8036999999999998E-2</v>
          </cell>
        </row>
        <row r="3362">
          <cell r="B3362">
            <v>42103</v>
          </cell>
          <cell r="C3362">
            <v>2091.1799999999998</v>
          </cell>
          <cell r="E3362">
            <v>41929</v>
          </cell>
          <cell r="F3362">
            <v>0</v>
          </cell>
        </row>
        <row r="3363">
          <cell r="B3363">
            <v>42104</v>
          </cell>
          <cell r="C3363">
            <v>2102.06</v>
          </cell>
          <cell r="E3363">
            <v>41932</v>
          </cell>
          <cell r="F3363">
            <v>3.6316000000000001E-2</v>
          </cell>
        </row>
        <row r="3364">
          <cell r="B3364">
            <v>42107</v>
          </cell>
          <cell r="C3364">
            <v>2092.4299999999998</v>
          </cell>
          <cell r="E3364">
            <v>41933</v>
          </cell>
          <cell r="F3364">
            <v>3.5846999999999997E-2</v>
          </cell>
        </row>
        <row r="3365">
          <cell r="B3365">
            <v>42108</v>
          </cell>
          <cell r="C3365">
            <v>2095.84</v>
          </cell>
          <cell r="E3365">
            <v>41934</v>
          </cell>
          <cell r="F3365">
            <v>0.21931100000000001</v>
          </cell>
        </row>
        <row r="3366">
          <cell r="B3366">
            <v>42109</v>
          </cell>
          <cell r="C3366">
            <v>2106.63</v>
          </cell>
          <cell r="E3366">
            <v>41935</v>
          </cell>
          <cell r="F3366">
            <v>0</v>
          </cell>
        </row>
        <row r="3367">
          <cell r="B3367">
            <v>42110</v>
          </cell>
          <cell r="C3367">
            <v>2104.9899999999998</v>
          </cell>
          <cell r="E3367">
            <v>41936</v>
          </cell>
          <cell r="F3367">
            <v>2.1652000000000001E-2</v>
          </cell>
        </row>
        <row r="3368">
          <cell r="B3368">
            <v>42111</v>
          </cell>
          <cell r="C3368">
            <v>2081.1799999999998</v>
          </cell>
          <cell r="E3368">
            <v>41939</v>
          </cell>
          <cell r="F3368">
            <v>1.728E-2</v>
          </cell>
        </row>
        <row r="3369">
          <cell r="B3369">
            <v>42114</v>
          </cell>
          <cell r="C3369">
            <v>2100.4</v>
          </cell>
          <cell r="E3369">
            <v>41940</v>
          </cell>
          <cell r="F3369">
            <v>0</v>
          </cell>
        </row>
        <row r="3370">
          <cell r="B3370">
            <v>42115</v>
          </cell>
          <cell r="C3370">
            <v>2097.29</v>
          </cell>
          <cell r="E3370">
            <v>41941</v>
          </cell>
          <cell r="F3370">
            <v>0.19813</v>
          </cell>
        </row>
        <row r="3371">
          <cell r="B3371">
            <v>42116</v>
          </cell>
          <cell r="C3371">
            <v>2107.96</v>
          </cell>
          <cell r="E3371">
            <v>41942</v>
          </cell>
          <cell r="F3371">
            <v>0.14094200000000001</v>
          </cell>
        </row>
        <row r="3372">
          <cell r="B3372">
            <v>42117</v>
          </cell>
          <cell r="C3372">
            <v>2112.9299999999998</v>
          </cell>
          <cell r="E3372">
            <v>41943</v>
          </cell>
          <cell r="F3372">
            <v>7.2979999999999998E-3</v>
          </cell>
        </row>
        <row r="3373">
          <cell r="B3373">
            <v>42118</v>
          </cell>
          <cell r="C3373">
            <v>2117.69</v>
          </cell>
          <cell r="E3373">
            <v>41946</v>
          </cell>
          <cell r="F3373">
            <v>1.3776E-2</v>
          </cell>
        </row>
        <row r="3374">
          <cell r="B3374">
            <v>42121</v>
          </cell>
          <cell r="C3374">
            <v>2108.92</v>
          </cell>
          <cell r="E3374">
            <v>41947</v>
          </cell>
          <cell r="F3374">
            <v>1.3422E-2</v>
          </cell>
        </row>
        <row r="3375">
          <cell r="B3375">
            <v>42122</v>
          </cell>
          <cell r="C3375">
            <v>2114.7600000000002</v>
          </cell>
          <cell r="E3375">
            <v>41948</v>
          </cell>
          <cell r="F3375">
            <v>0.69371099999999997</v>
          </cell>
        </row>
        <row r="3376">
          <cell r="B3376">
            <v>42123</v>
          </cell>
          <cell r="C3376">
            <v>2106.85</v>
          </cell>
          <cell r="E3376">
            <v>41949</v>
          </cell>
          <cell r="F3376">
            <v>0.60210200000000003</v>
          </cell>
        </row>
        <row r="3377">
          <cell r="B3377">
            <v>42124</v>
          </cell>
          <cell r="C3377">
            <v>2085.5100000000002</v>
          </cell>
          <cell r="E3377">
            <v>41950</v>
          </cell>
          <cell r="F3377">
            <v>0.38433299999999998</v>
          </cell>
        </row>
        <row r="3378">
          <cell r="B3378">
            <v>42125</v>
          </cell>
          <cell r="C3378">
            <v>2108.29</v>
          </cell>
          <cell r="E3378">
            <v>41953</v>
          </cell>
          <cell r="F3378">
            <v>0.118369</v>
          </cell>
        </row>
        <row r="3379">
          <cell r="B3379">
            <v>42128</v>
          </cell>
          <cell r="C3379">
            <v>2114.4899999999998</v>
          </cell>
          <cell r="E3379">
            <v>41954</v>
          </cell>
          <cell r="F3379">
            <v>0</v>
          </cell>
        </row>
        <row r="3380">
          <cell r="B3380">
            <v>42129</v>
          </cell>
          <cell r="C3380">
            <v>2089.46</v>
          </cell>
          <cell r="E3380">
            <v>41955</v>
          </cell>
          <cell r="F3380">
            <v>0.58548100000000003</v>
          </cell>
        </row>
        <row r="3381">
          <cell r="B3381">
            <v>42130</v>
          </cell>
          <cell r="C3381">
            <v>2080.15</v>
          </cell>
          <cell r="E3381">
            <v>41956</v>
          </cell>
          <cell r="F3381">
            <v>0.17812900000000001</v>
          </cell>
        </row>
        <row r="3382">
          <cell r="B3382">
            <v>42131</v>
          </cell>
          <cell r="C3382">
            <v>2088</v>
          </cell>
          <cell r="E3382">
            <v>41957</v>
          </cell>
          <cell r="F3382">
            <v>0.242505</v>
          </cell>
        </row>
        <row r="3383">
          <cell r="B3383">
            <v>42132</v>
          </cell>
          <cell r="C3383">
            <v>2116.1</v>
          </cell>
          <cell r="E3383">
            <v>41960</v>
          </cell>
          <cell r="F3383">
            <v>0.105217</v>
          </cell>
        </row>
        <row r="3384">
          <cell r="B3384">
            <v>42135</v>
          </cell>
          <cell r="C3384">
            <v>2105.33</v>
          </cell>
          <cell r="E3384">
            <v>41961</v>
          </cell>
          <cell r="F3384">
            <v>0.40955900000000001</v>
          </cell>
        </row>
        <row r="3385">
          <cell r="B3385">
            <v>42136</v>
          </cell>
          <cell r="C3385">
            <v>2099.12</v>
          </cell>
          <cell r="E3385">
            <v>41962</v>
          </cell>
          <cell r="F3385">
            <v>0.12303</v>
          </cell>
        </row>
        <row r="3386">
          <cell r="B3386">
            <v>42137</v>
          </cell>
          <cell r="C3386">
            <v>2098.48</v>
          </cell>
          <cell r="E3386">
            <v>41963</v>
          </cell>
          <cell r="F3386">
            <v>8.6717000000000002E-2</v>
          </cell>
        </row>
        <row r="3387">
          <cell r="B3387">
            <v>42138</v>
          </cell>
          <cell r="C3387">
            <v>2121.1</v>
          </cell>
          <cell r="E3387">
            <v>41964</v>
          </cell>
          <cell r="F3387">
            <v>0.288406</v>
          </cell>
        </row>
        <row r="3388">
          <cell r="B3388">
            <v>42139</v>
          </cell>
          <cell r="C3388">
            <v>2122.73</v>
          </cell>
          <cell r="E3388">
            <v>41967</v>
          </cell>
          <cell r="F3388">
            <v>2.9888000000000001E-2</v>
          </cell>
        </row>
        <row r="3389">
          <cell r="B3389">
            <v>42142</v>
          </cell>
          <cell r="C3389">
            <v>2129.1999999999998</v>
          </cell>
          <cell r="E3389">
            <v>41968</v>
          </cell>
          <cell r="F3389">
            <v>0.215222</v>
          </cell>
        </row>
        <row r="3390">
          <cell r="B3390">
            <v>42143</v>
          </cell>
          <cell r="C3390">
            <v>2127.83</v>
          </cell>
          <cell r="E3390">
            <v>41969</v>
          </cell>
          <cell r="F3390">
            <v>0.47625600000000001</v>
          </cell>
        </row>
        <row r="3391">
          <cell r="B3391">
            <v>42144</v>
          </cell>
          <cell r="C3391">
            <v>2125.85</v>
          </cell>
          <cell r="E3391">
            <v>41970</v>
          </cell>
          <cell r="F3391">
            <v>0</v>
          </cell>
        </row>
        <row r="3392">
          <cell r="B3392">
            <v>42145</v>
          </cell>
          <cell r="C3392">
            <v>2130.8200000000002</v>
          </cell>
          <cell r="E3392">
            <v>41971</v>
          </cell>
          <cell r="F3392">
            <v>9.3659000000000006E-2</v>
          </cell>
        </row>
        <row r="3393">
          <cell r="B3393">
            <v>42146</v>
          </cell>
          <cell r="C3393">
            <v>2126.06</v>
          </cell>
          <cell r="E3393">
            <v>41974</v>
          </cell>
          <cell r="F3393">
            <v>8.9290999999999995E-2</v>
          </cell>
        </row>
        <row r="3394">
          <cell r="B3394">
            <v>42150</v>
          </cell>
          <cell r="C3394">
            <v>2104.1999999999998</v>
          </cell>
          <cell r="E3394">
            <v>41975</v>
          </cell>
          <cell r="F3394">
            <v>0.107838</v>
          </cell>
        </row>
        <row r="3395">
          <cell r="B3395">
            <v>42151</v>
          </cell>
          <cell r="C3395">
            <v>2123.48</v>
          </cell>
          <cell r="E3395">
            <v>41976</v>
          </cell>
          <cell r="F3395">
            <v>0.54006699999999996</v>
          </cell>
        </row>
        <row r="3396">
          <cell r="B3396">
            <v>42152</v>
          </cell>
          <cell r="C3396">
            <v>2120.79</v>
          </cell>
          <cell r="E3396">
            <v>41977</v>
          </cell>
          <cell r="F3396">
            <v>4.3332000000000002E-2</v>
          </cell>
        </row>
        <row r="3397">
          <cell r="B3397">
            <v>42153</v>
          </cell>
          <cell r="C3397">
            <v>2107.39</v>
          </cell>
          <cell r="E3397">
            <v>41978</v>
          </cell>
          <cell r="F3397">
            <v>1.2392E-2</v>
          </cell>
        </row>
        <row r="3398">
          <cell r="B3398">
            <v>42156</v>
          </cell>
          <cell r="C3398">
            <v>2111.73</v>
          </cell>
          <cell r="E3398">
            <v>41981</v>
          </cell>
          <cell r="F3398">
            <v>0.30269000000000001</v>
          </cell>
        </row>
        <row r="3399">
          <cell r="B3399">
            <v>42157</v>
          </cell>
          <cell r="C3399">
            <v>2109.6</v>
          </cell>
          <cell r="E3399">
            <v>41982</v>
          </cell>
          <cell r="F3399">
            <v>1.8969E-2</v>
          </cell>
        </row>
        <row r="3400">
          <cell r="B3400">
            <v>42158</v>
          </cell>
          <cell r="C3400">
            <v>2114.0700000000002</v>
          </cell>
          <cell r="E3400">
            <v>41983</v>
          </cell>
          <cell r="F3400">
            <v>0.13852100000000001</v>
          </cell>
        </row>
        <row r="3401">
          <cell r="B3401">
            <v>42159</v>
          </cell>
          <cell r="C3401">
            <v>2095.84</v>
          </cell>
          <cell r="E3401">
            <v>41984</v>
          </cell>
          <cell r="F3401">
            <v>0.55562199999999995</v>
          </cell>
        </row>
        <row r="3402">
          <cell r="B3402">
            <v>42160</v>
          </cell>
          <cell r="C3402">
            <v>2092.83</v>
          </cell>
          <cell r="E3402">
            <v>41985</v>
          </cell>
          <cell r="F3402">
            <v>7.3066999999999993E-2</v>
          </cell>
        </row>
        <row r="3403">
          <cell r="B3403">
            <v>42163</v>
          </cell>
          <cell r="C3403">
            <v>2079.2800000000002</v>
          </cell>
          <cell r="E3403">
            <v>41988</v>
          </cell>
          <cell r="F3403">
            <v>6.1324999999999998E-2</v>
          </cell>
        </row>
        <row r="3404">
          <cell r="B3404">
            <v>42164</v>
          </cell>
          <cell r="C3404">
            <v>2080.15</v>
          </cell>
          <cell r="E3404">
            <v>41989</v>
          </cell>
          <cell r="F3404">
            <v>0</v>
          </cell>
        </row>
        <row r="3405">
          <cell r="B3405">
            <v>42165</v>
          </cell>
          <cell r="C3405">
            <v>2105.1999999999998</v>
          </cell>
          <cell r="E3405">
            <v>41990</v>
          </cell>
          <cell r="F3405">
            <v>5.9630000000000002E-2</v>
          </cell>
        </row>
        <row r="3406">
          <cell r="B3406">
            <v>42166</v>
          </cell>
          <cell r="C3406">
            <v>2108.86</v>
          </cell>
          <cell r="E3406">
            <v>41991</v>
          </cell>
          <cell r="F3406">
            <v>0.31274200000000002</v>
          </cell>
        </row>
        <row r="3407">
          <cell r="B3407">
            <v>42167</v>
          </cell>
          <cell r="C3407">
            <v>2094.11</v>
          </cell>
          <cell r="E3407">
            <v>41992</v>
          </cell>
          <cell r="F3407">
            <v>1.4099E-2</v>
          </cell>
        </row>
        <row r="3408">
          <cell r="B3408">
            <v>42170</v>
          </cell>
          <cell r="C3408">
            <v>2084.4299999999998</v>
          </cell>
          <cell r="E3408">
            <v>41995</v>
          </cell>
          <cell r="F3408">
            <v>0.291296</v>
          </cell>
        </row>
        <row r="3409">
          <cell r="B3409">
            <v>42171</v>
          </cell>
          <cell r="C3409">
            <v>2096.29</v>
          </cell>
          <cell r="E3409">
            <v>41996</v>
          </cell>
          <cell r="F3409">
            <v>0.102241</v>
          </cell>
        </row>
        <row r="3410">
          <cell r="B3410">
            <v>42172</v>
          </cell>
          <cell r="C3410">
            <v>2100.44</v>
          </cell>
          <cell r="E3410">
            <v>41997</v>
          </cell>
          <cell r="F3410">
            <v>4.2040000000000003E-3</v>
          </cell>
        </row>
        <row r="3411">
          <cell r="B3411">
            <v>42173</v>
          </cell>
          <cell r="C3411">
            <v>2121.2399999999998</v>
          </cell>
          <cell r="E3411">
            <v>41998</v>
          </cell>
          <cell r="F3411">
            <v>0</v>
          </cell>
        </row>
        <row r="3412">
          <cell r="B3412">
            <v>42174</v>
          </cell>
          <cell r="C3412">
            <v>2109.9899999999998</v>
          </cell>
          <cell r="E3412">
            <v>41999</v>
          </cell>
          <cell r="F3412">
            <v>4.2940000000000001E-3</v>
          </cell>
        </row>
        <row r="3413">
          <cell r="B3413">
            <v>42177</v>
          </cell>
          <cell r="C3413">
            <v>2122.85</v>
          </cell>
          <cell r="E3413">
            <v>42002</v>
          </cell>
          <cell r="F3413">
            <v>0.35318500000000003</v>
          </cell>
        </row>
        <row r="3414">
          <cell r="B3414">
            <v>42178</v>
          </cell>
          <cell r="C3414">
            <v>2124.1999999999998</v>
          </cell>
          <cell r="E3414">
            <v>42003</v>
          </cell>
          <cell r="F3414">
            <v>0.249833</v>
          </cell>
        </row>
        <row r="3415">
          <cell r="B3415">
            <v>42179</v>
          </cell>
          <cell r="C3415">
            <v>2108.58</v>
          </cell>
          <cell r="E3415">
            <v>42004</v>
          </cell>
          <cell r="F3415">
            <v>5.4860000000000004E-3</v>
          </cell>
        </row>
        <row r="3416">
          <cell r="B3416">
            <v>42180</v>
          </cell>
          <cell r="C3416">
            <v>2102.31</v>
          </cell>
          <cell r="E3416">
            <v>42005</v>
          </cell>
          <cell r="F3416">
            <v>0</v>
          </cell>
        </row>
        <row r="3417">
          <cell r="B3417">
            <v>42181</v>
          </cell>
          <cell r="C3417">
            <v>2101.4899999999998</v>
          </cell>
          <cell r="E3417">
            <v>42006</v>
          </cell>
          <cell r="F3417">
            <v>0.28214</v>
          </cell>
        </row>
        <row r="3418">
          <cell r="B3418">
            <v>42184</v>
          </cell>
          <cell r="C3418">
            <v>2057.64</v>
          </cell>
          <cell r="E3418">
            <v>42009</v>
          </cell>
          <cell r="F3418">
            <v>0.13689599999999999</v>
          </cell>
        </row>
        <row r="3419">
          <cell r="B3419">
            <v>42185</v>
          </cell>
          <cell r="C3419">
            <v>2063.11</v>
          </cell>
          <cell r="E3419">
            <v>42010</v>
          </cell>
          <cell r="F3419">
            <v>0</v>
          </cell>
        </row>
        <row r="3420">
          <cell r="B3420">
            <v>42186</v>
          </cell>
          <cell r="C3420">
            <v>2077.42</v>
          </cell>
          <cell r="E3420">
            <v>42011</v>
          </cell>
          <cell r="F3420">
            <v>0.63369600000000004</v>
          </cell>
        </row>
        <row r="3421">
          <cell r="B3421">
            <v>42187</v>
          </cell>
          <cell r="C3421">
            <v>2076.7800000000002</v>
          </cell>
          <cell r="E3421">
            <v>42012</v>
          </cell>
          <cell r="F3421">
            <v>4.0104000000000001E-2</v>
          </cell>
        </row>
        <row r="3422">
          <cell r="B3422">
            <v>42191</v>
          </cell>
          <cell r="C3422">
            <v>2068.7600000000002</v>
          </cell>
          <cell r="E3422">
            <v>42013</v>
          </cell>
          <cell r="F3422">
            <v>9.3240000000000007E-3</v>
          </cell>
        </row>
        <row r="3423">
          <cell r="B3423">
            <v>42192</v>
          </cell>
          <cell r="C3423">
            <v>2081.34</v>
          </cell>
          <cell r="E3423">
            <v>42016</v>
          </cell>
          <cell r="F3423">
            <v>0</v>
          </cell>
        </row>
        <row r="3424">
          <cell r="B3424">
            <v>42193</v>
          </cell>
          <cell r="C3424">
            <v>2046.68</v>
          </cell>
          <cell r="E3424">
            <v>42017</v>
          </cell>
          <cell r="F3424">
            <v>0.20907100000000001</v>
          </cell>
        </row>
        <row r="3425">
          <cell r="B3425">
            <v>42194</v>
          </cell>
          <cell r="C3425">
            <v>2051.31</v>
          </cell>
          <cell r="E3425">
            <v>42018</v>
          </cell>
          <cell r="F3425">
            <v>5.8795E-2</v>
          </cell>
        </row>
        <row r="3426">
          <cell r="B3426">
            <v>42195</v>
          </cell>
          <cell r="C3426">
            <v>2076.62</v>
          </cell>
          <cell r="E3426">
            <v>42019</v>
          </cell>
          <cell r="F3426">
            <v>5.1610999999999997E-2</v>
          </cell>
        </row>
        <row r="3427">
          <cell r="B3427">
            <v>42198</v>
          </cell>
          <cell r="C3427">
            <v>2099.6</v>
          </cell>
          <cell r="E3427">
            <v>42020</v>
          </cell>
          <cell r="F3427">
            <v>2.5253000000000001E-2</v>
          </cell>
        </row>
        <row r="3428">
          <cell r="B3428">
            <v>42199</v>
          </cell>
          <cell r="C3428">
            <v>2108.9499999999998</v>
          </cell>
          <cell r="E3428">
            <v>42023</v>
          </cell>
          <cell r="F3428">
            <v>0</v>
          </cell>
        </row>
        <row r="3429">
          <cell r="B3429">
            <v>42200</v>
          </cell>
          <cell r="C3429">
            <v>2107.4</v>
          </cell>
          <cell r="E3429">
            <v>42024</v>
          </cell>
          <cell r="F3429">
            <v>6.8201999999999999E-2</v>
          </cell>
        </row>
        <row r="3430">
          <cell r="B3430">
            <v>42201</v>
          </cell>
          <cell r="C3430">
            <v>2124.29</v>
          </cell>
          <cell r="E3430">
            <v>42025</v>
          </cell>
          <cell r="F3430">
            <v>0.23954700000000001</v>
          </cell>
        </row>
        <row r="3431">
          <cell r="B3431">
            <v>42202</v>
          </cell>
          <cell r="C3431">
            <v>2126.64</v>
          </cell>
          <cell r="E3431">
            <v>42026</v>
          </cell>
          <cell r="F3431">
            <v>1.8950000000000002E-2</v>
          </cell>
        </row>
        <row r="3432">
          <cell r="B3432">
            <v>42205</v>
          </cell>
          <cell r="C3432">
            <v>2128.2800000000002</v>
          </cell>
          <cell r="E3432">
            <v>42027</v>
          </cell>
          <cell r="F3432">
            <v>0</v>
          </cell>
        </row>
        <row r="3433">
          <cell r="B3433">
            <v>42206</v>
          </cell>
          <cell r="C3433">
            <v>2119.21</v>
          </cell>
          <cell r="E3433">
            <v>42030</v>
          </cell>
          <cell r="F3433">
            <v>1.4940999999999999E-2</v>
          </cell>
        </row>
        <row r="3434">
          <cell r="B3434">
            <v>42207</v>
          </cell>
          <cell r="C3434">
            <v>2114.15</v>
          </cell>
          <cell r="E3434">
            <v>42031</v>
          </cell>
          <cell r="F3434">
            <v>8.0599999999999997E-4</v>
          </cell>
        </row>
        <row r="3435">
          <cell r="B3435">
            <v>42208</v>
          </cell>
          <cell r="C3435">
            <v>2102.15</v>
          </cell>
          <cell r="E3435">
            <v>42032</v>
          </cell>
          <cell r="F3435">
            <v>0.17571700000000001</v>
          </cell>
        </row>
        <row r="3436">
          <cell r="B3436">
            <v>42209</v>
          </cell>
          <cell r="C3436">
            <v>2079.65</v>
          </cell>
          <cell r="E3436">
            <v>42033</v>
          </cell>
          <cell r="F3436">
            <v>0.13888400000000001</v>
          </cell>
        </row>
        <row r="3437">
          <cell r="B3437">
            <v>42212</v>
          </cell>
          <cell r="C3437">
            <v>2067.64</v>
          </cell>
          <cell r="E3437">
            <v>42034</v>
          </cell>
          <cell r="F3437">
            <v>3.4464000000000002E-2</v>
          </cell>
        </row>
        <row r="3438">
          <cell r="B3438">
            <v>42213</v>
          </cell>
          <cell r="C3438">
            <v>2093.25</v>
          </cell>
          <cell r="E3438">
            <v>42037</v>
          </cell>
          <cell r="F3438">
            <v>5.0041000000000002E-2</v>
          </cell>
        </row>
        <row r="3439">
          <cell r="B3439">
            <v>42214</v>
          </cell>
          <cell r="C3439">
            <v>2108.5700000000002</v>
          </cell>
          <cell r="E3439">
            <v>42038</v>
          </cell>
          <cell r="F3439">
            <v>4.3977000000000002E-2</v>
          </cell>
        </row>
        <row r="3440">
          <cell r="B3440">
            <v>42215</v>
          </cell>
          <cell r="C3440">
            <v>2108.63</v>
          </cell>
          <cell r="E3440">
            <v>42039</v>
          </cell>
          <cell r="F3440">
            <v>0.61397000000000002</v>
          </cell>
        </row>
        <row r="3441">
          <cell r="B3441">
            <v>42216</v>
          </cell>
          <cell r="C3441">
            <v>2103.84</v>
          </cell>
          <cell r="E3441">
            <v>42040</v>
          </cell>
          <cell r="F3441">
            <v>0.408993</v>
          </cell>
        </row>
        <row r="3442">
          <cell r="B3442">
            <v>42219</v>
          </cell>
          <cell r="C3442">
            <v>2098.04</v>
          </cell>
          <cell r="E3442">
            <v>42041</v>
          </cell>
          <cell r="F3442">
            <v>0.53086500000000003</v>
          </cell>
        </row>
        <row r="3443">
          <cell r="B3443">
            <v>42220</v>
          </cell>
          <cell r="C3443">
            <v>2093.3200000000002</v>
          </cell>
          <cell r="E3443">
            <v>42044</v>
          </cell>
          <cell r="F3443">
            <v>9.6081E-2</v>
          </cell>
        </row>
        <row r="3444">
          <cell r="B3444">
            <v>42221</v>
          </cell>
          <cell r="C3444">
            <v>2099.84</v>
          </cell>
          <cell r="E3444">
            <v>42045</v>
          </cell>
          <cell r="F3444">
            <v>9.8267999999999994E-2</v>
          </cell>
        </row>
        <row r="3445">
          <cell r="B3445">
            <v>42222</v>
          </cell>
          <cell r="C3445">
            <v>2083.56</v>
          </cell>
          <cell r="E3445">
            <v>42046</v>
          </cell>
          <cell r="F3445">
            <v>0.71499299999999999</v>
          </cell>
        </row>
        <row r="3446">
          <cell r="B3446">
            <v>42223</v>
          </cell>
          <cell r="C3446">
            <v>2077.5700000000002</v>
          </cell>
          <cell r="E3446">
            <v>42047</v>
          </cell>
          <cell r="F3446">
            <v>0.50126999999999999</v>
          </cell>
        </row>
        <row r="3447">
          <cell r="B3447">
            <v>42226</v>
          </cell>
          <cell r="C3447">
            <v>2104.1799999999998</v>
          </cell>
          <cell r="E3447">
            <v>42048</v>
          </cell>
          <cell r="F3447">
            <v>0.176869</v>
          </cell>
        </row>
        <row r="3448">
          <cell r="B3448">
            <v>42227</v>
          </cell>
          <cell r="C3448">
            <v>2084.0700000000002</v>
          </cell>
          <cell r="E3448">
            <v>42051</v>
          </cell>
          <cell r="F3448">
            <v>0</v>
          </cell>
        </row>
        <row r="3449">
          <cell r="B3449">
            <v>42228</v>
          </cell>
          <cell r="C3449">
            <v>2086.0500000000002</v>
          </cell>
          <cell r="E3449">
            <v>42052</v>
          </cell>
          <cell r="F3449">
            <v>0.32481399999999999</v>
          </cell>
        </row>
        <row r="3450">
          <cell r="B3450">
            <v>42229</v>
          </cell>
          <cell r="C3450">
            <v>2083.39</v>
          </cell>
          <cell r="E3450">
            <v>42053</v>
          </cell>
          <cell r="F3450">
            <v>9.8526000000000002E-2</v>
          </cell>
        </row>
        <row r="3451">
          <cell r="B3451">
            <v>42230</v>
          </cell>
          <cell r="C3451">
            <v>2091.54</v>
          </cell>
          <cell r="E3451">
            <v>42054</v>
          </cell>
          <cell r="F3451">
            <v>0.335704</v>
          </cell>
        </row>
        <row r="3452">
          <cell r="B3452">
            <v>42233</v>
          </cell>
          <cell r="C3452">
            <v>2102.44</v>
          </cell>
          <cell r="E3452">
            <v>42055</v>
          </cell>
          <cell r="F3452">
            <v>0.25913599999999998</v>
          </cell>
        </row>
        <row r="3453">
          <cell r="B3453">
            <v>42234</v>
          </cell>
          <cell r="C3453">
            <v>2096.92</v>
          </cell>
          <cell r="E3453">
            <v>42058</v>
          </cell>
          <cell r="F3453">
            <v>2.2099000000000001E-2</v>
          </cell>
        </row>
        <row r="3454">
          <cell r="B3454">
            <v>42235</v>
          </cell>
          <cell r="C3454">
            <v>2079.61</v>
          </cell>
          <cell r="E3454">
            <v>42059</v>
          </cell>
          <cell r="F3454">
            <v>6.2659999999999993E-2</v>
          </cell>
        </row>
        <row r="3455">
          <cell r="B3455">
            <v>42236</v>
          </cell>
          <cell r="C3455">
            <v>2035.73</v>
          </cell>
          <cell r="E3455">
            <v>42060</v>
          </cell>
          <cell r="F3455">
            <v>0.35172700000000001</v>
          </cell>
        </row>
        <row r="3456">
          <cell r="B3456">
            <v>42237</v>
          </cell>
          <cell r="C3456">
            <v>1970.89</v>
          </cell>
          <cell r="E3456">
            <v>42061</v>
          </cell>
          <cell r="F3456">
            <v>0.34893400000000002</v>
          </cell>
        </row>
        <row r="3457">
          <cell r="B3457">
            <v>42240</v>
          </cell>
          <cell r="C3457">
            <v>1893.21</v>
          </cell>
          <cell r="E3457">
            <v>42062</v>
          </cell>
          <cell r="F3457">
            <v>1.4388E-2</v>
          </cell>
        </row>
        <row r="3458">
          <cell r="B3458">
            <v>42241</v>
          </cell>
          <cell r="C3458">
            <v>1867.61</v>
          </cell>
          <cell r="E3458">
            <v>42065</v>
          </cell>
          <cell r="F3458">
            <v>0.123169</v>
          </cell>
        </row>
        <row r="3459">
          <cell r="B3459">
            <v>42242</v>
          </cell>
          <cell r="C3459">
            <v>1940.51</v>
          </cell>
          <cell r="E3459">
            <v>42066</v>
          </cell>
          <cell r="F3459">
            <v>3.0171E-2</v>
          </cell>
        </row>
        <row r="3460">
          <cell r="B3460">
            <v>42243</v>
          </cell>
          <cell r="C3460">
            <v>1987.66</v>
          </cell>
          <cell r="E3460">
            <v>42067</v>
          </cell>
          <cell r="F3460">
            <v>0.42356700000000003</v>
          </cell>
        </row>
        <row r="3461">
          <cell r="B3461">
            <v>42244</v>
          </cell>
          <cell r="C3461">
            <v>1988.87</v>
          </cell>
          <cell r="E3461">
            <v>42068</v>
          </cell>
          <cell r="F3461">
            <v>9.5384999999999998E-2</v>
          </cell>
        </row>
        <row r="3462">
          <cell r="B3462">
            <v>42247</v>
          </cell>
          <cell r="C3462">
            <v>1972.18</v>
          </cell>
          <cell r="E3462">
            <v>42069</v>
          </cell>
          <cell r="F3462">
            <v>0.26084200000000002</v>
          </cell>
        </row>
        <row r="3463">
          <cell r="B3463">
            <v>42248</v>
          </cell>
          <cell r="C3463">
            <v>1913.85</v>
          </cell>
          <cell r="E3463">
            <v>42072</v>
          </cell>
          <cell r="F3463">
            <v>0.203155</v>
          </cell>
        </row>
        <row r="3464">
          <cell r="B3464">
            <v>42249</v>
          </cell>
          <cell r="C3464">
            <v>1948.86</v>
          </cell>
          <cell r="E3464">
            <v>42073</v>
          </cell>
          <cell r="F3464">
            <v>0.12667700000000001</v>
          </cell>
        </row>
        <row r="3465">
          <cell r="B3465">
            <v>42250</v>
          </cell>
          <cell r="C3465">
            <v>1951.13</v>
          </cell>
          <cell r="E3465">
            <v>42074</v>
          </cell>
          <cell r="F3465">
            <v>0.32217600000000002</v>
          </cell>
        </row>
        <row r="3466">
          <cell r="B3466">
            <v>42251</v>
          </cell>
          <cell r="C3466">
            <v>1921.22</v>
          </cell>
          <cell r="E3466">
            <v>42075</v>
          </cell>
          <cell r="F3466">
            <v>0.51166699999999998</v>
          </cell>
        </row>
        <row r="3467">
          <cell r="B3467">
            <v>42255</v>
          </cell>
          <cell r="C3467">
            <v>1969.41</v>
          </cell>
          <cell r="E3467">
            <v>42076</v>
          </cell>
          <cell r="F3467">
            <v>5.1914000000000002E-2</v>
          </cell>
        </row>
        <row r="3468">
          <cell r="B3468">
            <v>42256</v>
          </cell>
          <cell r="C3468">
            <v>1942.04</v>
          </cell>
          <cell r="E3468">
            <v>42079</v>
          </cell>
          <cell r="F3468">
            <v>3.3422E-2</v>
          </cell>
        </row>
        <row r="3469">
          <cell r="B3469">
            <v>42257</v>
          </cell>
          <cell r="C3469">
            <v>1952.29</v>
          </cell>
          <cell r="E3469">
            <v>42080</v>
          </cell>
          <cell r="F3469">
            <v>9.025E-3</v>
          </cell>
        </row>
        <row r="3470">
          <cell r="B3470">
            <v>42258</v>
          </cell>
          <cell r="C3470">
            <v>1961.05</v>
          </cell>
          <cell r="E3470">
            <v>42081</v>
          </cell>
          <cell r="F3470">
            <v>4.65E-2</v>
          </cell>
        </row>
        <row r="3471">
          <cell r="B3471">
            <v>42261</v>
          </cell>
          <cell r="C3471">
            <v>1953.03</v>
          </cell>
          <cell r="E3471">
            <v>42082</v>
          </cell>
          <cell r="F3471">
            <v>2.2561999999999999E-2</v>
          </cell>
        </row>
        <row r="3472">
          <cell r="B3472">
            <v>42262</v>
          </cell>
          <cell r="C3472">
            <v>1978.09</v>
          </cell>
          <cell r="E3472">
            <v>42083</v>
          </cell>
          <cell r="F3472">
            <v>7.5459999999999998E-3</v>
          </cell>
        </row>
        <row r="3473">
          <cell r="B3473">
            <v>42263</v>
          </cell>
          <cell r="C3473">
            <v>1995.31</v>
          </cell>
          <cell r="E3473">
            <v>42086</v>
          </cell>
          <cell r="F3473">
            <v>0</v>
          </cell>
        </row>
        <row r="3474">
          <cell r="B3474">
            <v>42264</v>
          </cell>
          <cell r="C3474">
            <v>1990.2</v>
          </cell>
          <cell r="E3474">
            <v>42087</v>
          </cell>
          <cell r="F3474">
            <v>0.17477000000000001</v>
          </cell>
        </row>
        <row r="3475">
          <cell r="B3475">
            <v>42265</v>
          </cell>
          <cell r="C3475">
            <v>1958.03</v>
          </cell>
          <cell r="E3475">
            <v>42088</v>
          </cell>
          <cell r="F3475">
            <v>4.7940000000000003E-2</v>
          </cell>
        </row>
        <row r="3476">
          <cell r="B3476">
            <v>42268</v>
          </cell>
          <cell r="C3476">
            <v>1966.97</v>
          </cell>
          <cell r="E3476">
            <v>42089</v>
          </cell>
          <cell r="F3476">
            <v>5.2770999999999998E-2</v>
          </cell>
        </row>
        <row r="3477">
          <cell r="B3477">
            <v>42269</v>
          </cell>
          <cell r="C3477">
            <v>1942.74</v>
          </cell>
          <cell r="E3477">
            <v>42090</v>
          </cell>
          <cell r="F3477">
            <v>0.39305099999999998</v>
          </cell>
        </row>
        <row r="3478">
          <cell r="B3478">
            <v>42270</v>
          </cell>
          <cell r="C3478">
            <v>1938.76</v>
          </cell>
          <cell r="E3478">
            <v>42093</v>
          </cell>
          <cell r="F3478">
            <v>0.196992</v>
          </cell>
        </row>
        <row r="3479">
          <cell r="B3479">
            <v>42271</v>
          </cell>
          <cell r="C3479">
            <v>1932.24</v>
          </cell>
          <cell r="E3479">
            <v>42094</v>
          </cell>
          <cell r="F3479">
            <v>0.207896</v>
          </cell>
        </row>
        <row r="3480">
          <cell r="B3480">
            <v>42272</v>
          </cell>
          <cell r="C3480">
            <v>1931.34</v>
          </cell>
          <cell r="E3480">
            <v>42095</v>
          </cell>
          <cell r="F3480">
            <v>0.25495099999999998</v>
          </cell>
        </row>
        <row r="3481">
          <cell r="B3481">
            <v>42275</v>
          </cell>
          <cell r="C3481">
            <v>1881.77</v>
          </cell>
          <cell r="E3481">
            <v>42096</v>
          </cell>
          <cell r="F3481">
            <v>5.432E-2</v>
          </cell>
        </row>
        <row r="3482">
          <cell r="B3482">
            <v>42276</v>
          </cell>
          <cell r="C3482">
            <v>1884.09</v>
          </cell>
          <cell r="E3482">
            <v>42097</v>
          </cell>
          <cell r="F3482">
            <v>0</v>
          </cell>
        </row>
        <row r="3483">
          <cell r="B3483">
            <v>42277</v>
          </cell>
          <cell r="C3483">
            <v>1920.03</v>
          </cell>
          <cell r="E3483">
            <v>42100</v>
          </cell>
          <cell r="F3483">
            <v>2.0628000000000001E-2</v>
          </cell>
        </row>
        <row r="3484">
          <cell r="B3484">
            <v>42278</v>
          </cell>
          <cell r="C3484">
            <v>1923.82</v>
          </cell>
          <cell r="E3484">
            <v>42101</v>
          </cell>
          <cell r="F3484">
            <v>3.2263E-2</v>
          </cell>
        </row>
        <row r="3485">
          <cell r="B3485">
            <v>42279</v>
          </cell>
          <cell r="C3485">
            <v>1951.36</v>
          </cell>
          <cell r="E3485">
            <v>42102</v>
          </cell>
          <cell r="F3485">
            <v>0.79508500000000004</v>
          </cell>
        </row>
        <row r="3486">
          <cell r="B3486">
            <v>42282</v>
          </cell>
          <cell r="C3486">
            <v>1987.05</v>
          </cell>
          <cell r="E3486">
            <v>42103</v>
          </cell>
          <cell r="F3486">
            <v>6.2620000000000002E-3</v>
          </cell>
        </row>
        <row r="3487">
          <cell r="B3487">
            <v>42283</v>
          </cell>
          <cell r="C3487">
            <v>1979.92</v>
          </cell>
          <cell r="E3487">
            <v>42104</v>
          </cell>
          <cell r="F3487">
            <v>0</v>
          </cell>
        </row>
        <row r="3488">
          <cell r="B3488">
            <v>42284</v>
          </cell>
          <cell r="C3488">
            <v>1995.83</v>
          </cell>
          <cell r="E3488">
            <v>42107</v>
          </cell>
          <cell r="F3488">
            <v>0.18573600000000001</v>
          </cell>
        </row>
        <row r="3489">
          <cell r="B3489">
            <v>42285</v>
          </cell>
          <cell r="C3489">
            <v>2013.43</v>
          </cell>
          <cell r="E3489">
            <v>42108</v>
          </cell>
          <cell r="F3489">
            <v>1.0374E-2</v>
          </cell>
        </row>
        <row r="3490">
          <cell r="B3490">
            <v>42286</v>
          </cell>
          <cell r="C3490">
            <v>2014.89</v>
          </cell>
          <cell r="E3490">
            <v>42109</v>
          </cell>
          <cell r="F3490">
            <v>8.9400000000000005E-4</v>
          </cell>
        </row>
        <row r="3491">
          <cell r="B3491">
            <v>42289</v>
          </cell>
          <cell r="C3491">
            <v>2017.46</v>
          </cell>
          <cell r="E3491">
            <v>42110</v>
          </cell>
          <cell r="F3491">
            <v>5.1721000000000003E-2</v>
          </cell>
        </row>
        <row r="3492">
          <cell r="B3492">
            <v>42290</v>
          </cell>
          <cell r="C3492">
            <v>2003.69</v>
          </cell>
          <cell r="E3492">
            <v>42111</v>
          </cell>
          <cell r="F3492">
            <v>0</v>
          </cell>
        </row>
        <row r="3493">
          <cell r="B3493">
            <v>42291</v>
          </cell>
          <cell r="C3493">
            <v>1994.24</v>
          </cell>
          <cell r="E3493">
            <v>42114</v>
          </cell>
          <cell r="F3493">
            <v>4.7678999999999999E-2</v>
          </cell>
        </row>
        <row r="3494">
          <cell r="B3494">
            <v>42292</v>
          </cell>
          <cell r="C3494">
            <v>2023.86</v>
          </cell>
          <cell r="E3494">
            <v>42115</v>
          </cell>
          <cell r="F3494">
            <v>3.6590999999999999E-2</v>
          </cell>
        </row>
        <row r="3495">
          <cell r="B3495">
            <v>42293</v>
          </cell>
          <cell r="C3495">
            <v>2033.11</v>
          </cell>
          <cell r="E3495">
            <v>42116</v>
          </cell>
          <cell r="F3495">
            <v>6.4467999999999998E-2</v>
          </cell>
        </row>
        <row r="3496">
          <cell r="B3496">
            <v>42296</v>
          </cell>
          <cell r="C3496">
            <v>2033.66</v>
          </cell>
          <cell r="E3496">
            <v>42117</v>
          </cell>
          <cell r="F3496">
            <v>0.20869799999999999</v>
          </cell>
        </row>
        <row r="3497">
          <cell r="B3497">
            <v>42297</v>
          </cell>
          <cell r="C3497">
            <v>2030.77</v>
          </cell>
          <cell r="E3497">
            <v>42118</v>
          </cell>
          <cell r="F3497">
            <v>8.5959999999999995E-3</v>
          </cell>
        </row>
        <row r="3498">
          <cell r="B3498">
            <v>42298</v>
          </cell>
          <cell r="C3498">
            <v>2018.94</v>
          </cell>
          <cell r="E3498">
            <v>42121</v>
          </cell>
          <cell r="F3498">
            <v>4.0590000000000001E-3</v>
          </cell>
        </row>
        <row r="3499">
          <cell r="B3499">
            <v>42299</v>
          </cell>
          <cell r="C3499">
            <v>2052.5100000000002</v>
          </cell>
          <cell r="E3499">
            <v>42122</v>
          </cell>
          <cell r="F3499">
            <v>0.194245</v>
          </cell>
        </row>
        <row r="3500">
          <cell r="B3500">
            <v>42300</v>
          </cell>
          <cell r="C3500">
            <v>2075.15</v>
          </cell>
          <cell r="E3500">
            <v>42123</v>
          </cell>
          <cell r="F3500">
            <v>0.120186</v>
          </cell>
        </row>
        <row r="3501">
          <cell r="B3501">
            <v>42303</v>
          </cell>
          <cell r="C3501">
            <v>2071.1799999999998</v>
          </cell>
          <cell r="E3501">
            <v>42124</v>
          </cell>
          <cell r="F3501">
            <v>9.7657999999999995E-2</v>
          </cell>
        </row>
        <row r="3502">
          <cell r="B3502">
            <v>42304</v>
          </cell>
          <cell r="C3502">
            <v>2065.89</v>
          </cell>
          <cell r="E3502">
            <v>42125</v>
          </cell>
          <cell r="F3502">
            <v>7.3000000000000001E-3</v>
          </cell>
        </row>
        <row r="3503">
          <cell r="B3503">
            <v>42305</v>
          </cell>
          <cell r="C3503">
            <v>2090.35</v>
          </cell>
          <cell r="E3503">
            <v>42128</v>
          </cell>
          <cell r="F3503">
            <v>0</v>
          </cell>
        </row>
        <row r="3504">
          <cell r="B3504">
            <v>42306</v>
          </cell>
          <cell r="C3504">
            <v>2089.41</v>
          </cell>
          <cell r="E3504">
            <v>42129</v>
          </cell>
          <cell r="F3504">
            <v>0.19236800000000001</v>
          </cell>
        </row>
        <row r="3505">
          <cell r="B3505">
            <v>42307</v>
          </cell>
          <cell r="C3505">
            <v>2079.36</v>
          </cell>
          <cell r="E3505">
            <v>42130</v>
          </cell>
          <cell r="F3505">
            <v>0.783327</v>
          </cell>
        </row>
        <row r="3506">
          <cell r="B3506">
            <v>42310</v>
          </cell>
          <cell r="C3506">
            <v>2104.0500000000002</v>
          </cell>
          <cell r="E3506">
            <v>42131</v>
          </cell>
          <cell r="F3506">
            <v>0.520675</v>
          </cell>
        </row>
        <row r="3507">
          <cell r="B3507">
            <v>42311</v>
          </cell>
          <cell r="C3507">
            <v>2109.79</v>
          </cell>
          <cell r="E3507">
            <v>42132</v>
          </cell>
          <cell r="F3507">
            <v>4.4986999999999999E-2</v>
          </cell>
        </row>
        <row r="3508">
          <cell r="B3508">
            <v>42312</v>
          </cell>
          <cell r="C3508">
            <v>2102.31</v>
          </cell>
          <cell r="E3508">
            <v>42135</v>
          </cell>
          <cell r="F3508">
            <v>0.42035099999999997</v>
          </cell>
        </row>
        <row r="3509">
          <cell r="B3509">
            <v>42313</v>
          </cell>
          <cell r="C3509">
            <v>2099.9299999999998</v>
          </cell>
          <cell r="E3509">
            <v>42136</v>
          </cell>
          <cell r="F3509">
            <v>0.114346</v>
          </cell>
        </row>
        <row r="3510">
          <cell r="B3510">
            <v>42314</v>
          </cell>
          <cell r="C3510">
            <v>2099.1999999999998</v>
          </cell>
          <cell r="E3510">
            <v>42137</v>
          </cell>
          <cell r="F3510">
            <v>0.45883000000000002</v>
          </cell>
        </row>
        <row r="3511">
          <cell r="B3511">
            <v>42317</v>
          </cell>
          <cell r="C3511">
            <v>2078.58</v>
          </cell>
          <cell r="E3511">
            <v>42138</v>
          </cell>
          <cell r="F3511">
            <v>0.239871</v>
          </cell>
        </row>
        <row r="3512">
          <cell r="B3512">
            <v>42318</v>
          </cell>
          <cell r="C3512">
            <v>2081.7199999999998</v>
          </cell>
          <cell r="E3512">
            <v>42139</v>
          </cell>
          <cell r="F3512">
            <v>0.246477</v>
          </cell>
        </row>
        <row r="3513">
          <cell r="B3513">
            <v>42319</v>
          </cell>
          <cell r="C3513">
            <v>2075</v>
          </cell>
          <cell r="E3513">
            <v>42142</v>
          </cell>
          <cell r="F3513">
            <v>0.119951</v>
          </cell>
        </row>
        <row r="3514">
          <cell r="B3514">
            <v>42320</v>
          </cell>
          <cell r="C3514">
            <v>2045.97</v>
          </cell>
          <cell r="E3514">
            <v>42143</v>
          </cell>
          <cell r="F3514">
            <v>0.43495800000000001</v>
          </cell>
        </row>
        <row r="3515">
          <cell r="B3515">
            <v>42321</v>
          </cell>
          <cell r="C3515">
            <v>2023.04</v>
          </cell>
          <cell r="E3515">
            <v>42144</v>
          </cell>
          <cell r="F3515">
            <v>0.22600000000000001</v>
          </cell>
        </row>
        <row r="3516">
          <cell r="B3516">
            <v>42324</v>
          </cell>
          <cell r="C3516">
            <v>2053.19</v>
          </cell>
          <cell r="E3516">
            <v>42145</v>
          </cell>
          <cell r="F3516">
            <v>0.29741899999999999</v>
          </cell>
        </row>
        <row r="3517">
          <cell r="B3517">
            <v>42325</v>
          </cell>
          <cell r="C3517">
            <v>2050.44</v>
          </cell>
          <cell r="E3517">
            <v>42146</v>
          </cell>
          <cell r="F3517">
            <v>2.3175000000000001E-2</v>
          </cell>
        </row>
        <row r="3518">
          <cell r="B3518">
            <v>42326</v>
          </cell>
          <cell r="C3518">
            <v>2083.58</v>
          </cell>
          <cell r="E3518">
            <v>42149</v>
          </cell>
          <cell r="F3518">
            <v>0</v>
          </cell>
        </row>
        <row r="3519">
          <cell r="B3519">
            <v>42327</v>
          </cell>
          <cell r="C3519">
            <v>2081.2399999999998</v>
          </cell>
          <cell r="E3519">
            <v>42150</v>
          </cell>
          <cell r="F3519">
            <v>3.5074000000000001E-2</v>
          </cell>
        </row>
        <row r="3520">
          <cell r="B3520">
            <v>42328</v>
          </cell>
          <cell r="C3520">
            <v>2089.17</v>
          </cell>
          <cell r="E3520">
            <v>42151</v>
          </cell>
          <cell r="F3520">
            <v>0.35241800000000001</v>
          </cell>
        </row>
        <row r="3521">
          <cell r="B3521">
            <v>42331</v>
          </cell>
          <cell r="C3521">
            <v>2086.59</v>
          </cell>
          <cell r="E3521">
            <v>42152</v>
          </cell>
          <cell r="F3521">
            <v>0.36420200000000003</v>
          </cell>
        </row>
        <row r="3522">
          <cell r="B3522">
            <v>42332</v>
          </cell>
          <cell r="C3522">
            <v>2089.14</v>
          </cell>
          <cell r="E3522">
            <v>42153</v>
          </cell>
          <cell r="F3522">
            <v>5.4934999999999998E-2</v>
          </cell>
        </row>
        <row r="3523">
          <cell r="B3523">
            <v>42333</v>
          </cell>
          <cell r="C3523">
            <v>2088.87</v>
          </cell>
          <cell r="E3523">
            <v>42156</v>
          </cell>
          <cell r="F3523">
            <v>0.21118799999999999</v>
          </cell>
        </row>
        <row r="3524">
          <cell r="B3524">
            <v>42335</v>
          </cell>
          <cell r="C3524">
            <v>2090.11</v>
          </cell>
          <cell r="E3524">
            <v>42157</v>
          </cell>
          <cell r="F3524">
            <v>0.111334</v>
          </cell>
        </row>
        <row r="3525">
          <cell r="B3525">
            <v>42338</v>
          </cell>
          <cell r="C3525">
            <v>2080.41</v>
          </cell>
          <cell r="E3525">
            <v>42158</v>
          </cell>
          <cell r="F3525">
            <v>0.39397700000000002</v>
          </cell>
        </row>
        <row r="3526">
          <cell r="B3526">
            <v>42339</v>
          </cell>
          <cell r="C3526">
            <v>2102.63</v>
          </cell>
          <cell r="E3526">
            <v>42159</v>
          </cell>
          <cell r="F3526">
            <v>3.3383000000000003E-2</v>
          </cell>
        </row>
        <row r="3527">
          <cell r="B3527">
            <v>42340</v>
          </cell>
          <cell r="C3527">
            <v>2079.5100000000002</v>
          </cell>
          <cell r="E3527">
            <v>42160</v>
          </cell>
          <cell r="F3527">
            <v>8.5485000000000005E-2</v>
          </cell>
        </row>
        <row r="3528">
          <cell r="B3528">
            <v>42341</v>
          </cell>
          <cell r="C3528">
            <v>2049.62</v>
          </cell>
          <cell r="E3528">
            <v>42163</v>
          </cell>
          <cell r="F3528">
            <v>0.35331200000000001</v>
          </cell>
        </row>
        <row r="3529">
          <cell r="B3529">
            <v>42342</v>
          </cell>
          <cell r="C3529">
            <v>2091.69</v>
          </cell>
          <cell r="E3529">
            <v>42164</v>
          </cell>
          <cell r="F3529">
            <v>5.2118999999999999E-2</v>
          </cell>
        </row>
        <row r="3530">
          <cell r="B3530">
            <v>42345</v>
          </cell>
          <cell r="C3530">
            <v>2077.0700000000002</v>
          </cell>
          <cell r="E3530">
            <v>42165</v>
          </cell>
          <cell r="F3530">
            <v>0.14049200000000001</v>
          </cell>
        </row>
        <row r="3531">
          <cell r="B3531">
            <v>42346</v>
          </cell>
          <cell r="C3531">
            <v>2063.59</v>
          </cell>
          <cell r="E3531">
            <v>42166</v>
          </cell>
          <cell r="F3531">
            <v>0.61626599999999998</v>
          </cell>
        </row>
        <row r="3532">
          <cell r="B3532">
            <v>42347</v>
          </cell>
          <cell r="C3532">
            <v>2047.62</v>
          </cell>
          <cell r="E3532">
            <v>42167</v>
          </cell>
          <cell r="F3532">
            <v>0.12962699999999999</v>
          </cell>
        </row>
        <row r="3533">
          <cell r="B3533">
            <v>42348</v>
          </cell>
          <cell r="C3533">
            <v>2052.23</v>
          </cell>
          <cell r="E3533">
            <v>42170</v>
          </cell>
          <cell r="F3533">
            <v>4.1679000000000001E-2</v>
          </cell>
        </row>
        <row r="3534">
          <cell r="B3534">
            <v>42349</v>
          </cell>
          <cell r="C3534">
            <v>2012.37</v>
          </cell>
          <cell r="E3534">
            <v>42171</v>
          </cell>
          <cell r="F3534">
            <v>2.7570999999999998E-2</v>
          </cell>
        </row>
        <row r="3535">
          <cell r="B3535">
            <v>42352</v>
          </cell>
          <cell r="C3535">
            <v>2021.94</v>
          </cell>
          <cell r="E3535">
            <v>42172</v>
          </cell>
          <cell r="F3535">
            <v>4.2486000000000003E-2</v>
          </cell>
        </row>
        <row r="3536">
          <cell r="B3536">
            <v>42353</v>
          </cell>
          <cell r="C3536">
            <v>2043.41</v>
          </cell>
          <cell r="E3536">
            <v>42173</v>
          </cell>
          <cell r="F3536">
            <v>0.27580100000000002</v>
          </cell>
        </row>
        <row r="3537">
          <cell r="B3537">
            <v>42354</v>
          </cell>
          <cell r="C3537">
            <v>2073.0700000000002</v>
          </cell>
          <cell r="E3537">
            <v>42174</v>
          </cell>
          <cell r="F3537">
            <v>0</v>
          </cell>
        </row>
        <row r="3538">
          <cell r="B3538">
            <v>42355</v>
          </cell>
          <cell r="C3538">
            <v>2041.89</v>
          </cell>
          <cell r="E3538">
            <v>42177</v>
          </cell>
          <cell r="F3538">
            <v>0</v>
          </cell>
        </row>
        <row r="3539">
          <cell r="B3539">
            <v>42356</v>
          </cell>
          <cell r="C3539">
            <v>2005.55</v>
          </cell>
          <cell r="E3539">
            <v>42178</v>
          </cell>
          <cell r="F3539">
            <v>0.17540600000000001</v>
          </cell>
        </row>
        <row r="3540">
          <cell r="B3540">
            <v>42359</v>
          </cell>
          <cell r="C3540">
            <v>2021.15</v>
          </cell>
          <cell r="E3540">
            <v>42179</v>
          </cell>
          <cell r="F3540">
            <v>6.7335000000000006E-2</v>
          </cell>
        </row>
        <row r="3541">
          <cell r="B3541">
            <v>42360</v>
          </cell>
          <cell r="C3541">
            <v>2038.97</v>
          </cell>
          <cell r="E3541">
            <v>42180</v>
          </cell>
          <cell r="F3541">
            <v>7.9762E-2</v>
          </cell>
        </row>
        <row r="3542">
          <cell r="B3542">
            <v>42361</v>
          </cell>
          <cell r="C3542">
            <v>2064.29</v>
          </cell>
          <cell r="E3542">
            <v>42181</v>
          </cell>
          <cell r="F3542">
            <v>0.37716</v>
          </cell>
        </row>
        <row r="3543">
          <cell r="B3543">
            <v>42362</v>
          </cell>
          <cell r="C3543">
            <v>2060.9899999999998</v>
          </cell>
          <cell r="E3543">
            <v>42184</v>
          </cell>
          <cell r="F3543">
            <v>0.204595</v>
          </cell>
        </row>
        <row r="3544">
          <cell r="B3544">
            <v>42366</v>
          </cell>
          <cell r="C3544">
            <v>2056.5</v>
          </cell>
          <cell r="E3544">
            <v>42185</v>
          </cell>
          <cell r="F3544">
            <v>0.12640000000000001</v>
          </cell>
        </row>
        <row r="3545">
          <cell r="B3545">
            <v>42367</v>
          </cell>
          <cell r="C3545">
            <v>2078.36</v>
          </cell>
          <cell r="E3545">
            <v>42186</v>
          </cell>
          <cell r="F3545">
            <v>0.50338000000000005</v>
          </cell>
        </row>
        <row r="3546">
          <cell r="B3546">
            <v>42368</v>
          </cell>
          <cell r="C3546">
            <v>2063.36</v>
          </cell>
          <cell r="E3546">
            <v>42187</v>
          </cell>
          <cell r="F3546">
            <v>0</v>
          </cell>
        </row>
        <row r="3547">
          <cell r="B3547">
            <v>42369</v>
          </cell>
          <cell r="C3547">
            <v>2043.94</v>
          </cell>
          <cell r="E3547">
            <v>42188</v>
          </cell>
          <cell r="F3547">
            <v>0</v>
          </cell>
        </row>
        <row r="3548">
          <cell r="B3548">
            <v>42373</v>
          </cell>
          <cell r="C3548">
            <v>2012.66</v>
          </cell>
          <cell r="E3548">
            <v>42191</v>
          </cell>
          <cell r="F3548">
            <v>6.8009E-2</v>
          </cell>
        </row>
        <row r="3549">
          <cell r="B3549">
            <v>42374</v>
          </cell>
          <cell r="C3549">
            <v>2016.71</v>
          </cell>
          <cell r="E3549">
            <v>42192</v>
          </cell>
          <cell r="F3549">
            <v>1.7565999999999998E-2</v>
          </cell>
        </row>
        <row r="3550">
          <cell r="B3550">
            <v>42375</v>
          </cell>
          <cell r="C3550">
            <v>1990.26</v>
          </cell>
          <cell r="E3550">
            <v>42193</v>
          </cell>
          <cell r="F3550">
            <v>0.60976300000000005</v>
          </cell>
        </row>
        <row r="3551">
          <cell r="B3551">
            <v>42376</v>
          </cell>
          <cell r="C3551">
            <v>1943.09</v>
          </cell>
          <cell r="E3551">
            <v>42194</v>
          </cell>
          <cell r="F3551">
            <v>1.5610000000000001E-2</v>
          </cell>
        </row>
        <row r="3552">
          <cell r="B3552">
            <v>42377</v>
          </cell>
          <cell r="C3552">
            <v>1922.03</v>
          </cell>
          <cell r="E3552">
            <v>42195</v>
          </cell>
          <cell r="F3552">
            <v>0</v>
          </cell>
        </row>
        <row r="3553">
          <cell r="B3553">
            <v>42380</v>
          </cell>
          <cell r="C3553">
            <v>1923.67</v>
          </cell>
          <cell r="E3553">
            <v>42198</v>
          </cell>
          <cell r="F3553">
            <v>0.18768599999999999</v>
          </cell>
        </row>
        <row r="3554">
          <cell r="B3554">
            <v>42381</v>
          </cell>
          <cell r="C3554">
            <v>1938.68</v>
          </cell>
          <cell r="E3554">
            <v>42199</v>
          </cell>
          <cell r="F3554">
            <v>9.8860000000000007E-3</v>
          </cell>
        </row>
        <row r="3555">
          <cell r="B3555">
            <v>42382</v>
          </cell>
          <cell r="C3555">
            <v>1890.28</v>
          </cell>
          <cell r="E3555">
            <v>42200</v>
          </cell>
          <cell r="F3555">
            <v>3.3520000000000001E-2</v>
          </cell>
        </row>
        <row r="3556">
          <cell r="B3556">
            <v>42383</v>
          </cell>
          <cell r="C3556">
            <v>1921.84</v>
          </cell>
          <cell r="E3556">
            <v>42201</v>
          </cell>
          <cell r="F3556">
            <v>5.8469E-2</v>
          </cell>
        </row>
        <row r="3557">
          <cell r="B3557">
            <v>42384</v>
          </cell>
          <cell r="C3557">
            <v>1880.33</v>
          </cell>
          <cell r="E3557">
            <v>42202</v>
          </cell>
          <cell r="F3557">
            <v>0</v>
          </cell>
        </row>
        <row r="3558">
          <cell r="B3558">
            <v>42388</v>
          </cell>
          <cell r="C3558">
            <v>1881.33</v>
          </cell>
          <cell r="E3558">
            <v>42205</v>
          </cell>
          <cell r="F3558">
            <v>5.1695999999999999E-2</v>
          </cell>
        </row>
        <row r="3559">
          <cell r="B3559">
            <v>42389</v>
          </cell>
          <cell r="C3559">
            <v>1859.33</v>
          </cell>
          <cell r="E3559">
            <v>42206</v>
          </cell>
          <cell r="F3559">
            <v>8.1318000000000001E-2</v>
          </cell>
        </row>
        <row r="3560">
          <cell r="B3560">
            <v>42390</v>
          </cell>
          <cell r="C3560">
            <v>1868.99</v>
          </cell>
          <cell r="E3560">
            <v>42207</v>
          </cell>
          <cell r="F3560">
            <v>0.21996299999999999</v>
          </cell>
        </row>
        <row r="3561">
          <cell r="B3561">
            <v>42391</v>
          </cell>
          <cell r="C3561">
            <v>1906.9</v>
          </cell>
          <cell r="E3561">
            <v>42208</v>
          </cell>
          <cell r="F3561">
            <v>0.14021500000000001</v>
          </cell>
        </row>
        <row r="3562">
          <cell r="B3562">
            <v>42394</v>
          </cell>
          <cell r="C3562">
            <v>1877.08</v>
          </cell>
          <cell r="E3562">
            <v>42209</v>
          </cell>
          <cell r="F3562">
            <v>8.6199999999999992E-3</v>
          </cell>
        </row>
        <row r="3563">
          <cell r="B3563">
            <v>42395</v>
          </cell>
          <cell r="C3563">
            <v>1903.63</v>
          </cell>
          <cell r="E3563">
            <v>42212</v>
          </cell>
          <cell r="F3563">
            <v>4.0740000000000004E-3</v>
          </cell>
        </row>
        <row r="3564">
          <cell r="B3564">
            <v>42396</v>
          </cell>
          <cell r="C3564">
            <v>1882.95</v>
          </cell>
          <cell r="E3564">
            <v>42213</v>
          </cell>
          <cell r="F3564">
            <v>1.2090999999999999E-2</v>
          </cell>
        </row>
        <row r="3565">
          <cell r="B3565">
            <v>42397</v>
          </cell>
          <cell r="C3565">
            <v>1893.36</v>
          </cell>
          <cell r="E3565">
            <v>42214</v>
          </cell>
          <cell r="F3565">
            <v>0.26259700000000002</v>
          </cell>
        </row>
        <row r="3566">
          <cell r="B3566">
            <v>42398</v>
          </cell>
          <cell r="C3566">
            <v>1940.24</v>
          </cell>
          <cell r="E3566">
            <v>42215</v>
          </cell>
          <cell r="F3566">
            <v>0.17038600000000001</v>
          </cell>
        </row>
        <row r="3567">
          <cell r="B3567">
            <v>42401</v>
          </cell>
          <cell r="C3567">
            <v>1939.38</v>
          </cell>
          <cell r="E3567">
            <v>42216</v>
          </cell>
          <cell r="F3567">
            <v>2.3046000000000001E-2</v>
          </cell>
        </row>
        <row r="3568">
          <cell r="B3568">
            <v>42402</v>
          </cell>
          <cell r="C3568">
            <v>1903.03</v>
          </cell>
          <cell r="E3568">
            <v>42219</v>
          </cell>
          <cell r="F3568">
            <v>9.3700000000000001E-4</v>
          </cell>
        </row>
        <row r="3569">
          <cell r="B3569">
            <v>42403</v>
          </cell>
          <cell r="C3569">
            <v>1912.53</v>
          </cell>
          <cell r="E3569">
            <v>42220</v>
          </cell>
          <cell r="F3569">
            <v>5.5931000000000002E-2</v>
          </cell>
        </row>
        <row r="3570">
          <cell r="B3570">
            <v>42404</v>
          </cell>
          <cell r="C3570">
            <v>1915.45</v>
          </cell>
          <cell r="E3570">
            <v>42221</v>
          </cell>
          <cell r="F3570">
            <v>0.79836600000000002</v>
          </cell>
        </row>
        <row r="3571">
          <cell r="B3571">
            <v>42405</v>
          </cell>
          <cell r="C3571">
            <v>1880.05</v>
          </cell>
          <cell r="E3571">
            <v>42222</v>
          </cell>
          <cell r="F3571">
            <v>0.59106599999999998</v>
          </cell>
        </row>
        <row r="3572">
          <cell r="B3572">
            <v>42408</v>
          </cell>
          <cell r="C3572">
            <v>1853.44</v>
          </cell>
          <cell r="E3572">
            <v>42223</v>
          </cell>
          <cell r="F3572">
            <v>5.586E-2</v>
          </cell>
        </row>
        <row r="3573">
          <cell r="B3573">
            <v>42409</v>
          </cell>
          <cell r="C3573">
            <v>1852.21</v>
          </cell>
          <cell r="E3573">
            <v>42226</v>
          </cell>
          <cell r="F3573">
            <v>4.7393999999999999E-2</v>
          </cell>
        </row>
        <row r="3574">
          <cell r="B3574">
            <v>42410</v>
          </cell>
          <cell r="C3574">
            <v>1851.86</v>
          </cell>
          <cell r="E3574">
            <v>42227</v>
          </cell>
          <cell r="F3574">
            <v>0.38573299999999999</v>
          </cell>
        </row>
        <row r="3575">
          <cell r="B3575">
            <v>42411</v>
          </cell>
          <cell r="C3575">
            <v>1829.08</v>
          </cell>
          <cell r="E3575">
            <v>42228</v>
          </cell>
          <cell r="F3575">
            <v>0.486489</v>
          </cell>
        </row>
        <row r="3576">
          <cell r="B3576">
            <v>42412</v>
          </cell>
          <cell r="C3576">
            <v>1864.78</v>
          </cell>
          <cell r="E3576">
            <v>42229</v>
          </cell>
          <cell r="F3576">
            <v>0.317247</v>
          </cell>
        </row>
        <row r="3577">
          <cell r="B3577">
            <v>42416</v>
          </cell>
          <cell r="C3577">
            <v>1895.58</v>
          </cell>
          <cell r="E3577">
            <v>42230</v>
          </cell>
          <cell r="F3577">
            <v>4.5500000000000002E-3</v>
          </cell>
        </row>
        <row r="3578">
          <cell r="B3578">
            <v>42417</v>
          </cell>
          <cell r="C3578">
            <v>1926.82</v>
          </cell>
          <cell r="E3578">
            <v>42233</v>
          </cell>
          <cell r="F3578">
            <v>0.40021299999999999</v>
          </cell>
        </row>
        <row r="3579">
          <cell r="B3579">
            <v>42418</v>
          </cell>
          <cell r="C3579">
            <v>1917.83</v>
          </cell>
          <cell r="E3579">
            <v>42234</v>
          </cell>
          <cell r="F3579">
            <v>0.39288800000000001</v>
          </cell>
        </row>
        <row r="3580">
          <cell r="B3580">
            <v>42419</v>
          </cell>
          <cell r="C3580">
            <v>1917.78</v>
          </cell>
          <cell r="E3580">
            <v>42235</v>
          </cell>
          <cell r="F3580">
            <v>0.13510900000000001</v>
          </cell>
        </row>
        <row r="3581">
          <cell r="B3581">
            <v>42422</v>
          </cell>
          <cell r="C3581">
            <v>1945.5</v>
          </cell>
          <cell r="E3581">
            <v>42236</v>
          </cell>
          <cell r="F3581">
            <v>2.4759999999999999E-3</v>
          </cell>
        </row>
        <row r="3582">
          <cell r="B3582">
            <v>42423</v>
          </cell>
          <cell r="C3582">
            <v>1921.27</v>
          </cell>
          <cell r="E3582">
            <v>42237</v>
          </cell>
          <cell r="F3582">
            <v>0.32370599999999999</v>
          </cell>
        </row>
        <row r="3583">
          <cell r="B3583">
            <v>42424</v>
          </cell>
          <cell r="C3583">
            <v>1929.8</v>
          </cell>
          <cell r="E3583">
            <v>42240</v>
          </cell>
          <cell r="F3583">
            <v>4.9510999999999999E-2</v>
          </cell>
        </row>
        <row r="3584">
          <cell r="B3584">
            <v>42425</v>
          </cell>
          <cell r="C3584">
            <v>1951.7</v>
          </cell>
          <cell r="E3584">
            <v>42241</v>
          </cell>
          <cell r="F3584">
            <v>2.3389E-2</v>
          </cell>
        </row>
        <row r="3585">
          <cell r="B3585">
            <v>42426</v>
          </cell>
          <cell r="C3585">
            <v>1948.05</v>
          </cell>
          <cell r="E3585">
            <v>42242</v>
          </cell>
          <cell r="F3585">
            <v>0.153166</v>
          </cell>
        </row>
        <row r="3586">
          <cell r="B3586">
            <v>42429</v>
          </cell>
          <cell r="C3586">
            <v>1932.23</v>
          </cell>
          <cell r="E3586">
            <v>42243</v>
          </cell>
          <cell r="F3586">
            <v>0.202324</v>
          </cell>
        </row>
        <row r="3587">
          <cell r="B3587">
            <v>42430</v>
          </cell>
          <cell r="C3587">
            <v>1978.35</v>
          </cell>
          <cell r="E3587">
            <v>42244</v>
          </cell>
          <cell r="F3587">
            <v>0.246895</v>
          </cell>
        </row>
        <row r="3588">
          <cell r="B3588">
            <v>42431</v>
          </cell>
          <cell r="C3588">
            <v>1986.45</v>
          </cell>
          <cell r="E3588">
            <v>42247</v>
          </cell>
          <cell r="F3588">
            <v>0.227857</v>
          </cell>
        </row>
        <row r="3589">
          <cell r="B3589">
            <v>42432</v>
          </cell>
          <cell r="C3589">
            <v>1993.4</v>
          </cell>
          <cell r="E3589">
            <v>42248</v>
          </cell>
          <cell r="F3589">
            <v>9.6502000000000004E-2</v>
          </cell>
        </row>
        <row r="3590">
          <cell r="B3590">
            <v>42433</v>
          </cell>
          <cell r="C3590">
            <v>1999.99</v>
          </cell>
          <cell r="E3590">
            <v>42249</v>
          </cell>
          <cell r="F3590">
            <v>0.32748899999999997</v>
          </cell>
        </row>
        <row r="3591">
          <cell r="B3591">
            <v>42436</v>
          </cell>
          <cell r="C3591">
            <v>2001.76</v>
          </cell>
          <cell r="E3591">
            <v>42250</v>
          </cell>
          <cell r="F3591">
            <v>0.108351</v>
          </cell>
        </row>
        <row r="3592">
          <cell r="B3592">
            <v>42437</v>
          </cell>
          <cell r="C3592">
            <v>1979.26</v>
          </cell>
          <cell r="E3592">
            <v>42251</v>
          </cell>
          <cell r="F3592">
            <v>0.149122</v>
          </cell>
        </row>
        <row r="3593">
          <cell r="B3593">
            <v>42438</v>
          </cell>
          <cell r="C3593">
            <v>1989.26</v>
          </cell>
          <cell r="E3593">
            <v>42254</v>
          </cell>
          <cell r="F3593">
            <v>0</v>
          </cell>
        </row>
        <row r="3594">
          <cell r="B3594">
            <v>42439</v>
          </cell>
          <cell r="C3594">
            <v>1989.57</v>
          </cell>
          <cell r="E3594">
            <v>42255</v>
          </cell>
          <cell r="F3594">
            <v>0.23091500000000001</v>
          </cell>
        </row>
        <row r="3595">
          <cell r="B3595">
            <v>42440</v>
          </cell>
          <cell r="C3595">
            <v>2022.19</v>
          </cell>
          <cell r="E3595">
            <v>42256</v>
          </cell>
          <cell r="F3595">
            <v>0.17299500000000001</v>
          </cell>
        </row>
        <row r="3596">
          <cell r="B3596">
            <v>42443</v>
          </cell>
          <cell r="C3596">
            <v>2019.64</v>
          </cell>
          <cell r="E3596">
            <v>42257</v>
          </cell>
          <cell r="F3596">
            <v>0.16393099999999999</v>
          </cell>
        </row>
        <row r="3597">
          <cell r="B3597">
            <v>42444</v>
          </cell>
          <cell r="C3597">
            <v>2015.93</v>
          </cell>
          <cell r="E3597">
            <v>42258</v>
          </cell>
          <cell r="F3597">
            <v>0.60780900000000004</v>
          </cell>
        </row>
        <row r="3598">
          <cell r="B3598">
            <v>42445</v>
          </cell>
          <cell r="C3598">
            <v>2027.22</v>
          </cell>
          <cell r="E3598">
            <v>42261</v>
          </cell>
          <cell r="F3598">
            <v>0.12281300000000001</v>
          </cell>
        </row>
        <row r="3599">
          <cell r="B3599">
            <v>42446</v>
          </cell>
          <cell r="C3599">
            <v>2040.59</v>
          </cell>
          <cell r="E3599">
            <v>42262</v>
          </cell>
          <cell r="F3599">
            <v>2.5727E-2</v>
          </cell>
        </row>
        <row r="3600">
          <cell r="B3600">
            <v>42447</v>
          </cell>
          <cell r="C3600">
            <v>2049.58</v>
          </cell>
          <cell r="E3600">
            <v>42263</v>
          </cell>
          <cell r="F3600">
            <v>7.4952000000000005E-2</v>
          </cell>
        </row>
        <row r="3601">
          <cell r="B3601">
            <v>42450</v>
          </cell>
          <cell r="C3601">
            <v>2051.6</v>
          </cell>
          <cell r="E3601">
            <v>42264</v>
          </cell>
          <cell r="F3601">
            <v>0.32694600000000001</v>
          </cell>
        </row>
        <row r="3602">
          <cell r="B3602">
            <v>42451</v>
          </cell>
          <cell r="C3602">
            <v>2049.8000000000002</v>
          </cell>
          <cell r="E3602">
            <v>42265</v>
          </cell>
          <cell r="F3602">
            <v>1.6809999999999999E-2</v>
          </cell>
        </row>
        <row r="3603">
          <cell r="B3603">
            <v>42452</v>
          </cell>
          <cell r="C3603">
            <v>2036.71</v>
          </cell>
          <cell r="E3603">
            <v>42268</v>
          </cell>
          <cell r="F3603">
            <v>2.2100999999999999E-2</v>
          </cell>
        </row>
        <row r="3604">
          <cell r="B3604">
            <v>42453</v>
          </cell>
          <cell r="C3604">
            <v>2035.94</v>
          </cell>
          <cell r="E3604">
            <v>42269</v>
          </cell>
          <cell r="F3604">
            <v>4.956E-2</v>
          </cell>
        </row>
        <row r="3605">
          <cell r="B3605">
            <v>42457</v>
          </cell>
          <cell r="C3605">
            <v>2037.05</v>
          </cell>
          <cell r="E3605">
            <v>42270</v>
          </cell>
          <cell r="F3605">
            <v>0.100866</v>
          </cell>
        </row>
        <row r="3606">
          <cell r="B3606">
            <v>42458</v>
          </cell>
          <cell r="C3606">
            <v>2055.0100000000002</v>
          </cell>
          <cell r="E3606">
            <v>42271</v>
          </cell>
          <cell r="F3606">
            <v>0</v>
          </cell>
        </row>
        <row r="3607">
          <cell r="B3607">
            <v>42459</v>
          </cell>
          <cell r="C3607">
            <v>2063.9499999999998</v>
          </cell>
          <cell r="E3607">
            <v>42272</v>
          </cell>
          <cell r="F3607">
            <v>7.6829999999999997E-3</v>
          </cell>
        </row>
        <row r="3608">
          <cell r="B3608">
            <v>42460</v>
          </cell>
          <cell r="C3608">
            <v>2059.7399999999998</v>
          </cell>
          <cell r="E3608">
            <v>42275</v>
          </cell>
          <cell r="F3608">
            <v>0.55935500000000005</v>
          </cell>
        </row>
        <row r="3609">
          <cell r="B3609">
            <v>42461</v>
          </cell>
          <cell r="C3609">
            <v>2072.7800000000002</v>
          </cell>
          <cell r="E3609">
            <v>42276</v>
          </cell>
          <cell r="F3609">
            <v>0.110403</v>
          </cell>
        </row>
        <row r="3610">
          <cell r="B3610">
            <v>42464</v>
          </cell>
          <cell r="C3610">
            <v>2066.13</v>
          </cell>
          <cell r="E3610">
            <v>42277</v>
          </cell>
          <cell r="F3610">
            <v>0.118115</v>
          </cell>
        </row>
        <row r="3611">
          <cell r="B3611">
            <v>42465</v>
          </cell>
          <cell r="C3611">
            <v>2045.17</v>
          </cell>
          <cell r="E3611">
            <v>42278</v>
          </cell>
          <cell r="F3611">
            <v>0.13247600000000001</v>
          </cell>
        </row>
        <row r="3612">
          <cell r="B3612">
            <v>42466</v>
          </cell>
          <cell r="C3612">
            <v>2066.66</v>
          </cell>
          <cell r="E3612">
            <v>42279</v>
          </cell>
          <cell r="F3612">
            <v>0.19087299999999999</v>
          </cell>
        </row>
        <row r="3613">
          <cell r="B3613">
            <v>42467</v>
          </cell>
          <cell r="C3613">
            <v>2041.91</v>
          </cell>
          <cell r="E3613">
            <v>42282</v>
          </cell>
          <cell r="F3613">
            <v>9.9737000000000006E-2</v>
          </cell>
        </row>
        <row r="3614">
          <cell r="B3614">
            <v>42468</v>
          </cell>
          <cell r="C3614">
            <v>2047.6</v>
          </cell>
          <cell r="E3614">
            <v>42283</v>
          </cell>
          <cell r="F3614">
            <v>2.49E-3</v>
          </cell>
        </row>
        <row r="3615">
          <cell r="B3615">
            <v>42471</v>
          </cell>
          <cell r="C3615">
            <v>2041.99</v>
          </cell>
          <cell r="E3615">
            <v>42284</v>
          </cell>
          <cell r="F3615">
            <v>0.77095100000000005</v>
          </cell>
        </row>
        <row r="3616">
          <cell r="B3616">
            <v>42472</v>
          </cell>
          <cell r="C3616">
            <v>2061.7199999999998</v>
          </cell>
          <cell r="E3616">
            <v>42285</v>
          </cell>
          <cell r="F3616">
            <v>5.2620000000000002E-3</v>
          </cell>
        </row>
        <row r="3617">
          <cell r="B3617">
            <v>42473</v>
          </cell>
          <cell r="C3617">
            <v>2082.42</v>
          </cell>
          <cell r="E3617">
            <v>42286</v>
          </cell>
          <cell r="F3617">
            <v>6.1709E-2</v>
          </cell>
        </row>
        <row r="3618">
          <cell r="B3618">
            <v>42474</v>
          </cell>
          <cell r="C3618">
            <v>2082.7800000000002</v>
          </cell>
          <cell r="E3618">
            <v>42289</v>
          </cell>
          <cell r="F3618">
            <v>0</v>
          </cell>
        </row>
        <row r="3619">
          <cell r="B3619">
            <v>42475</v>
          </cell>
          <cell r="C3619">
            <v>2080.73</v>
          </cell>
          <cell r="E3619">
            <v>42290</v>
          </cell>
          <cell r="F3619">
            <v>0.19431899999999999</v>
          </cell>
        </row>
        <row r="3620">
          <cell r="B3620">
            <v>42478</v>
          </cell>
          <cell r="C3620">
            <v>2094.34</v>
          </cell>
          <cell r="E3620">
            <v>42291</v>
          </cell>
          <cell r="F3620">
            <v>0.113881</v>
          </cell>
        </row>
        <row r="3621">
          <cell r="B3621">
            <v>42479</v>
          </cell>
          <cell r="C3621">
            <v>2100.8000000000002</v>
          </cell>
          <cell r="E3621">
            <v>42292</v>
          </cell>
          <cell r="F3621">
            <v>0.107361</v>
          </cell>
        </row>
        <row r="3622">
          <cell r="B3622">
            <v>42480</v>
          </cell>
          <cell r="C3622">
            <v>2102.4</v>
          </cell>
          <cell r="E3622">
            <v>42293</v>
          </cell>
          <cell r="F3622">
            <v>0</v>
          </cell>
        </row>
        <row r="3623">
          <cell r="B3623">
            <v>42481</v>
          </cell>
          <cell r="C3623">
            <v>2091.48</v>
          </cell>
          <cell r="E3623">
            <v>42296</v>
          </cell>
          <cell r="F3623">
            <v>2.9385999999999999E-2</v>
          </cell>
        </row>
        <row r="3624">
          <cell r="B3624">
            <v>42482</v>
          </cell>
          <cell r="C3624">
            <v>2091.58</v>
          </cell>
          <cell r="E3624">
            <v>42297</v>
          </cell>
          <cell r="F3624">
            <v>5.5753999999999998E-2</v>
          </cell>
        </row>
        <row r="3625">
          <cell r="B3625">
            <v>42485</v>
          </cell>
          <cell r="C3625">
            <v>2087.79</v>
          </cell>
          <cell r="E3625">
            <v>42298</v>
          </cell>
          <cell r="F3625">
            <v>0.259102</v>
          </cell>
        </row>
        <row r="3626">
          <cell r="B3626">
            <v>42486</v>
          </cell>
          <cell r="C3626">
            <v>2091.6999999999998</v>
          </cell>
          <cell r="E3626">
            <v>42299</v>
          </cell>
          <cell r="F3626">
            <v>5.4655000000000002E-2</v>
          </cell>
        </row>
        <row r="3627">
          <cell r="B3627">
            <v>42487</v>
          </cell>
          <cell r="C3627">
            <v>2095.15</v>
          </cell>
          <cell r="E3627">
            <v>42300</v>
          </cell>
          <cell r="F3627">
            <v>9.2160000000000002E-3</v>
          </cell>
        </row>
        <row r="3628">
          <cell r="B3628">
            <v>42488</v>
          </cell>
          <cell r="C3628">
            <v>2075.81</v>
          </cell>
          <cell r="E3628">
            <v>42303</v>
          </cell>
          <cell r="F3628">
            <v>1.5284000000000001E-2</v>
          </cell>
        </row>
        <row r="3629">
          <cell r="B3629">
            <v>42489</v>
          </cell>
          <cell r="C3629">
            <v>2065.3000000000002</v>
          </cell>
          <cell r="E3629">
            <v>42304</v>
          </cell>
          <cell r="F3629">
            <v>0</v>
          </cell>
        </row>
        <row r="3630">
          <cell r="B3630">
            <v>42492</v>
          </cell>
          <cell r="C3630">
            <v>2081.4299999999998</v>
          </cell>
          <cell r="E3630">
            <v>42305</v>
          </cell>
          <cell r="F3630">
            <v>0.19853199999999999</v>
          </cell>
        </row>
        <row r="3631">
          <cell r="B3631">
            <v>42493</v>
          </cell>
          <cell r="C3631">
            <v>2063.37</v>
          </cell>
          <cell r="E3631">
            <v>42306</v>
          </cell>
          <cell r="F3631">
            <v>0.24046899999999999</v>
          </cell>
        </row>
        <row r="3632">
          <cell r="B3632">
            <v>42494</v>
          </cell>
          <cell r="C3632">
            <v>2051.12</v>
          </cell>
          <cell r="E3632">
            <v>42307</v>
          </cell>
          <cell r="F3632">
            <v>0</v>
          </cell>
        </row>
        <row r="3633">
          <cell r="B3633">
            <v>42495</v>
          </cell>
          <cell r="C3633">
            <v>2050.63</v>
          </cell>
          <cell r="E3633">
            <v>42310</v>
          </cell>
          <cell r="F3633">
            <v>3.8379999999999998E-3</v>
          </cell>
        </row>
        <row r="3634">
          <cell r="B3634">
            <v>42496</v>
          </cell>
          <cell r="C3634">
            <v>2057.14</v>
          </cell>
          <cell r="E3634">
            <v>42311</v>
          </cell>
          <cell r="F3634">
            <v>3.4873000000000001E-2</v>
          </cell>
        </row>
        <row r="3635">
          <cell r="B3635">
            <v>42499</v>
          </cell>
          <cell r="C3635">
            <v>2058.69</v>
          </cell>
          <cell r="E3635">
            <v>42312</v>
          </cell>
          <cell r="F3635">
            <v>0.72177000000000002</v>
          </cell>
        </row>
        <row r="3636">
          <cell r="B3636">
            <v>42500</v>
          </cell>
          <cell r="C3636">
            <v>2084.39</v>
          </cell>
          <cell r="E3636">
            <v>42313</v>
          </cell>
          <cell r="F3636">
            <v>0.43684400000000001</v>
          </cell>
        </row>
        <row r="3637">
          <cell r="B3637">
            <v>42501</v>
          </cell>
          <cell r="C3637">
            <v>2064.46</v>
          </cell>
          <cell r="E3637">
            <v>42314</v>
          </cell>
          <cell r="F3637">
            <v>0.23682700000000001</v>
          </cell>
        </row>
        <row r="3638">
          <cell r="B3638">
            <v>42502</v>
          </cell>
          <cell r="C3638">
            <v>2064.11</v>
          </cell>
          <cell r="E3638">
            <v>42317</v>
          </cell>
          <cell r="F3638">
            <v>0.43590699999999999</v>
          </cell>
        </row>
        <row r="3639">
          <cell r="B3639">
            <v>42503</v>
          </cell>
          <cell r="C3639">
            <v>2046.61</v>
          </cell>
          <cell r="E3639">
            <v>42318</v>
          </cell>
          <cell r="F3639">
            <v>0.541211</v>
          </cell>
        </row>
        <row r="3640">
          <cell r="B3640">
            <v>42506</v>
          </cell>
          <cell r="C3640">
            <v>2066.66</v>
          </cell>
          <cell r="E3640">
            <v>42319</v>
          </cell>
          <cell r="F3640">
            <v>0</v>
          </cell>
        </row>
        <row r="3641">
          <cell r="B3641">
            <v>42507</v>
          </cell>
          <cell r="C3641">
            <v>2047.21</v>
          </cell>
          <cell r="E3641">
            <v>42320</v>
          </cell>
          <cell r="F3641">
            <v>0.37892700000000001</v>
          </cell>
        </row>
        <row r="3642">
          <cell r="B3642">
            <v>42508</v>
          </cell>
          <cell r="C3642">
            <v>2047.63</v>
          </cell>
          <cell r="E3642">
            <v>42321</v>
          </cell>
          <cell r="F3642">
            <v>1.7708000000000002E-2</v>
          </cell>
        </row>
        <row r="3643">
          <cell r="B3643">
            <v>42509</v>
          </cell>
          <cell r="C3643">
            <v>2040.04</v>
          </cell>
          <cell r="E3643">
            <v>42324</v>
          </cell>
          <cell r="F3643">
            <v>0.35952600000000001</v>
          </cell>
        </row>
        <row r="3644">
          <cell r="B3644">
            <v>42510</v>
          </cell>
          <cell r="C3644">
            <v>2052.3200000000002</v>
          </cell>
          <cell r="E3644">
            <v>42325</v>
          </cell>
          <cell r="F3644">
            <v>0.43433899999999998</v>
          </cell>
        </row>
        <row r="3645">
          <cell r="B3645">
            <v>42513</v>
          </cell>
          <cell r="C3645">
            <v>2048.04</v>
          </cell>
          <cell r="E3645">
            <v>42326</v>
          </cell>
          <cell r="F3645">
            <v>0.16450000000000001</v>
          </cell>
        </row>
        <row r="3646">
          <cell r="B3646">
            <v>42514</v>
          </cell>
          <cell r="C3646">
            <v>2076.06</v>
          </cell>
          <cell r="E3646">
            <v>42327</v>
          </cell>
          <cell r="F3646">
            <v>9.0214000000000003E-2</v>
          </cell>
        </row>
        <row r="3647">
          <cell r="B3647">
            <v>42515</v>
          </cell>
          <cell r="C3647">
            <v>2090.54</v>
          </cell>
          <cell r="E3647">
            <v>42328</v>
          </cell>
          <cell r="F3647">
            <v>0.323071</v>
          </cell>
        </row>
        <row r="3648">
          <cell r="B3648">
            <v>42516</v>
          </cell>
          <cell r="C3648">
            <v>2090.1</v>
          </cell>
          <cell r="E3648">
            <v>42331</v>
          </cell>
          <cell r="F3648">
            <v>8.3061999999999997E-2</v>
          </cell>
        </row>
        <row r="3649">
          <cell r="B3649">
            <v>42517</v>
          </cell>
          <cell r="C3649">
            <v>2099.06</v>
          </cell>
          <cell r="E3649">
            <v>42332</v>
          </cell>
          <cell r="F3649">
            <v>5.7343999999999999E-2</v>
          </cell>
        </row>
        <row r="3650">
          <cell r="B3650">
            <v>42521</v>
          </cell>
          <cell r="C3650">
            <v>2096.96</v>
          </cell>
          <cell r="E3650">
            <v>42333</v>
          </cell>
          <cell r="F3650">
            <v>0.218194</v>
          </cell>
        </row>
        <row r="3651">
          <cell r="B3651">
            <v>42522</v>
          </cell>
          <cell r="C3651">
            <v>2099.33</v>
          </cell>
          <cell r="E3651">
            <v>42334</v>
          </cell>
          <cell r="F3651">
            <v>0</v>
          </cell>
        </row>
        <row r="3652">
          <cell r="B3652">
            <v>42523</v>
          </cell>
          <cell r="C3652">
            <v>2105.2600000000002</v>
          </cell>
          <cell r="E3652">
            <v>42335</v>
          </cell>
          <cell r="F3652">
            <v>0.46397300000000002</v>
          </cell>
        </row>
        <row r="3653">
          <cell r="B3653">
            <v>42524</v>
          </cell>
          <cell r="C3653">
            <v>2099.13</v>
          </cell>
          <cell r="E3653">
            <v>42338</v>
          </cell>
          <cell r="F3653">
            <v>0.108767</v>
          </cell>
        </row>
        <row r="3654">
          <cell r="B3654">
            <v>42527</v>
          </cell>
          <cell r="C3654">
            <v>2109.41</v>
          </cell>
          <cell r="E3654">
            <v>42339</v>
          </cell>
          <cell r="F3654">
            <v>0.162518</v>
          </cell>
        </row>
        <row r="3655">
          <cell r="B3655">
            <v>42528</v>
          </cell>
          <cell r="C3655">
            <v>2112.13</v>
          </cell>
          <cell r="E3655">
            <v>42340</v>
          </cell>
          <cell r="F3655">
            <v>0.49342799999999998</v>
          </cell>
        </row>
        <row r="3656">
          <cell r="B3656">
            <v>42529</v>
          </cell>
          <cell r="C3656">
            <v>2119.12</v>
          </cell>
          <cell r="E3656">
            <v>42341</v>
          </cell>
          <cell r="F3656">
            <v>8.5538000000000003E-2</v>
          </cell>
        </row>
        <row r="3657">
          <cell r="B3657">
            <v>42530</v>
          </cell>
          <cell r="C3657">
            <v>2115.48</v>
          </cell>
          <cell r="E3657">
            <v>42342</v>
          </cell>
          <cell r="F3657">
            <v>1.4297000000000001E-2</v>
          </cell>
        </row>
        <row r="3658">
          <cell r="B3658">
            <v>42531</v>
          </cell>
          <cell r="C3658">
            <v>2096.0700000000002</v>
          </cell>
          <cell r="E3658">
            <v>42345</v>
          </cell>
          <cell r="F3658">
            <v>0.15046599999999999</v>
          </cell>
        </row>
        <row r="3659">
          <cell r="B3659">
            <v>42534</v>
          </cell>
          <cell r="C3659">
            <v>2079.06</v>
          </cell>
          <cell r="E3659">
            <v>42346</v>
          </cell>
          <cell r="F3659">
            <v>0.180396</v>
          </cell>
        </row>
        <row r="3660">
          <cell r="B3660">
            <v>42535</v>
          </cell>
          <cell r="C3660">
            <v>2075.3200000000002</v>
          </cell>
          <cell r="E3660">
            <v>42347</v>
          </cell>
          <cell r="F3660">
            <v>0.13328100000000001</v>
          </cell>
        </row>
        <row r="3661">
          <cell r="B3661">
            <v>42536</v>
          </cell>
          <cell r="C3661">
            <v>2071.5</v>
          </cell>
          <cell r="E3661">
            <v>42348</v>
          </cell>
          <cell r="F3661">
            <v>0.22633500000000001</v>
          </cell>
        </row>
        <row r="3662">
          <cell r="B3662">
            <v>42537</v>
          </cell>
          <cell r="C3662">
            <v>2077.9899999999998</v>
          </cell>
          <cell r="E3662">
            <v>42349</v>
          </cell>
          <cell r="F3662">
            <v>0.32152700000000001</v>
          </cell>
        </row>
        <row r="3663">
          <cell r="B3663">
            <v>42538</v>
          </cell>
          <cell r="C3663">
            <v>2071.2199999999998</v>
          </cell>
          <cell r="E3663">
            <v>42352</v>
          </cell>
          <cell r="F3663">
            <v>0.13914000000000001</v>
          </cell>
        </row>
        <row r="3664">
          <cell r="B3664">
            <v>42541</v>
          </cell>
          <cell r="C3664">
            <v>2083.25</v>
          </cell>
          <cell r="E3664">
            <v>42353</v>
          </cell>
          <cell r="F3664">
            <v>1.7756999999999998E-2</v>
          </cell>
        </row>
        <row r="3665">
          <cell r="B3665">
            <v>42542</v>
          </cell>
          <cell r="C3665">
            <v>2088.9</v>
          </cell>
          <cell r="E3665">
            <v>42354</v>
          </cell>
          <cell r="F3665">
            <v>0.13384299999999999</v>
          </cell>
        </row>
        <row r="3666">
          <cell r="B3666">
            <v>42543</v>
          </cell>
          <cell r="C3666">
            <v>2085.4499999999998</v>
          </cell>
          <cell r="E3666">
            <v>42355</v>
          </cell>
          <cell r="F3666">
            <v>0.31625700000000001</v>
          </cell>
        </row>
        <row r="3667">
          <cell r="B3667">
            <v>42544</v>
          </cell>
          <cell r="C3667">
            <v>2113.3200000000002</v>
          </cell>
          <cell r="E3667">
            <v>42356</v>
          </cell>
          <cell r="F3667">
            <v>0</v>
          </cell>
        </row>
        <row r="3668">
          <cell r="B3668">
            <v>42545</v>
          </cell>
          <cell r="C3668">
            <v>2037.41</v>
          </cell>
          <cell r="E3668">
            <v>42359</v>
          </cell>
          <cell r="F3668">
            <v>0.23824200000000001</v>
          </cell>
        </row>
        <row r="3669">
          <cell r="B3669">
            <v>42548</v>
          </cell>
          <cell r="C3669">
            <v>2000.54</v>
          </cell>
          <cell r="E3669">
            <v>42360</v>
          </cell>
          <cell r="F3669">
            <v>0.21101400000000001</v>
          </cell>
        </row>
        <row r="3670">
          <cell r="B3670">
            <v>42549</v>
          </cell>
          <cell r="C3670">
            <v>2036.09</v>
          </cell>
          <cell r="E3670">
            <v>42361</v>
          </cell>
          <cell r="F3670">
            <v>4.6947000000000003E-2</v>
          </cell>
        </row>
        <row r="3671">
          <cell r="B3671">
            <v>42550</v>
          </cell>
          <cell r="C3671">
            <v>2070.77</v>
          </cell>
          <cell r="E3671">
            <v>42362</v>
          </cell>
          <cell r="F3671">
            <v>7.7860000000000004E-3</v>
          </cell>
        </row>
        <row r="3672">
          <cell r="B3672">
            <v>42551</v>
          </cell>
          <cell r="C3672">
            <v>2098.86</v>
          </cell>
          <cell r="E3672">
            <v>42363</v>
          </cell>
          <cell r="F3672">
            <v>0</v>
          </cell>
        </row>
        <row r="3673">
          <cell r="B3673">
            <v>42552</v>
          </cell>
          <cell r="C3673">
            <v>2102.9499999999998</v>
          </cell>
          <cell r="E3673">
            <v>42366</v>
          </cell>
          <cell r="F3673">
            <v>4.9069999999999999E-3</v>
          </cell>
        </row>
        <row r="3674">
          <cell r="B3674">
            <v>42556</v>
          </cell>
          <cell r="C3674">
            <v>2088.5500000000002</v>
          </cell>
          <cell r="E3674">
            <v>42367</v>
          </cell>
          <cell r="F3674">
            <v>0.38196200000000002</v>
          </cell>
        </row>
        <row r="3675">
          <cell r="B3675">
            <v>42557</v>
          </cell>
          <cell r="C3675">
            <v>2099.73</v>
          </cell>
          <cell r="E3675">
            <v>42368</v>
          </cell>
          <cell r="F3675">
            <v>0.21498200000000001</v>
          </cell>
        </row>
        <row r="3676">
          <cell r="B3676">
            <v>42558</v>
          </cell>
          <cell r="C3676">
            <v>2097.9</v>
          </cell>
          <cell r="E3676">
            <v>42369</v>
          </cell>
          <cell r="F3676">
            <v>5.9239999999999996E-3</v>
          </cell>
        </row>
        <row r="3677">
          <cell r="B3677">
            <v>42559</v>
          </cell>
          <cell r="C3677">
            <v>2129.9</v>
          </cell>
          <cell r="E3677">
            <v>42370</v>
          </cell>
          <cell r="F3677">
            <v>0</v>
          </cell>
        </row>
        <row r="3678">
          <cell r="B3678">
            <v>42562</v>
          </cell>
          <cell r="C3678">
            <v>2137.16</v>
          </cell>
          <cell r="E3678">
            <v>42373</v>
          </cell>
          <cell r="F3678">
            <v>0.461982</v>
          </cell>
        </row>
        <row r="3679">
          <cell r="B3679">
            <v>42563</v>
          </cell>
          <cell r="C3679">
            <v>2152.14</v>
          </cell>
          <cell r="E3679">
            <v>42374</v>
          </cell>
          <cell r="F3679">
            <v>0</v>
          </cell>
        </row>
        <row r="3680">
          <cell r="B3680">
            <v>42564</v>
          </cell>
          <cell r="C3680">
            <v>2152.4299999999998</v>
          </cell>
          <cell r="E3680">
            <v>42375</v>
          </cell>
          <cell r="F3680">
            <v>0.71566300000000005</v>
          </cell>
        </row>
        <row r="3681">
          <cell r="B3681">
            <v>42565</v>
          </cell>
          <cell r="C3681">
            <v>2163.75</v>
          </cell>
          <cell r="E3681">
            <v>42376</v>
          </cell>
          <cell r="F3681">
            <v>5.2478999999999998E-2</v>
          </cell>
        </row>
        <row r="3682">
          <cell r="B3682">
            <v>42566</v>
          </cell>
          <cell r="C3682">
            <v>2161.7399999999998</v>
          </cell>
          <cell r="E3682">
            <v>42377</v>
          </cell>
          <cell r="F3682">
            <v>6.2129999999999998E-3</v>
          </cell>
        </row>
        <row r="3683">
          <cell r="B3683">
            <v>42569</v>
          </cell>
          <cell r="C3683">
            <v>2166.89</v>
          </cell>
          <cell r="E3683">
            <v>42380</v>
          </cell>
          <cell r="F3683">
            <v>0</v>
          </cell>
        </row>
        <row r="3684">
          <cell r="B3684">
            <v>42570</v>
          </cell>
          <cell r="C3684">
            <v>2163.7800000000002</v>
          </cell>
          <cell r="E3684">
            <v>42381</v>
          </cell>
          <cell r="F3684">
            <v>9.9430000000000004E-3</v>
          </cell>
        </row>
        <row r="3685">
          <cell r="B3685">
            <v>42571</v>
          </cell>
          <cell r="C3685">
            <v>2173.02</v>
          </cell>
          <cell r="E3685">
            <v>42382</v>
          </cell>
          <cell r="F3685">
            <v>0.21749599999999999</v>
          </cell>
        </row>
        <row r="3686">
          <cell r="B3686">
            <v>42572</v>
          </cell>
          <cell r="C3686">
            <v>2165.17</v>
          </cell>
          <cell r="E3686">
            <v>42383</v>
          </cell>
          <cell r="F3686">
            <v>3.4002999999999999E-2</v>
          </cell>
        </row>
        <row r="3687">
          <cell r="B3687">
            <v>42573</v>
          </cell>
          <cell r="C3687">
            <v>2175.0300000000002</v>
          </cell>
          <cell r="E3687">
            <v>42384</v>
          </cell>
          <cell r="F3687">
            <v>8.0353999999999995E-2</v>
          </cell>
        </row>
        <row r="3688">
          <cell r="B3688">
            <v>42576</v>
          </cell>
          <cell r="C3688">
            <v>2168.48</v>
          </cell>
          <cell r="E3688">
            <v>42387</v>
          </cell>
          <cell r="F3688">
            <v>0</v>
          </cell>
        </row>
        <row r="3689">
          <cell r="B3689">
            <v>42577</v>
          </cell>
          <cell r="C3689">
            <v>2169.1799999999998</v>
          </cell>
          <cell r="E3689">
            <v>42388</v>
          </cell>
          <cell r="F3689">
            <v>4.9639999999999997E-3</v>
          </cell>
        </row>
        <row r="3690">
          <cell r="B3690">
            <v>42578</v>
          </cell>
          <cell r="C3690">
            <v>2166.58</v>
          </cell>
          <cell r="E3690">
            <v>42389</v>
          </cell>
          <cell r="F3690">
            <v>0.280082</v>
          </cell>
        </row>
        <row r="3691">
          <cell r="B3691">
            <v>42579</v>
          </cell>
          <cell r="C3691">
            <v>2170.06</v>
          </cell>
          <cell r="E3691">
            <v>42390</v>
          </cell>
          <cell r="F3691">
            <v>5.935E-2</v>
          </cell>
        </row>
        <row r="3692">
          <cell r="B3692">
            <v>42580</v>
          </cell>
          <cell r="C3692">
            <v>2173.6</v>
          </cell>
          <cell r="E3692">
            <v>42391</v>
          </cell>
          <cell r="F3692">
            <v>0</v>
          </cell>
        </row>
        <row r="3693">
          <cell r="B3693">
            <v>42583</v>
          </cell>
          <cell r="C3693">
            <v>2170.84</v>
          </cell>
          <cell r="E3693">
            <v>42394</v>
          </cell>
          <cell r="F3693">
            <v>1.5478E-2</v>
          </cell>
        </row>
        <row r="3694">
          <cell r="B3694">
            <v>42584</v>
          </cell>
          <cell r="C3694">
            <v>2157.0300000000002</v>
          </cell>
          <cell r="E3694">
            <v>42395</v>
          </cell>
          <cell r="F3694">
            <v>8.1700000000000002E-4</v>
          </cell>
        </row>
        <row r="3695">
          <cell r="B3695">
            <v>42585</v>
          </cell>
          <cell r="C3695">
            <v>2163.79</v>
          </cell>
          <cell r="E3695">
            <v>42396</v>
          </cell>
          <cell r="F3695">
            <v>0.12767300000000001</v>
          </cell>
        </row>
        <row r="3696">
          <cell r="B3696">
            <v>42586</v>
          </cell>
          <cell r="C3696">
            <v>2164.25</v>
          </cell>
          <cell r="E3696">
            <v>42397</v>
          </cell>
          <cell r="F3696">
            <v>0.16805700000000001</v>
          </cell>
        </row>
        <row r="3697">
          <cell r="B3697">
            <v>42587</v>
          </cell>
          <cell r="C3697">
            <v>2182.87</v>
          </cell>
          <cell r="E3697">
            <v>42398</v>
          </cell>
          <cell r="F3697">
            <v>3.5522999999999999E-2</v>
          </cell>
        </row>
        <row r="3698">
          <cell r="B3698">
            <v>42590</v>
          </cell>
          <cell r="C3698">
            <v>2180.89</v>
          </cell>
          <cell r="E3698">
            <v>42401</v>
          </cell>
          <cell r="F3698">
            <v>5.9297000000000002E-2</v>
          </cell>
        </row>
        <row r="3699">
          <cell r="B3699">
            <v>42591</v>
          </cell>
          <cell r="C3699">
            <v>2181.7399999999998</v>
          </cell>
          <cell r="E3699">
            <v>42402</v>
          </cell>
          <cell r="F3699">
            <v>5.3616999999999998E-2</v>
          </cell>
        </row>
        <row r="3700">
          <cell r="B3700">
            <v>42592</v>
          </cell>
          <cell r="C3700">
            <v>2175.4899999999998</v>
          </cell>
          <cell r="E3700">
            <v>42403</v>
          </cell>
          <cell r="F3700">
            <v>0.65318100000000001</v>
          </cell>
        </row>
        <row r="3701">
          <cell r="B3701">
            <v>42593</v>
          </cell>
          <cell r="C3701">
            <v>2185.79</v>
          </cell>
          <cell r="E3701">
            <v>42404</v>
          </cell>
          <cell r="F3701">
            <v>0.38847100000000001</v>
          </cell>
        </row>
        <row r="3702">
          <cell r="B3702">
            <v>42594</v>
          </cell>
          <cell r="C3702">
            <v>2184.0500000000002</v>
          </cell>
          <cell r="E3702">
            <v>42405</v>
          </cell>
          <cell r="F3702">
            <v>7.3889999999999997E-2</v>
          </cell>
        </row>
        <row r="3703">
          <cell r="B3703">
            <v>42597</v>
          </cell>
          <cell r="C3703">
            <v>2190.15</v>
          </cell>
          <cell r="E3703">
            <v>42408</v>
          </cell>
          <cell r="F3703">
            <v>0.180893</v>
          </cell>
        </row>
        <row r="3704">
          <cell r="B3704">
            <v>42598</v>
          </cell>
          <cell r="C3704">
            <v>2178.15</v>
          </cell>
          <cell r="E3704">
            <v>42409</v>
          </cell>
          <cell r="F3704">
            <v>0.38614199999999999</v>
          </cell>
        </row>
        <row r="3705">
          <cell r="B3705">
            <v>42599</v>
          </cell>
          <cell r="C3705">
            <v>2182.2199999999998</v>
          </cell>
          <cell r="E3705">
            <v>42410</v>
          </cell>
          <cell r="F3705">
            <v>0.63220399999999999</v>
          </cell>
        </row>
        <row r="3706">
          <cell r="B3706">
            <v>42600</v>
          </cell>
          <cell r="C3706">
            <v>2187.02</v>
          </cell>
          <cell r="E3706">
            <v>42411</v>
          </cell>
          <cell r="F3706">
            <v>0.34842899999999999</v>
          </cell>
        </row>
        <row r="3707">
          <cell r="B3707">
            <v>42601</v>
          </cell>
          <cell r="C3707">
            <v>2183.87</v>
          </cell>
          <cell r="E3707">
            <v>42412</v>
          </cell>
          <cell r="F3707">
            <v>0.20152700000000001</v>
          </cell>
        </row>
        <row r="3708">
          <cell r="B3708">
            <v>42604</v>
          </cell>
          <cell r="C3708">
            <v>2182.64</v>
          </cell>
          <cell r="E3708">
            <v>42415</v>
          </cell>
          <cell r="F3708">
            <v>0</v>
          </cell>
        </row>
        <row r="3709">
          <cell r="B3709">
            <v>42605</v>
          </cell>
          <cell r="C3709">
            <v>2186.9</v>
          </cell>
          <cell r="E3709">
            <v>42416</v>
          </cell>
          <cell r="F3709">
            <v>0.62034699999999998</v>
          </cell>
        </row>
        <row r="3710">
          <cell r="B3710">
            <v>42606</v>
          </cell>
          <cell r="C3710">
            <v>2175.44</v>
          </cell>
          <cell r="E3710">
            <v>42417</v>
          </cell>
          <cell r="F3710">
            <v>0.191025</v>
          </cell>
        </row>
        <row r="3711">
          <cell r="B3711">
            <v>42607</v>
          </cell>
          <cell r="C3711">
            <v>2172.4699999999998</v>
          </cell>
          <cell r="E3711">
            <v>42418</v>
          </cell>
          <cell r="F3711">
            <v>0.10242800000000001</v>
          </cell>
        </row>
        <row r="3712">
          <cell r="B3712">
            <v>42608</v>
          </cell>
          <cell r="C3712">
            <v>2169.04</v>
          </cell>
          <cell r="E3712">
            <v>42419</v>
          </cell>
          <cell r="F3712">
            <v>0.27754200000000001</v>
          </cell>
        </row>
        <row r="3713">
          <cell r="B3713">
            <v>42611</v>
          </cell>
          <cell r="C3713">
            <v>2180.38</v>
          </cell>
          <cell r="E3713">
            <v>42422</v>
          </cell>
          <cell r="F3713">
            <v>3.0439999999999998E-3</v>
          </cell>
        </row>
        <row r="3714">
          <cell r="B3714">
            <v>42612</v>
          </cell>
          <cell r="C3714">
            <v>2176.12</v>
          </cell>
          <cell r="E3714">
            <v>42423</v>
          </cell>
          <cell r="F3714">
            <v>0.11959</v>
          </cell>
        </row>
        <row r="3715">
          <cell r="B3715">
            <v>42613</v>
          </cell>
          <cell r="C3715">
            <v>2170.9499999999998</v>
          </cell>
          <cell r="E3715">
            <v>42424</v>
          </cell>
          <cell r="F3715">
            <v>9.9667000000000006E-2</v>
          </cell>
        </row>
        <row r="3716">
          <cell r="B3716">
            <v>42614</v>
          </cell>
          <cell r="C3716">
            <v>2170.86</v>
          </cell>
          <cell r="E3716">
            <v>42425</v>
          </cell>
          <cell r="F3716">
            <v>0.463196</v>
          </cell>
        </row>
        <row r="3717">
          <cell r="B3717">
            <v>42615</v>
          </cell>
          <cell r="C3717">
            <v>2179.98</v>
          </cell>
          <cell r="E3717">
            <v>42426</v>
          </cell>
          <cell r="F3717">
            <v>0.22431400000000001</v>
          </cell>
        </row>
        <row r="3718">
          <cell r="B3718">
            <v>42619</v>
          </cell>
          <cell r="C3718">
            <v>2186.48</v>
          </cell>
          <cell r="E3718">
            <v>42429</v>
          </cell>
          <cell r="F3718">
            <v>0.18640999999999999</v>
          </cell>
        </row>
        <row r="3719">
          <cell r="B3719">
            <v>42620</v>
          </cell>
          <cell r="C3719">
            <v>2186.16</v>
          </cell>
          <cell r="E3719">
            <v>42430</v>
          </cell>
          <cell r="F3719">
            <v>3.2190000000000003E-2</v>
          </cell>
        </row>
        <row r="3720">
          <cell r="B3720">
            <v>42621</v>
          </cell>
          <cell r="C3720">
            <v>2181.3000000000002</v>
          </cell>
          <cell r="E3720">
            <v>42431</v>
          </cell>
          <cell r="F3720">
            <v>0.36113299999999998</v>
          </cell>
        </row>
        <row r="3721">
          <cell r="B3721">
            <v>42622</v>
          </cell>
          <cell r="C3721">
            <v>2127.81</v>
          </cell>
          <cell r="E3721">
            <v>42432</v>
          </cell>
          <cell r="F3721">
            <v>0.20607500000000001</v>
          </cell>
        </row>
        <row r="3722">
          <cell r="B3722">
            <v>42625</v>
          </cell>
          <cell r="C3722">
            <v>2159.04</v>
          </cell>
          <cell r="E3722">
            <v>42433</v>
          </cell>
          <cell r="F3722">
            <v>4.6724000000000002E-2</v>
          </cell>
        </row>
        <row r="3723">
          <cell r="B3723">
            <v>42626</v>
          </cell>
          <cell r="C3723">
            <v>2127.02</v>
          </cell>
          <cell r="E3723">
            <v>42436</v>
          </cell>
          <cell r="F3723">
            <v>0.13228799999999999</v>
          </cell>
        </row>
        <row r="3724">
          <cell r="B3724">
            <v>42627</v>
          </cell>
          <cell r="C3724">
            <v>2125.77</v>
          </cell>
          <cell r="E3724">
            <v>42437</v>
          </cell>
          <cell r="F3724">
            <v>0.36906800000000001</v>
          </cell>
        </row>
        <row r="3725">
          <cell r="B3725">
            <v>42628</v>
          </cell>
          <cell r="C3725">
            <v>2147.2600000000002</v>
          </cell>
          <cell r="E3725">
            <v>42438</v>
          </cell>
          <cell r="F3725">
            <v>0.33868700000000002</v>
          </cell>
        </row>
        <row r="3726">
          <cell r="B3726">
            <v>42629</v>
          </cell>
          <cell r="C3726">
            <v>2139.16</v>
          </cell>
          <cell r="E3726">
            <v>42439</v>
          </cell>
          <cell r="F3726">
            <v>0.131359</v>
          </cell>
        </row>
        <row r="3727">
          <cell r="B3727">
            <v>42632</v>
          </cell>
          <cell r="C3727">
            <v>2139.12</v>
          </cell>
          <cell r="E3727">
            <v>42440</v>
          </cell>
          <cell r="F3727">
            <v>0.55986999999999998</v>
          </cell>
        </row>
        <row r="3728">
          <cell r="B3728">
            <v>42633</v>
          </cell>
          <cell r="C3728">
            <v>2139.7600000000002</v>
          </cell>
          <cell r="E3728">
            <v>42443</v>
          </cell>
          <cell r="F3728">
            <v>0.130858</v>
          </cell>
        </row>
        <row r="3729">
          <cell r="B3729">
            <v>42634</v>
          </cell>
          <cell r="C3729">
            <v>2163.12</v>
          </cell>
          <cell r="E3729">
            <v>42444</v>
          </cell>
          <cell r="F3729">
            <v>3.6900000000000002E-2</v>
          </cell>
        </row>
        <row r="3730">
          <cell r="B3730">
            <v>42635</v>
          </cell>
          <cell r="C3730">
            <v>2177.1799999999998</v>
          </cell>
          <cell r="E3730">
            <v>42445</v>
          </cell>
          <cell r="F3730">
            <v>0.13397200000000001</v>
          </cell>
        </row>
        <row r="3731">
          <cell r="B3731">
            <v>42636</v>
          </cell>
          <cell r="C3731">
            <v>2164.69</v>
          </cell>
          <cell r="E3731">
            <v>42446</v>
          </cell>
          <cell r="F3731">
            <v>2.0052E-2</v>
          </cell>
        </row>
        <row r="3732">
          <cell r="B3732">
            <v>42639</v>
          </cell>
          <cell r="C3732">
            <v>2146.1</v>
          </cell>
          <cell r="E3732">
            <v>42447</v>
          </cell>
          <cell r="F3732">
            <v>0</v>
          </cell>
        </row>
        <row r="3733">
          <cell r="B3733">
            <v>42640</v>
          </cell>
          <cell r="C3733">
            <v>2159.9299999999998</v>
          </cell>
          <cell r="E3733">
            <v>42450</v>
          </cell>
          <cell r="F3733">
            <v>8.149E-3</v>
          </cell>
        </row>
        <row r="3734">
          <cell r="B3734">
            <v>42641</v>
          </cell>
          <cell r="C3734">
            <v>2171.37</v>
          </cell>
          <cell r="E3734">
            <v>42451</v>
          </cell>
          <cell r="F3734">
            <v>0.31107000000000001</v>
          </cell>
        </row>
        <row r="3735">
          <cell r="B3735">
            <v>42642</v>
          </cell>
          <cell r="C3735">
            <v>2151.13</v>
          </cell>
          <cell r="E3735">
            <v>42452</v>
          </cell>
          <cell r="F3735">
            <v>5.1339999999999997E-3</v>
          </cell>
        </row>
        <row r="3736">
          <cell r="B3736">
            <v>42643</v>
          </cell>
          <cell r="C3736">
            <v>2168.27</v>
          </cell>
          <cell r="E3736">
            <v>42453</v>
          </cell>
          <cell r="F3736">
            <v>8.3490000000000005E-3</v>
          </cell>
        </row>
        <row r="3737">
          <cell r="B3737">
            <v>42646</v>
          </cell>
          <cell r="C3737">
            <v>2161.1999999999998</v>
          </cell>
          <cell r="E3737">
            <v>42454</v>
          </cell>
          <cell r="F3737">
            <v>0</v>
          </cell>
        </row>
        <row r="3738">
          <cell r="B3738">
            <v>42647</v>
          </cell>
          <cell r="C3738">
            <v>2150.4899999999998</v>
          </cell>
          <cell r="E3738">
            <v>42457</v>
          </cell>
          <cell r="F3738">
            <v>1.5132E-2</v>
          </cell>
        </row>
        <row r="3739">
          <cell r="B3739">
            <v>42648</v>
          </cell>
          <cell r="C3739">
            <v>2159.73</v>
          </cell>
          <cell r="E3739">
            <v>42458</v>
          </cell>
          <cell r="F3739">
            <v>0.41405500000000001</v>
          </cell>
        </row>
        <row r="3740">
          <cell r="B3740">
            <v>42649</v>
          </cell>
          <cell r="C3740">
            <v>2160.77</v>
          </cell>
          <cell r="E3740">
            <v>42459</v>
          </cell>
          <cell r="F3740">
            <v>0.22142899999999999</v>
          </cell>
        </row>
        <row r="3741">
          <cell r="B3741">
            <v>42650</v>
          </cell>
          <cell r="C3741">
            <v>2153.7399999999998</v>
          </cell>
          <cell r="E3741">
            <v>42460</v>
          </cell>
          <cell r="F3741">
            <v>1.8109999999999999E-3</v>
          </cell>
        </row>
        <row r="3742">
          <cell r="B3742">
            <v>42653</v>
          </cell>
          <cell r="C3742">
            <v>2163.66</v>
          </cell>
          <cell r="E3742">
            <v>42461</v>
          </cell>
          <cell r="F3742">
            <v>1.7985999999999999E-2</v>
          </cell>
        </row>
        <row r="3743">
          <cell r="B3743">
            <v>42654</v>
          </cell>
          <cell r="C3743">
            <v>2136.73</v>
          </cell>
          <cell r="E3743">
            <v>42464</v>
          </cell>
          <cell r="F3743">
            <v>0.44951600000000003</v>
          </cell>
        </row>
        <row r="3744">
          <cell r="B3744">
            <v>42655</v>
          </cell>
          <cell r="C3744">
            <v>2139.1799999999998</v>
          </cell>
          <cell r="E3744">
            <v>42465</v>
          </cell>
          <cell r="F3744">
            <v>4.9820000000000003E-3</v>
          </cell>
        </row>
        <row r="3745">
          <cell r="B3745">
            <v>42656</v>
          </cell>
          <cell r="C3745">
            <v>2132.5500000000002</v>
          </cell>
          <cell r="E3745">
            <v>42466</v>
          </cell>
          <cell r="F3745">
            <v>0.74043899999999996</v>
          </cell>
        </row>
        <row r="3746">
          <cell r="B3746">
            <v>42657</v>
          </cell>
          <cell r="C3746">
            <v>2132.98</v>
          </cell>
          <cell r="E3746">
            <v>42467</v>
          </cell>
          <cell r="F3746">
            <v>7.4805999999999997E-2</v>
          </cell>
        </row>
        <row r="3747">
          <cell r="B3747">
            <v>42660</v>
          </cell>
          <cell r="C3747">
            <v>2126.5</v>
          </cell>
          <cell r="E3747">
            <v>42468</v>
          </cell>
          <cell r="F3747">
            <v>2.4787E-2</v>
          </cell>
        </row>
        <row r="3748">
          <cell r="B3748">
            <v>42661</v>
          </cell>
          <cell r="C3748">
            <v>2139.6</v>
          </cell>
          <cell r="E3748">
            <v>42471</v>
          </cell>
          <cell r="F3748">
            <v>0</v>
          </cell>
        </row>
        <row r="3749">
          <cell r="B3749">
            <v>42662</v>
          </cell>
          <cell r="C3749">
            <v>2144.29</v>
          </cell>
          <cell r="E3749">
            <v>42472</v>
          </cell>
          <cell r="F3749">
            <v>6.4219999999999999E-2</v>
          </cell>
        </row>
        <row r="3750">
          <cell r="B3750">
            <v>42663</v>
          </cell>
          <cell r="C3750">
            <v>2141.34</v>
          </cell>
          <cell r="E3750">
            <v>42473</v>
          </cell>
          <cell r="F3750">
            <v>0.31006499999999998</v>
          </cell>
        </row>
        <row r="3751">
          <cell r="B3751">
            <v>42664</v>
          </cell>
          <cell r="C3751">
            <v>2141.16</v>
          </cell>
          <cell r="E3751">
            <v>42474</v>
          </cell>
          <cell r="F3751">
            <v>0.20813699999999999</v>
          </cell>
        </row>
        <row r="3752">
          <cell r="B3752">
            <v>42667</v>
          </cell>
          <cell r="C3752">
            <v>2151.33</v>
          </cell>
          <cell r="E3752">
            <v>42475</v>
          </cell>
          <cell r="F3752">
            <v>0</v>
          </cell>
        </row>
        <row r="3753">
          <cell r="B3753">
            <v>42668</v>
          </cell>
          <cell r="C3753">
            <v>2143.16</v>
          </cell>
          <cell r="E3753">
            <v>42478</v>
          </cell>
          <cell r="F3753">
            <v>4.0771000000000002E-2</v>
          </cell>
        </row>
        <row r="3754">
          <cell r="B3754">
            <v>42669</v>
          </cell>
          <cell r="C3754">
            <v>2139.4299999999998</v>
          </cell>
          <cell r="E3754">
            <v>42479</v>
          </cell>
          <cell r="F3754">
            <v>0</v>
          </cell>
        </row>
        <row r="3755">
          <cell r="B3755">
            <v>42670</v>
          </cell>
          <cell r="C3755">
            <v>2133.04</v>
          </cell>
          <cell r="E3755">
            <v>42480</v>
          </cell>
          <cell r="F3755">
            <v>0.121068</v>
          </cell>
        </row>
        <row r="3756">
          <cell r="B3756">
            <v>42671</v>
          </cell>
          <cell r="C3756">
            <v>2126.41</v>
          </cell>
          <cell r="E3756">
            <v>42481</v>
          </cell>
          <cell r="F3756">
            <v>5.1365000000000001E-2</v>
          </cell>
        </row>
        <row r="3757">
          <cell r="B3757">
            <v>42674</v>
          </cell>
          <cell r="C3757">
            <v>2126.15</v>
          </cell>
          <cell r="E3757">
            <v>42482</v>
          </cell>
          <cell r="F3757">
            <v>9.9159999999999995E-3</v>
          </cell>
        </row>
        <row r="3758">
          <cell r="B3758">
            <v>42675</v>
          </cell>
          <cell r="C3758">
            <v>2111.7199999999998</v>
          </cell>
          <cell r="E3758">
            <v>42485</v>
          </cell>
          <cell r="F3758">
            <v>8.25E-4</v>
          </cell>
        </row>
        <row r="3759">
          <cell r="B3759">
            <v>42676</v>
          </cell>
          <cell r="C3759">
            <v>2097.94</v>
          </cell>
          <cell r="E3759">
            <v>42486</v>
          </cell>
          <cell r="F3759">
            <v>0</v>
          </cell>
        </row>
        <row r="3760">
          <cell r="B3760">
            <v>42677</v>
          </cell>
          <cell r="C3760">
            <v>2088.66</v>
          </cell>
          <cell r="E3760">
            <v>42487</v>
          </cell>
          <cell r="F3760">
            <v>0.15356</v>
          </cell>
        </row>
        <row r="3761">
          <cell r="B3761">
            <v>42678</v>
          </cell>
          <cell r="C3761">
            <v>2085.1799999999998</v>
          </cell>
          <cell r="E3761">
            <v>42488</v>
          </cell>
          <cell r="F3761">
            <v>0.14557200000000001</v>
          </cell>
        </row>
        <row r="3762">
          <cell r="B3762">
            <v>42681</v>
          </cell>
          <cell r="C3762">
            <v>2131.52</v>
          </cell>
          <cell r="E3762">
            <v>42489</v>
          </cell>
          <cell r="F3762">
            <v>2.0941999999999999E-2</v>
          </cell>
        </row>
        <row r="3763">
          <cell r="B3763">
            <v>42682</v>
          </cell>
          <cell r="C3763">
            <v>2139.56</v>
          </cell>
          <cell r="E3763">
            <v>42492</v>
          </cell>
          <cell r="F3763">
            <v>1.4156999999999999E-2</v>
          </cell>
        </row>
        <row r="3764">
          <cell r="B3764">
            <v>42683</v>
          </cell>
          <cell r="C3764">
            <v>2163.2600000000002</v>
          </cell>
          <cell r="E3764">
            <v>42493</v>
          </cell>
          <cell r="F3764">
            <v>5.6984E-2</v>
          </cell>
        </row>
        <row r="3765">
          <cell r="B3765">
            <v>42684</v>
          </cell>
          <cell r="C3765">
            <v>2167.48</v>
          </cell>
          <cell r="E3765">
            <v>42494</v>
          </cell>
          <cell r="F3765">
            <v>0.43656899999999998</v>
          </cell>
        </row>
        <row r="3766">
          <cell r="B3766">
            <v>42685</v>
          </cell>
          <cell r="C3766">
            <v>2164.4499999999998</v>
          </cell>
          <cell r="E3766">
            <v>42495</v>
          </cell>
          <cell r="F3766">
            <v>0.49589499999999997</v>
          </cell>
        </row>
        <row r="3767">
          <cell r="B3767">
            <v>42688</v>
          </cell>
          <cell r="C3767">
            <v>2164.1999999999998</v>
          </cell>
          <cell r="E3767">
            <v>42496</v>
          </cell>
          <cell r="F3767">
            <v>0.25089600000000001</v>
          </cell>
        </row>
        <row r="3768">
          <cell r="B3768">
            <v>42689</v>
          </cell>
          <cell r="C3768">
            <v>2180.39</v>
          </cell>
          <cell r="E3768">
            <v>42499</v>
          </cell>
          <cell r="F3768">
            <v>2.1243999999999999E-2</v>
          </cell>
        </row>
        <row r="3769">
          <cell r="B3769">
            <v>42690</v>
          </cell>
          <cell r="C3769">
            <v>2176.94</v>
          </cell>
          <cell r="E3769">
            <v>42500</v>
          </cell>
          <cell r="F3769">
            <v>4.2999000000000002E-2</v>
          </cell>
        </row>
        <row r="3770">
          <cell r="B3770">
            <v>42691</v>
          </cell>
          <cell r="C3770">
            <v>2187.12</v>
          </cell>
          <cell r="E3770">
            <v>42501</v>
          </cell>
          <cell r="F3770">
            <v>1.081833</v>
          </cell>
        </row>
        <row r="3771">
          <cell r="B3771">
            <v>42692</v>
          </cell>
          <cell r="C3771">
            <v>2181.9</v>
          </cell>
          <cell r="E3771">
            <v>42502</v>
          </cell>
          <cell r="F3771">
            <v>0.20477600000000001</v>
          </cell>
        </row>
        <row r="3772">
          <cell r="B3772">
            <v>42695</v>
          </cell>
          <cell r="C3772">
            <v>2198.1799999999998</v>
          </cell>
          <cell r="E3772">
            <v>42503</v>
          </cell>
          <cell r="F3772">
            <v>0.158639</v>
          </cell>
        </row>
        <row r="3773">
          <cell r="B3773">
            <v>42696</v>
          </cell>
          <cell r="C3773">
            <v>2202.94</v>
          </cell>
          <cell r="E3773">
            <v>42506</v>
          </cell>
          <cell r="F3773">
            <v>0.21182599999999999</v>
          </cell>
        </row>
        <row r="3774">
          <cell r="B3774">
            <v>42697</v>
          </cell>
          <cell r="C3774">
            <v>2204.7199999999998</v>
          </cell>
          <cell r="E3774">
            <v>42507</v>
          </cell>
          <cell r="F3774">
            <v>0.63547100000000001</v>
          </cell>
        </row>
        <row r="3775">
          <cell r="B3775">
            <v>42699</v>
          </cell>
          <cell r="C3775">
            <v>2213.35</v>
          </cell>
          <cell r="E3775">
            <v>42508</v>
          </cell>
          <cell r="F3775">
            <v>0.304232</v>
          </cell>
        </row>
        <row r="3776">
          <cell r="B3776">
            <v>42702</v>
          </cell>
          <cell r="C3776">
            <v>2201.7199999999998</v>
          </cell>
          <cell r="E3776">
            <v>42509</v>
          </cell>
          <cell r="F3776">
            <v>1.881E-2</v>
          </cell>
        </row>
        <row r="3777">
          <cell r="B3777">
            <v>42703</v>
          </cell>
          <cell r="C3777">
            <v>2204.66</v>
          </cell>
          <cell r="E3777">
            <v>42510</v>
          </cell>
          <cell r="F3777">
            <v>0.32697300000000001</v>
          </cell>
        </row>
        <row r="3778">
          <cell r="B3778">
            <v>42704</v>
          </cell>
          <cell r="C3778">
            <v>2198.81</v>
          </cell>
          <cell r="E3778">
            <v>42513</v>
          </cell>
          <cell r="F3778">
            <v>6.8840999999999999E-2</v>
          </cell>
        </row>
        <row r="3779">
          <cell r="B3779">
            <v>42705</v>
          </cell>
          <cell r="C3779">
            <v>2191.08</v>
          </cell>
          <cell r="E3779">
            <v>42514</v>
          </cell>
          <cell r="F3779">
            <v>5.3081000000000003E-2</v>
          </cell>
        </row>
        <row r="3780">
          <cell r="B3780">
            <v>42706</v>
          </cell>
          <cell r="C3780">
            <v>2191.9499999999998</v>
          </cell>
          <cell r="E3780">
            <v>42515</v>
          </cell>
          <cell r="F3780">
            <v>0.12181400000000001</v>
          </cell>
        </row>
        <row r="3781">
          <cell r="B3781">
            <v>42709</v>
          </cell>
          <cell r="C3781">
            <v>2204.71</v>
          </cell>
          <cell r="E3781">
            <v>42516</v>
          </cell>
          <cell r="F3781">
            <v>0.29626599999999997</v>
          </cell>
        </row>
        <row r="3782">
          <cell r="B3782">
            <v>42710</v>
          </cell>
          <cell r="C3782">
            <v>2212.23</v>
          </cell>
          <cell r="E3782">
            <v>42517</v>
          </cell>
          <cell r="F3782">
            <v>0.37537999999999999</v>
          </cell>
        </row>
        <row r="3783">
          <cell r="B3783">
            <v>42711</v>
          </cell>
          <cell r="C3783">
            <v>2241.35</v>
          </cell>
          <cell r="E3783">
            <v>42520</v>
          </cell>
          <cell r="F3783">
            <v>0</v>
          </cell>
        </row>
        <row r="3784">
          <cell r="B3784">
            <v>42712</v>
          </cell>
          <cell r="C3784">
            <v>2246.19</v>
          </cell>
          <cell r="E3784">
            <v>42521</v>
          </cell>
          <cell r="F3784">
            <v>0.127826</v>
          </cell>
        </row>
        <row r="3785">
          <cell r="B3785">
            <v>42713</v>
          </cell>
          <cell r="C3785">
            <v>2259.5300000000002</v>
          </cell>
          <cell r="E3785">
            <v>42522</v>
          </cell>
          <cell r="F3785">
            <v>0.361873</v>
          </cell>
        </row>
        <row r="3786">
          <cell r="B3786">
            <v>42716</v>
          </cell>
          <cell r="C3786">
            <v>2256.96</v>
          </cell>
          <cell r="E3786">
            <v>42523</v>
          </cell>
          <cell r="F3786">
            <v>0.24252299999999999</v>
          </cell>
        </row>
        <row r="3787">
          <cell r="B3787">
            <v>42717</v>
          </cell>
          <cell r="C3787">
            <v>2271.7199999999998</v>
          </cell>
          <cell r="E3787">
            <v>42524</v>
          </cell>
          <cell r="F3787">
            <v>3.0838999999999998E-2</v>
          </cell>
        </row>
        <row r="3788">
          <cell r="B3788">
            <v>42718</v>
          </cell>
          <cell r="C3788">
            <v>2253.2800000000002</v>
          </cell>
          <cell r="E3788">
            <v>42527</v>
          </cell>
          <cell r="F3788">
            <v>5.4607000000000003E-2</v>
          </cell>
        </row>
        <row r="3789">
          <cell r="B3789">
            <v>42719</v>
          </cell>
          <cell r="C3789">
            <v>2262.0300000000002</v>
          </cell>
          <cell r="E3789">
            <v>42528</v>
          </cell>
          <cell r="F3789">
            <v>4.4741999999999997E-2</v>
          </cell>
        </row>
        <row r="3790">
          <cell r="B3790">
            <v>42720</v>
          </cell>
          <cell r="C3790">
            <v>2258.0700000000002</v>
          </cell>
          <cell r="E3790">
            <v>42529</v>
          </cell>
          <cell r="F3790">
            <v>0.43370599999999998</v>
          </cell>
        </row>
        <row r="3791">
          <cell r="B3791">
            <v>42723</v>
          </cell>
          <cell r="C3791">
            <v>2262.5300000000002</v>
          </cell>
          <cell r="E3791">
            <v>42530</v>
          </cell>
          <cell r="F3791">
            <v>9.1991000000000003E-2</v>
          </cell>
        </row>
        <row r="3792">
          <cell r="B3792">
            <v>42724</v>
          </cell>
          <cell r="C3792">
            <v>2270.7600000000002</v>
          </cell>
          <cell r="E3792">
            <v>42531</v>
          </cell>
          <cell r="F3792">
            <v>2.7005999999999999E-2</v>
          </cell>
        </row>
        <row r="3793">
          <cell r="B3793">
            <v>42725</v>
          </cell>
          <cell r="C3793">
            <v>2265.1799999999998</v>
          </cell>
          <cell r="E3793">
            <v>42534</v>
          </cell>
          <cell r="F3793">
            <v>0.62283599999999995</v>
          </cell>
        </row>
        <row r="3794">
          <cell r="B3794">
            <v>42726</v>
          </cell>
          <cell r="C3794">
            <v>2260.96</v>
          </cell>
          <cell r="E3794">
            <v>42535</v>
          </cell>
          <cell r="F3794">
            <v>0.14461499999999999</v>
          </cell>
        </row>
        <row r="3795">
          <cell r="B3795">
            <v>42727</v>
          </cell>
          <cell r="C3795">
            <v>2263.79</v>
          </cell>
          <cell r="E3795">
            <v>42536</v>
          </cell>
          <cell r="F3795">
            <v>0.15864600000000001</v>
          </cell>
        </row>
        <row r="3796">
          <cell r="B3796">
            <v>42731</v>
          </cell>
          <cell r="C3796">
            <v>2268.88</v>
          </cell>
          <cell r="E3796">
            <v>42537</v>
          </cell>
          <cell r="F3796">
            <v>0.33943800000000002</v>
          </cell>
        </row>
        <row r="3797">
          <cell r="B3797">
            <v>42732</v>
          </cell>
          <cell r="C3797">
            <v>2249.92</v>
          </cell>
          <cell r="E3797">
            <v>42538</v>
          </cell>
          <cell r="F3797">
            <v>1.0718E-2</v>
          </cell>
        </row>
        <row r="3798">
          <cell r="B3798">
            <v>42733</v>
          </cell>
          <cell r="C3798">
            <v>2249.2600000000002</v>
          </cell>
          <cell r="E3798">
            <v>42541</v>
          </cell>
          <cell r="F3798">
            <v>1.5883999999999999E-2</v>
          </cell>
        </row>
        <row r="3799">
          <cell r="B3799">
            <v>42734</v>
          </cell>
          <cell r="C3799">
            <v>2238.83</v>
          </cell>
          <cell r="E3799">
            <v>42542</v>
          </cell>
          <cell r="F3799">
            <v>0.18453900000000001</v>
          </cell>
        </row>
        <row r="3800">
          <cell r="B3800">
            <v>42738</v>
          </cell>
          <cell r="C3800">
            <v>2257.83</v>
          </cell>
          <cell r="E3800">
            <v>42543</v>
          </cell>
          <cell r="F3800">
            <v>1.8869E-2</v>
          </cell>
        </row>
        <row r="3801">
          <cell r="B3801">
            <v>42739</v>
          </cell>
          <cell r="C3801">
            <v>2270.75</v>
          </cell>
          <cell r="E3801">
            <v>42544</v>
          </cell>
          <cell r="F3801">
            <v>2.6398000000000001E-2</v>
          </cell>
        </row>
        <row r="3802">
          <cell r="B3802">
            <v>42740</v>
          </cell>
          <cell r="C3802">
            <v>2269</v>
          </cell>
          <cell r="E3802">
            <v>42545</v>
          </cell>
          <cell r="F3802">
            <v>0</v>
          </cell>
        </row>
        <row r="3803">
          <cell r="B3803">
            <v>42741</v>
          </cell>
          <cell r="C3803">
            <v>2276.98</v>
          </cell>
          <cell r="E3803">
            <v>42548</v>
          </cell>
          <cell r="F3803">
            <v>0</v>
          </cell>
        </row>
        <row r="3804">
          <cell r="B3804">
            <v>42744</v>
          </cell>
          <cell r="C3804">
            <v>2268.9</v>
          </cell>
          <cell r="E3804">
            <v>42549</v>
          </cell>
          <cell r="F3804">
            <v>0.43879099999999999</v>
          </cell>
        </row>
        <row r="3805">
          <cell r="B3805">
            <v>42745</v>
          </cell>
          <cell r="C3805">
            <v>2268.9</v>
          </cell>
          <cell r="E3805">
            <v>42550</v>
          </cell>
          <cell r="F3805">
            <v>0.262268</v>
          </cell>
        </row>
        <row r="3806">
          <cell r="B3806">
            <v>42746</v>
          </cell>
          <cell r="C3806">
            <v>2275.3200000000002</v>
          </cell>
          <cell r="E3806">
            <v>42551</v>
          </cell>
          <cell r="F3806">
            <v>4.3489999999999996E-3</v>
          </cell>
        </row>
        <row r="3807">
          <cell r="B3807">
            <v>42747</v>
          </cell>
          <cell r="C3807">
            <v>2270.44</v>
          </cell>
          <cell r="E3807">
            <v>42552</v>
          </cell>
          <cell r="F3807">
            <v>0.38292700000000002</v>
          </cell>
        </row>
        <row r="3808">
          <cell r="B3808">
            <v>42748</v>
          </cell>
          <cell r="C3808">
            <v>2274.64</v>
          </cell>
          <cell r="E3808">
            <v>42555</v>
          </cell>
          <cell r="F3808">
            <v>0</v>
          </cell>
        </row>
        <row r="3809">
          <cell r="B3809">
            <v>42752</v>
          </cell>
          <cell r="C3809">
            <v>2267.89</v>
          </cell>
          <cell r="E3809">
            <v>42556</v>
          </cell>
          <cell r="F3809">
            <v>0.15082100000000001</v>
          </cell>
        </row>
        <row r="3810">
          <cell r="B3810">
            <v>42753</v>
          </cell>
          <cell r="C3810">
            <v>2271.89</v>
          </cell>
          <cell r="E3810">
            <v>42557</v>
          </cell>
          <cell r="F3810">
            <v>0.73302800000000001</v>
          </cell>
        </row>
        <row r="3811">
          <cell r="B3811">
            <v>42754</v>
          </cell>
          <cell r="C3811">
            <v>2263.69</v>
          </cell>
          <cell r="E3811">
            <v>42558</v>
          </cell>
          <cell r="F3811">
            <v>0.211203</v>
          </cell>
        </row>
        <row r="3812">
          <cell r="B3812">
            <v>42755</v>
          </cell>
          <cell r="C3812">
            <v>2271.31</v>
          </cell>
          <cell r="E3812">
            <v>42559</v>
          </cell>
          <cell r="F3812">
            <v>8.8579999999999996E-3</v>
          </cell>
        </row>
        <row r="3813">
          <cell r="B3813">
            <v>42758</v>
          </cell>
          <cell r="C3813">
            <v>2265.1999999999998</v>
          </cell>
          <cell r="E3813">
            <v>42562</v>
          </cell>
          <cell r="F3813">
            <v>0</v>
          </cell>
        </row>
        <row r="3814">
          <cell r="B3814">
            <v>42759</v>
          </cell>
          <cell r="C3814">
            <v>2280.0700000000002</v>
          </cell>
          <cell r="E3814">
            <v>42563</v>
          </cell>
          <cell r="F3814">
            <v>1.0114E-2</v>
          </cell>
        </row>
        <row r="3815">
          <cell r="B3815">
            <v>42760</v>
          </cell>
          <cell r="C3815">
            <v>2298.37</v>
          </cell>
          <cell r="E3815">
            <v>42564</v>
          </cell>
          <cell r="F3815">
            <v>0.203011</v>
          </cell>
        </row>
        <row r="3816">
          <cell r="B3816">
            <v>42761</v>
          </cell>
          <cell r="C3816">
            <v>2296.6799999999998</v>
          </cell>
          <cell r="E3816">
            <v>42565</v>
          </cell>
          <cell r="F3816">
            <v>4.5407999999999997E-2</v>
          </cell>
        </row>
        <row r="3817">
          <cell r="B3817">
            <v>42762</v>
          </cell>
          <cell r="C3817">
            <v>2294.69</v>
          </cell>
          <cell r="E3817">
            <v>42566</v>
          </cell>
          <cell r="F3817">
            <v>0</v>
          </cell>
        </row>
        <row r="3818">
          <cell r="B3818">
            <v>42765</v>
          </cell>
          <cell r="C3818">
            <v>2280.9</v>
          </cell>
          <cell r="E3818">
            <v>42569</v>
          </cell>
          <cell r="F3818">
            <v>8.7667999999999996E-2</v>
          </cell>
        </row>
        <row r="3819">
          <cell r="B3819">
            <v>42766</v>
          </cell>
          <cell r="C3819">
            <v>2278.87</v>
          </cell>
          <cell r="E3819">
            <v>42570</v>
          </cell>
          <cell r="F3819">
            <v>5.2673999999999999E-2</v>
          </cell>
        </row>
        <row r="3820">
          <cell r="B3820">
            <v>42767</v>
          </cell>
          <cell r="C3820">
            <v>2279.5500000000002</v>
          </cell>
          <cell r="E3820">
            <v>42571</v>
          </cell>
          <cell r="F3820">
            <v>0.27391399999999999</v>
          </cell>
        </row>
        <row r="3821">
          <cell r="B3821">
            <v>42768</v>
          </cell>
          <cell r="C3821">
            <v>2280.85</v>
          </cell>
          <cell r="E3821">
            <v>42572</v>
          </cell>
          <cell r="F3821">
            <v>3.5726000000000001E-2</v>
          </cell>
        </row>
        <row r="3822">
          <cell r="B3822">
            <v>42769</v>
          </cell>
          <cell r="C3822">
            <v>2297.42</v>
          </cell>
          <cell r="E3822">
            <v>42573</v>
          </cell>
          <cell r="F3822">
            <v>1.0000999999999999E-2</v>
          </cell>
        </row>
        <row r="3823">
          <cell r="B3823">
            <v>42772</v>
          </cell>
          <cell r="C3823">
            <v>2292.56</v>
          </cell>
          <cell r="E3823">
            <v>42576</v>
          </cell>
          <cell r="F3823">
            <v>1.1939999999999999E-2</v>
          </cell>
        </row>
        <row r="3824">
          <cell r="B3824">
            <v>42773</v>
          </cell>
          <cell r="C3824">
            <v>2293.08</v>
          </cell>
          <cell r="E3824">
            <v>42577</v>
          </cell>
          <cell r="F3824">
            <v>6.7541000000000004E-2</v>
          </cell>
        </row>
        <row r="3825">
          <cell r="B3825">
            <v>42774</v>
          </cell>
          <cell r="C3825">
            <v>2294.67</v>
          </cell>
          <cell r="E3825">
            <v>42578</v>
          </cell>
          <cell r="F3825">
            <v>7.7371999999999996E-2</v>
          </cell>
        </row>
        <row r="3826">
          <cell r="B3826">
            <v>42775</v>
          </cell>
          <cell r="C3826">
            <v>2307.87</v>
          </cell>
          <cell r="E3826">
            <v>42579</v>
          </cell>
          <cell r="F3826">
            <v>0.189975</v>
          </cell>
        </row>
        <row r="3827">
          <cell r="B3827">
            <v>42776</v>
          </cell>
          <cell r="C3827">
            <v>2316.1</v>
          </cell>
          <cell r="E3827">
            <v>42580</v>
          </cell>
          <cell r="F3827">
            <v>2.3615000000000001E-2</v>
          </cell>
        </row>
        <row r="3828">
          <cell r="B3828">
            <v>42779</v>
          </cell>
          <cell r="C3828">
            <v>2328.25</v>
          </cell>
          <cell r="E3828">
            <v>42583</v>
          </cell>
          <cell r="F3828">
            <v>7.3239999999999998E-3</v>
          </cell>
        </row>
        <row r="3829">
          <cell r="B3829">
            <v>42780</v>
          </cell>
          <cell r="C3829">
            <v>2337.58</v>
          </cell>
          <cell r="E3829">
            <v>42584</v>
          </cell>
          <cell r="F3829">
            <v>5.4218000000000002E-2</v>
          </cell>
        </row>
        <row r="3830">
          <cell r="B3830">
            <v>42781</v>
          </cell>
          <cell r="C3830">
            <v>2349.25</v>
          </cell>
          <cell r="E3830">
            <v>42585</v>
          </cell>
          <cell r="F3830">
            <v>0.65835699999999997</v>
          </cell>
        </row>
        <row r="3831">
          <cell r="B3831">
            <v>42782</v>
          </cell>
          <cell r="C3831">
            <v>2347.2199999999998</v>
          </cell>
          <cell r="E3831">
            <v>42586</v>
          </cell>
          <cell r="F3831">
            <v>0.54715599999999998</v>
          </cell>
        </row>
        <row r="3832">
          <cell r="B3832">
            <v>42783</v>
          </cell>
          <cell r="C3832">
            <v>2351.16</v>
          </cell>
          <cell r="E3832">
            <v>42587</v>
          </cell>
          <cell r="F3832">
            <v>4.8318E-2</v>
          </cell>
        </row>
        <row r="3833">
          <cell r="B3833">
            <v>42787</v>
          </cell>
          <cell r="C3833">
            <v>2365.38</v>
          </cell>
          <cell r="E3833">
            <v>42590</v>
          </cell>
          <cell r="F3833">
            <v>0.20502500000000001</v>
          </cell>
        </row>
        <row r="3834">
          <cell r="B3834">
            <v>42788</v>
          </cell>
          <cell r="C3834">
            <v>2362.8200000000002</v>
          </cell>
          <cell r="E3834">
            <v>42591</v>
          </cell>
          <cell r="F3834">
            <v>8.4240999999999996E-2</v>
          </cell>
        </row>
        <row r="3835">
          <cell r="B3835">
            <v>42789</v>
          </cell>
          <cell r="C3835">
            <v>2363.81</v>
          </cell>
          <cell r="E3835">
            <v>42592</v>
          </cell>
          <cell r="F3835">
            <v>0.80742999999999998</v>
          </cell>
        </row>
        <row r="3836">
          <cell r="B3836">
            <v>42790</v>
          </cell>
          <cell r="C3836">
            <v>2367.34</v>
          </cell>
          <cell r="E3836">
            <v>42593</v>
          </cell>
          <cell r="F3836">
            <v>0.283327</v>
          </cell>
        </row>
        <row r="3837">
          <cell r="B3837">
            <v>42793</v>
          </cell>
          <cell r="C3837">
            <v>2369.75</v>
          </cell>
          <cell r="E3837">
            <v>42594</v>
          </cell>
          <cell r="F3837">
            <v>0.1132</v>
          </cell>
        </row>
        <row r="3838">
          <cell r="B3838">
            <v>42794</v>
          </cell>
          <cell r="C3838">
            <v>2363.64</v>
          </cell>
          <cell r="E3838">
            <v>42597</v>
          </cell>
          <cell r="F3838">
            <v>0.26333499999999999</v>
          </cell>
        </row>
        <row r="3839">
          <cell r="B3839">
            <v>42795</v>
          </cell>
          <cell r="C3839">
            <v>2395.96</v>
          </cell>
          <cell r="E3839">
            <v>42598</v>
          </cell>
          <cell r="F3839">
            <v>0.38714399999999999</v>
          </cell>
        </row>
        <row r="3840">
          <cell r="B3840">
            <v>42796</v>
          </cell>
          <cell r="C3840">
            <v>2381.92</v>
          </cell>
          <cell r="E3840">
            <v>42599</v>
          </cell>
          <cell r="F3840">
            <v>0.54159100000000004</v>
          </cell>
        </row>
        <row r="3841">
          <cell r="B3841">
            <v>42797</v>
          </cell>
          <cell r="C3841">
            <v>2383.12</v>
          </cell>
          <cell r="E3841">
            <v>42600</v>
          </cell>
          <cell r="F3841">
            <v>5.4175000000000001E-2</v>
          </cell>
        </row>
        <row r="3842">
          <cell r="B3842">
            <v>42800</v>
          </cell>
          <cell r="C3842">
            <v>2375.31</v>
          </cell>
          <cell r="E3842">
            <v>42601</v>
          </cell>
          <cell r="F3842">
            <v>0.30445299999999997</v>
          </cell>
        </row>
        <row r="3843">
          <cell r="B3843">
            <v>42801</v>
          </cell>
          <cell r="C3843">
            <v>2368.39</v>
          </cell>
          <cell r="E3843">
            <v>42604</v>
          </cell>
          <cell r="F3843">
            <v>3.9033999999999999E-2</v>
          </cell>
        </row>
        <row r="3844">
          <cell r="B3844">
            <v>42802</v>
          </cell>
          <cell r="C3844">
            <v>2362.98</v>
          </cell>
          <cell r="E3844">
            <v>42605</v>
          </cell>
          <cell r="F3844">
            <v>5.7763000000000002E-2</v>
          </cell>
        </row>
        <row r="3845">
          <cell r="B3845">
            <v>42803</v>
          </cell>
          <cell r="C3845">
            <v>2364.87</v>
          </cell>
          <cell r="E3845">
            <v>42606</v>
          </cell>
          <cell r="F3845">
            <v>0.12293999999999999</v>
          </cell>
        </row>
        <row r="3846">
          <cell r="B3846">
            <v>42804</v>
          </cell>
          <cell r="C3846">
            <v>2372.6</v>
          </cell>
          <cell r="E3846">
            <v>42607</v>
          </cell>
          <cell r="F3846">
            <v>3.7568999999999998E-2</v>
          </cell>
        </row>
        <row r="3847">
          <cell r="B3847">
            <v>42807</v>
          </cell>
          <cell r="C3847">
            <v>2373.4699999999998</v>
          </cell>
          <cell r="E3847">
            <v>42608</v>
          </cell>
          <cell r="F3847">
            <v>4.6307000000000001E-2</v>
          </cell>
        </row>
        <row r="3848">
          <cell r="B3848">
            <v>42808</v>
          </cell>
          <cell r="C3848">
            <v>2365.4499999999998</v>
          </cell>
          <cell r="E3848">
            <v>42611</v>
          </cell>
          <cell r="F3848">
            <v>0.29744799999999999</v>
          </cell>
        </row>
        <row r="3849">
          <cell r="B3849">
            <v>42809</v>
          </cell>
          <cell r="C3849">
            <v>2385.2600000000002</v>
          </cell>
          <cell r="E3849">
            <v>42612</v>
          </cell>
          <cell r="F3849">
            <v>0.34882600000000002</v>
          </cell>
        </row>
        <row r="3850">
          <cell r="B3850">
            <v>42810</v>
          </cell>
          <cell r="C3850">
            <v>2381.38</v>
          </cell>
          <cell r="E3850">
            <v>42613</v>
          </cell>
          <cell r="F3850">
            <v>0.40591300000000002</v>
          </cell>
        </row>
        <row r="3851">
          <cell r="B3851">
            <v>42811</v>
          </cell>
          <cell r="C3851">
            <v>2378.25</v>
          </cell>
          <cell r="E3851">
            <v>42614</v>
          </cell>
          <cell r="F3851">
            <v>2.4573000000000001E-2</v>
          </cell>
        </row>
        <row r="3852">
          <cell r="B3852">
            <v>42814</v>
          </cell>
          <cell r="C3852">
            <v>2373.4699999999998</v>
          </cell>
          <cell r="E3852">
            <v>42615</v>
          </cell>
          <cell r="F3852">
            <v>0.112791</v>
          </cell>
        </row>
        <row r="3853">
          <cell r="B3853">
            <v>42815</v>
          </cell>
          <cell r="C3853">
            <v>2344.02</v>
          </cell>
          <cell r="E3853">
            <v>42618</v>
          </cell>
          <cell r="F3853">
            <v>0</v>
          </cell>
        </row>
        <row r="3854">
          <cell r="B3854">
            <v>42816</v>
          </cell>
          <cell r="C3854">
            <v>2348.4499999999998</v>
          </cell>
          <cell r="E3854">
            <v>42619</v>
          </cell>
          <cell r="F3854">
            <v>4.7650999999999999E-2</v>
          </cell>
        </row>
        <row r="3855">
          <cell r="B3855">
            <v>42817</v>
          </cell>
          <cell r="C3855">
            <v>2345.96</v>
          </cell>
          <cell r="E3855">
            <v>42620</v>
          </cell>
          <cell r="F3855">
            <v>0.52526399999999995</v>
          </cell>
        </row>
        <row r="3856">
          <cell r="B3856">
            <v>42818</v>
          </cell>
          <cell r="C3856">
            <v>2343.98</v>
          </cell>
          <cell r="E3856">
            <v>42621</v>
          </cell>
          <cell r="F3856">
            <v>9.3179999999999999E-2</v>
          </cell>
        </row>
        <row r="3857">
          <cell r="B3857">
            <v>42821</v>
          </cell>
          <cell r="C3857">
            <v>2341.59</v>
          </cell>
          <cell r="E3857">
            <v>42622</v>
          </cell>
          <cell r="F3857">
            <v>3.2731999999999997E-2</v>
          </cell>
        </row>
        <row r="3858">
          <cell r="B3858">
            <v>42822</v>
          </cell>
          <cell r="C3858">
            <v>2358.5700000000002</v>
          </cell>
          <cell r="E3858">
            <v>42625</v>
          </cell>
          <cell r="F3858">
            <v>0.114688</v>
          </cell>
        </row>
        <row r="3859">
          <cell r="B3859">
            <v>42823</v>
          </cell>
          <cell r="C3859">
            <v>2361.13</v>
          </cell>
          <cell r="E3859">
            <v>42626</v>
          </cell>
          <cell r="F3859">
            <v>0.65637299999999998</v>
          </cell>
        </row>
        <row r="3860">
          <cell r="B3860">
            <v>42824</v>
          </cell>
          <cell r="C3860">
            <v>2368.06</v>
          </cell>
          <cell r="E3860">
            <v>42627</v>
          </cell>
          <cell r="F3860">
            <v>0.14704300000000001</v>
          </cell>
        </row>
        <row r="3861">
          <cell r="B3861">
            <v>42825</v>
          </cell>
          <cell r="C3861">
            <v>2362.7199999999998</v>
          </cell>
          <cell r="E3861">
            <v>42628</v>
          </cell>
          <cell r="F3861">
            <v>0.35092200000000001</v>
          </cell>
        </row>
        <row r="3862">
          <cell r="B3862">
            <v>42828</v>
          </cell>
          <cell r="C3862">
            <v>2358.84</v>
          </cell>
          <cell r="E3862">
            <v>42629</v>
          </cell>
          <cell r="F3862">
            <v>1.9606999999999999E-2</v>
          </cell>
        </row>
        <row r="3863">
          <cell r="B3863">
            <v>42829</v>
          </cell>
          <cell r="C3863">
            <v>2360.16</v>
          </cell>
          <cell r="E3863">
            <v>42632</v>
          </cell>
          <cell r="F3863">
            <v>8.3199999999999993E-3</v>
          </cell>
        </row>
        <row r="3864">
          <cell r="B3864">
            <v>42830</v>
          </cell>
          <cell r="C3864">
            <v>2352.9499999999998</v>
          </cell>
          <cell r="E3864">
            <v>42633</v>
          </cell>
          <cell r="F3864">
            <v>2.5013000000000001E-2</v>
          </cell>
        </row>
        <row r="3865">
          <cell r="B3865">
            <v>42831</v>
          </cell>
          <cell r="C3865">
            <v>2357.4899999999998</v>
          </cell>
          <cell r="E3865">
            <v>42634</v>
          </cell>
          <cell r="F3865">
            <v>2.1548000000000001E-2</v>
          </cell>
        </row>
        <row r="3866">
          <cell r="B3866">
            <v>42832</v>
          </cell>
          <cell r="C3866">
            <v>2355.54</v>
          </cell>
          <cell r="E3866">
            <v>42635</v>
          </cell>
          <cell r="F3866">
            <v>3.5246E-2</v>
          </cell>
        </row>
        <row r="3867">
          <cell r="B3867">
            <v>42835</v>
          </cell>
          <cell r="C3867">
            <v>2357.16</v>
          </cell>
          <cell r="E3867">
            <v>42636</v>
          </cell>
          <cell r="F3867">
            <v>0</v>
          </cell>
        </row>
        <row r="3868">
          <cell r="B3868">
            <v>42836</v>
          </cell>
          <cell r="C3868">
            <v>2353.7800000000002</v>
          </cell>
          <cell r="E3868">
            <v>42639</v>
          </cell>
          <cell r="F3868">
            <v>0.18665599999999999</v>
          </cell>
        </row>
        <row r="3869">
          <cell r="B3869">
            <v>42837</v>
          </cell>
          <cell r="C3869">
            <v>2344.9299999999998</v>
          </cell>
          <cell r="E3869">
            <v>42640</v>
          </cell>
          <cell r="F3869">
            <v>9.9891999999999995E-2</v>
          </cell>
        </row>
        <row r="3870">
          <cell r="B3870">
            <v>42838</v>
          </cell>
          <cell r="C3870">
            <v>2328.9499999999998</v>
          </cell>
          <cell r="E3870">
            <v>42641</v>
          </cell>
          <cell r="F3870">
            <v>0.47975899999999999</v>
          </cell>
        </row>
        <row r="3871">
          <cell r="B3871">
            <v>42842</v>
          </cell>
          <cell r="C3871">
            <v>2349.0100000000002</v>
          </cell>
          <cell r="E3871">
            <v>42642</v>
          </cell>
          <cell r="F3871">
            <v>5.2316000000000001E-2</v>
          </cell>
        </row>
        <row r="3872">
          <cell r="B3872">
            <v>42843</v>
          </cell>
          <cell r="C3872">
            <v>2342.19</v>
          </cell>
          <cell r="E3872">
            <v>42643</v>
          </cell>
          <cell r="F3872">
            <v>1.0763999999999999E-2</v>
          </cell>
        </row>
        <row r="3873">
          <cell r="B3873">
            <v>42844</v>
          </cell>
          <cell r="C3873">
            <v>2338.17</v>
          </cell>
          <cell r="E3873">
            <v>42646</v>
          </cell>
          <cell r="F3873">
            <v>0.27182099999999998</v>
          </cell>
        </row>
        <row r="3874">
          <cell r="B3874">
            <v>42845</v>
          </cell>
          <cell r="C3874">
            <v>2355.84</v>
          </cell>
          <cell r="E3874">
            <v>42647</v>
          </cell>
          <cell r="F3874">
            <v>0.202963</v>
          </cell>
        </row>
        <row r="3875">
          <cell r="B3875">
            <v>42846</v>
          </cell>
          <cell r="C3875">
            <v>2348.69</v>
          </cell>
          <cell r="E3875">
            <v>42648</v>
          </cell>
          <cell r="F3875">
            <v>0.87742600000000004</v>
          </cell>
        </row>
        <row r="3876">
          <cell r="B3876">
            <v>42849</v>
          </cell>
          <cell r="C3876">
            <v>2374.15</v>
          </cell>
          <cell r="E3876">
            <v>42649</v>
          </cell>
          <cell r="F3876">
            <v>5.6778000000000002E-2</v>
          </cell>
        </row>
        <row r="3877">
          <cell r="B3877">
            <v>42850</v>
          </cell>
          <cell r="C3877">
            <v>2388.61</v>
          </cell>
          <cell r="E3877">
            <v>42650</v>
          </cell>
          <cell r="F3877">
            <v>7.0687E-2</v>
          </cell>
        </row>
        <row r="3878">
          <cell r="B3878">
            <v>42851</v>
          </cell>
          <cell r="C3878">
            <v>2387.4499999999998</v>
          </cell>
          <cell r="E3878">
            <v>42653</v>
          </cell>
          <cell r="F3878">
            <v>0</v>
          </cell>
        </row>
        <row r="3879">
          <cell r="B3879">
            <v>42852</v>
          </cell>
          <cell r="C3879">
            <v>2388.77</v>
          </cell>
          <cell r="E3879">
            <v>42654</v>
          </cell>
          <cell r="F3879">
            <v>1.5141999999999999E-2</v>
          </cell>
        </row>
        <row r="3880">
          <cell r="B3880">
            <v>42853</v>
          </cell>
          <cell r="C3880">
            <v>2384.1999999999998</v>
          </cell>
          <cell r="E3880">
            <v>42655</v>
          </cell>
          <cell r="F3880">
            <v>0.17638599999999999</v>
          </cell>
        </row>
        <row r="3881">
          <cell r="B3881">
            <v>42856</v>
          </cell>
          <cell r="C3881">
            <v>2388.33</v>
          </cell>
          <cell r="E3881">
            <v>42656</v>
          </cell>
          <cell r="F3881">
            <v>7.7733999999999998E-2</v>
          </cell>
        </row>
        <row r="3882">
          <cell r="B3882">
            <v>42857</v>
          </cell>
          <cell r="C3882">
            <v>2391.17</v>
          </cell>
          <cell r="E3882">
            <v>42657</v>
          </cell>
          <cell r="F3882">
            <v>6.6E-4</v>
          </cell>
        </row>
        <row r="3883">
          <cell r="B3883">
            <v>42858</v>
          </cell>
          <cell r="C3883">
            <v>2388.13</v>
          </cell>
          <cell r="E3883">
            <v>42660</v>
          </cell>
          <cell r="F3883">
            <v>5.7250000000000002E-2</v>
          </cell>
        </row>
        <row r="3884">
          <cell r="B3884">
            <v>42859</v>
          </cell>
          <cell r="C3884">
            <v>2389.52</v>
          </cell>
          <cell r="E3884">
            <v>42661</v>
          </cell>
          <cell r="F3884">
            <v>0</v>
          </cell>
        </row>
        <row r="3885">
          <cell r="B3885">
            <v>42860</v>
          </cell>
          <cell r="C3885">
            <v>2399.29</v>
          </cell>
          <cell r="E3885">
            <v>42662</v>
          </cell>
          <cell r="F3885">
            <v>0.31126900000000002</v>
          </cell>
        </row>
        <row r="3886">
          <cell r="B3886">
            <v>42863</v>
          </cell>
          <cell r="C3886">
            <v>2399.38</v>
          </cell>
          <cell r="E3886">
            <v>42663</v>
          </cell>
          <cell r="F3886">
            <v>0.15139</v>
          </cell>
        </row>
        <row r="3887">
          <cell r="B3887">
            <v>42864</v>
          </cell>
          <cell r="C3887">
            <v>2396.92</v>
          </cell>
          <cell r="E3887">
            <v>42664</v>
          </cell>
          <cell r="F3887">
            <v>1.0026E-2</v>
          </cell>
        </row>
        <row r="3888">
          <cell r="B3888">
            <v>42865</v>
          </cell>
          <cell r="C3888">
            <v>2399.63</v>
          </cell>
          <cell r="E3888">
            <v>42667</v>
          </cell>
          <cell r="F3888">
            <v>1.1979999999999999E-2</v>
          </cell>
        </row>
        <row r="3889">
          <cell r="B3889">
            <v>42866</v>
          </cell>
          <cell r="C3889">
            <v>2394.44</v>
          </cell>
          <cell r="E3889">
            <v>42668</v>
          </cell>
          <cell r="F3889">
            <v>6.7707000000000003E-2</v>
          </cell>
        </row>
        <row r="3890">
          <cell r="B3890">
            <v>42867</v>
          </cell>
          <cell r="C3890">
            <v>2390.9</v>
          </cell>
          <cell r="E3890">
            <v>42669</v>
          </cell>
          <cell r="F3890">
            <v>2.9121000000000001E-2</v>
          </cell>
        </row>
        <row r="3891">
          <cell r="B3891">
            <v>42870</v>
          </cell>
          <cell r="C3891">
            <v>2402.3200000000002</v>
          </cell>
          <cell r="E3891">
            <v>42670</v>
          </cell>
          <cell r="F3891">
            <v>8.0377000000000004E-2</v>
          </cell>
        </row>
        <row r="3892">
          <cell r="B3892">
            <v>42871</v>
          </cell>
          <cell r="C3892">
            <v>2400.67</v>
          </cell>
          <cell r="E3892">
            <v>42671</v>
          </cell>
          <cell r="F3892">
            <v>0.118185</v>
          </cell>
        </row>
        <row r="3893">
          <cell r="B3893">
            <v>42872</v>
          </cell>
          <cell r="C3893">
            <v>2357.0300000000002</v>
          </cell>
          <cell r="E3893">
            <v>42674</v>
          </cell>
          <cell r="F3893">
            <v>7.2100000000000003E-3</v>
          </cell>
        </row>
        <row r="3894">
          <cell r="B3894">
            <v>42873</v>
          </cell>
          <cell r="C3894">
            <v>2365.7199999999998</v>
          </cell>
          <cell r="E3894">
            <v>42675</v>
          </cell>
          <cell r="F3894">
            <v>2.2971999999999999E-2</v>
          </cell>
        </row>
        <row r="3895">
          <cell r="B3895">
            <v>42874</v>
          </cell>
          <cell r="C3895">
            <v>2381.73</v>
          </cell>
          <cell r="E3895">
            <v>42676</v>
          </cell>
          <cell r="F3895">
            <v>0.26808199999999999</v>
          </cell>
        </row>
        <row r="3896">
          <cell r="B3896">
            <v>42877</v>
          </cell>
          <cell r="C3896">
            <v>2394.02</v>
          </cell>
          <cell r="E3896">
            <v>42677</v>
          </cell>
          <cell r="F3896">
            <v>0.766571</v>
          </cell>
        </row>
        <row r="3897">
          <cell r="B3897">
            <v>42878</v>
          </cell>
          <cell r="C3897">
            <v>2398.42</v>
          </cell>
          <cell r="E3897">
            <v>42678</v>
          </cell>
          <cell r="F3897">
            <v>5.3527999999999999E-2</v>
          </cell>
        </row>
        <row r="3898">
          <cell r="B3898">
            <v>42879</v>
          </cell>
          <cell r="C3898">
            <v>2404.39</v>
          </cell>
          <cell r="E3898">
            <v>42681</v>
          </cell>
          <cell r="F3898">
            <v>2.0098999999999999E-2</v>
          </cell>
        </row>
        <row r="3899">
          <cell r="B3899">
            <v>42880</v>
          </cell>
          <cell r="C3899">
            <v>2415.0700000000002</v>
          </cell>
          <cell r="E3899">
            <v>42682</v>
          </cell>
          <cell r="F3899">
            <v>1.0483169999999999</v>
          </cell>
        </row>
        <row r="3900">
          <cell r="B3900">
            <v>42881</v>
          </cell>
          <cell r="C3900">
            <v>2415.8200000000002</v>
          </cell>
          <cell r="E3900">
            <v>42683</v>
          </cell>
          <cell r="F3900">
            <v>0.14916099999999999</v>
          </cell>
        </row>
        <row r="3901">
          <cell r="B3901">
            <v>42885</v>
          </cell>
          <cell r="C3901">
            <v>2412.91</v>
          </cell>
          <cell r="E3901">
            <v>42684</v>
          </cell>
          <cell r="F3901">
            <v>0.205785</v>
          </cell>
        </row>
        <row r="3902">
          <cell r="B3902">
            <v>42886</v>
          </cell>
          <cell r="C3902">
            <v>2411.8000000000002</v>
          </cell>
          <cell r="E3902">
            <v>42685</v>
          </cell>
          <cell r="F3902">
            <v>0</v>
          </cell>
        </row>
        <row r="3903">
          <cell r="B3903">
            <v>42887</v>
          </cell>
          <cell r="C3903">
            <v>2430.06</v>
          </cell>
          <cell r="E3903">
            <v>42688</v>
          </cell>
          <cell r="F3903">
            <v>0.31228400000000001</v>
          </cell>
        </row>
        <row r="3904">
          <cell r="B3904">
            <v>42888</v>
          </cell>
          <cell r="C3904">
            <v>2439.0700000000002</v>
          </cell>
          <cell r="E3904">
            <v>42689</v>
          </cell>
          <cell r="F3904">
            <v>0.508687</v>
          </cell>
        </row>
        <row r="3905">
          <cell r="B3905">
            <v>42891</v>
          </cell>
          <cell r="C3905">
            <v>2436.1</v>
          </cell>
          <cell r="E3905">
            <v>42690</v>
          </cell>
          <cell r="F3905">
            <v>0.60815200000000003</v>
          </cell>
        </row>
        <row r="3906">
          <cell r="B3906">
            <v>42892</v>
          </cell>
          <cell r="C3906">
            <v>2429.33</v>
          </cell>
          <cell r="E3906">
            <v>42691</v>
          </cell>
          <cell r="F3906">
            <v>0.12886800000000001</v>
          </cell>
        </row>
        <row r="3907">
          <cell r="B3907">
            <v>42893</v>
          </cell>
          <cell r="C3907">
            <v>2433.14</v>
          </cell>
          <cell r="E3907">
            <v>42692</v>
          </cell>
          <cell r="F3907">
            <v>0.348001</v>
          </cell>
        </row>
        <row r="3908">
          <cell r="B3908">
            <v>42894</v>
          </cell>
          <cell r="C3908">
            <v>2433.79</v>
          </cell>
          <cell r="E3908">
            <v>42695</v>
          </cell>
          <cell r="F3908">
            <v>3.1184E-2</v>
          </cell>
        </row>
        <row r="3909">
          <cell r="B3909">
            <v>42895</v>
          </cell>
          <cell r="C3909">
            <v>2431.77</v>
          </cell>
          <cell r="E3909">
            <v>42696</v>
          </cell>
          <cell r="F3909">
            <v>0.103391</v>
          </cell>
        </row>
        <row r="3910">
          <cell r="B3910">
            <v>42898</v>
          </cell>
          <cell r="C3910">
            <v>2429.39</v>
          </cell>
          <cell r="E3910">
            <v>42697</v>
          </cell>
          <cell r="F3910">
            <v>7.2603000000000001E-2</v>
          </cell>
        </row>
        <row r="3911">
          <cell r="B3911">
            <v>42899</v>
          </cell>
          <cell r="C3911">
            <v>2440.35</v>
          </cell>
          <cell r="E3911">
            <v>42698</v>
          </cell>
          <cell r="F3911">
            <v>0</v>
          </cell>
        </row>
        <row r="3912">
          <cell r="B3912">
            <v>42900</v>
          </cell>
          <cell r="C3912">
            <v>2437.92</v>
          </cell>
          <cell r="E3912">
            <v>42699</v>
          </cell>
          <cell r="F3912">
            <v>4.4219000000000001E-2</v>
          </cell>
        </row>
        <row r="3913">
          <cell r="B3913">
            <v>42901</v>
          </cell>
          <cell r="C3913">
            <v>2432.46</v>
          </cell>
          <cell r="E3913">
            <v>42702</v>
          </cell>
          <cell r="F3913">
            <v>0.28242699999999998</v>
          </cell>
        </row>
        <row r="3914">
          <cell r="B3914">
            <v>42902</v>
          </cell>
          <cell r="C3914">
            <v>2433.15</v>
          </cell>
          <cell r="E3914">
            <v>42703</v>
          </cell>
          <cell r="F3914">
            <v>0.51831700000000003</v>
          </cell>
        </row>
        <row r="3915">
          <cell r="B3915">
            <v>42905</v>
          </cell>
          <cell r="C3915">
            <v>2453.46</v>
          </cell>
          <cell r="E3915">
            <v>42704</v>
          </cell>
          <cell r="F3915">
            <v>0.47578500000000001</v>
          </cell>
        </row>
        <row r="3916">
          <cell r="B3916">
            <v>42906</v>
          </cell>
          <cell r="C3916">
            <v>2437.0300000000002</v>
          </cell>
          <cell r="E3916">
            <v>42705</v>
          </cell>
          <cell r="F3916">
            <v>8.5448999999999997E-2</v>
          </cell>
        </row>
        <row r="3917">
          <cell r="B3917">
            <v>42907</v>
          </cell>
          <cell r="C3917">
            <v>2435.61</v>
          </cell>
          <cell r="E3917">
            <v>42706</v>
          </cell>
          <cell r="F3917">
            <v>0</v>
          </cell>
        </row>
        <row r="3918">
          <cell r="B3918">
            <v>42908</v>
          </cell>
          <cell r="C3918">
            <v>2434.5</v>
          </cell>
          <cell r="E3918">
            <v>42709</v>
          </cell>
          <cell r="F3918">
            <v>0.22131100000000001</v>
          </cell>
        </row>
        <row r="3919">
          <cell r="B3919">
            <v>42909</v>
          </cell>
          <cell r="C3919">
            <v>2438.3000000000002</v>
          </cell>
          <cell r="E3919">
            <v>42710</v>
          </cell>
          <cell r="F3919">
            <v>5.6875000000000002E-2</v>
          </cell>
        </row>
        <row r="3920">
          <cell r="B3920">
            <v>42912</v>
          </cell>
          <cell r="C3920">
            <v>2439.0700000000002</v>
          </cell>
          <cell r="E3920">
            <v>42711</v>
          </cell>
          <cell r="F3920">
            <v>0.429205</v>
          </cell>
        </row>
        <row r="3921">
          <cell r="B3921">
            <v>42913</v>
          </cell>
          <cell r="C3921">
            <v>2419.38</v>
          </cell>
          <cell r="E3921">
            <v>42712</v>
          </cell>
          <cell r="F3921">
            <v>0.23074900000000001</v>
          </cell>
        </row>
        <row r="3922">
          <cell r="B3922">
            <v>42914</v>
          </cell>
          <cell r="C3922">
            <v>2440.69</v>
          </cell>
          <cell r="E3922">
            <v>42713</v>
          </cell>
          <cell r="F3922">
            <v>1.7093000000000001E-2</v>
          </cell>
        </row>
        <row r="3923">
          <cell r="B3923">
            <v>42915</v>
          </cell>
          <cell r="C3923">
            <v>2419.6999999999998</v>
          </cell>
          <cell r="E3923">
            <v>42716</v>
          </cell>
          <cell r="F3923">
            <v>0.121286</v>
          </cell>
        </row>
        <row r="3924">
          <cell r="B3924">
            <v>42916</v>
          </cell>
          <cell r="C3924">
            <v>2423.41</v>
          </cell>
          <cell r="E3924">
            <v>42717</v>
          </cell>
          <cell r="F3924">
            <v>0.39132400000000001</v>
          </cell>
        </row>
        <row r="3925">
          <cell r="B3925">
            <v>42919</v>
          </cell>
          <cell r="C3925">
            <v>2429.0100000000002</v>
          </cell>
          <cell r="E3925">
            <v>42718</v>
          </cell>
          <cell r="F3925">
            <v>0.12670999999999999</v>
          </cell>
        </row>
        <row r="3926">
          <cell r="B3926">
            <v>42921</v>
          </cell>
          <cell r="C3926">
            <v>2432.54</v>
          </cell>
          <cell r="E3926">
            <v>42719</v>
          </cell>
          <cell r="F3926">
            <v>0.10026</v>
          </cell>
        </row>
        <row r="3927">
          <cell r="B3927">
            <v>42922</v>
          </cell>
          <cell r="C3927">
            <v>2409.75</v>
          </cell>
          <cell r="E3927">
            <v>42720</v>
          </cell>
          <cell r="F3927">
            <v>6.1633E-2</v>
          </cell>
        </row>
        <row r="3928">
          <cell r="B3928">
            <v>42923</v>
          </cell>
          <cell r="C3928">
            <v>2425.1799999999998</v>
          </cell>
          <cell r="E3928">
            <v>42723</v>
          </cell>
          <cell r="F3928">
            <v>3.415E-2</v>
          </cell>
        </row>
        <row r="3929">
          <cell r="B3929">
            <v>42926</v>
          </cell>
          <cell r="C3929">
            <v>2427.4299999999998</v>
          </cell>
          <cell r="E3929">
            <v>42724</v>
          </cell>
          <cell r="F3929">
            <v>0.32569300000000001</v>
          </cell>
        </row>
        <row r="3930">
          <cell r="B3930">
            <v>42927</v>
          </cell>
          <cell r="C3930">
            <v>2425.5300000000002</v>
          </cell>
          <cell r="E3930">
            <v>42725</v>
          </cell>
          <cell r="F3930">
            <v>7.7967999999999996E-2</v>
          </cell>
        </row>
        <row r="3931">
          <cell r="B3931">
            <v>42928</v>
          </cell>
          <cell r="C3931">
            <v>2443.25</v>
          </cell>
          <cell r="E3931">
            <v>42726</v>
          </cell>
          <cell r="F3931">
            <v>0.28816199999999997</v>
          </cell>
        </row>
        <row r="3932">
          <cell r="B3932">
            <v>42929</v>
          </cell>
          <cell r="C3932">
            <v>2447.83</v>
          </cell>
          <cell r="E3932">
            <v>42727</v>
          </cell>
          <cell r="F3932">
            <v>9.4530000000000003E-2</v>
          </cell>
        </row>
        <row r="3933">
          <cell r="B3933">
            <v>42930</v>
          </cell>
          <cell r="C3933">
            <v>2459.27</v>
          </cell>
          <cell r="E3933">
            <v>42730</v>
          </cell>
          <cell r="F3933">
            <v>0</v>
          </cell>
        </row>
        <row r="3934">
          <cell r="B3934">
            <v>42933</v>
          </cell>
          <cell r="C3934">
            <v>2459.14</v>
          </cell>
          <cell r="E3934">
            <v>42731</v>
          </cell>
          <cell r="F3934">
            <v>2.1937000000000002E-2</v>
          </cell>
        </row>
        <row r="3935">
          <cell r="B3935">
            <v>42934</v>
          </cell>
          <cell r="C3935">
            <v>2460.61</v>
          </cell>
          <cell r="E3935">
            <v>42732</v>
          </cell>
          <cell r="F3935">
            <v>0.38720599999999999</v>
          </cell>
        </row>
        <row r="3936">
          <cell r="B3936">
            <v>42935</v>
          </cell>
          <cell r="C3936">
            <v>2473.83</v>
          </cell>
          <cell r="E3936">
            <v>42733</v>
          </cell>
          <cell r="F3936">
            <v>0.10928400000000001</v>
          </cell>
        </row>
        <row r="3937">
          <cell r="B3937">
            <v>42936</v>
          </cell>
          <cell r="C3937">
            <v>2473.4499999999998</v>
          </cell>
          <cell r="E3937">
            <v>42734</v>
          </cell>
          <cell r="F3937">
            <v>0.107014</v>
          </cell>
        </row>
        <row r="3938">
          <cell r="B3938">
            <v>42937</v>
          </cell>
          <cell r="C3938">
            <v>2472.54</v>
          </cell>
          <cell r="E3938">
            <v>42737</v>
          </cell>
          <cell r="F3938">
            <v>0</v>
          </cell>
        </row>
        <row r="3939">
          <cell r="B3939">
            <v>42940</v>
          </cell>
          <cell r="C3939">
            <v>2469.91</v>
          </cell>
          <cell r="E3939">
            <v>42738</v>
          </cell>
          <cell r="F3939">
            <v>5.2236999999999999E-2</v>
          </cell>
        </row>
        <row r="3940">
          <cell r="B3940">
            <v>42941</v>
          </cell>
          <cell r="C3940">
            <v>2477.13</v>
          </cell>
          <cell r="E3940">
            <v>42739</v>
          </cell>
          <cell r="F3940">
            <v>0.51025699999999996</v>
          </cell>
        </row>
        <row r="3941">
          <cell r="B3941">
            <v>42942</v>
          </cell>
          <cell r="C3941">
            <v>2477.83</v>
          </cell>
          <cell r="E3941">
            <v>42740</v>
          </cell>
          <cell r="F3941">
            <v>2.8465000000000001E-2</v>
          </cell>
        </row>
        <row r="3942">
          <cell r="B3942">
            <v>42943</v>
          </cell>
          <cell r="C3942">
            <v>2475.42</v>
          </cell>
          <cell r="E3942">
            <v>42741</v>
          </cell>
          <cell r="F3942">
            <v>0.69812300000000005</v>
          </cell>
        </row>
        <row r="3943">
          <cell r="B3943">
            <v>42944</v>
          </cell>
          <cell r="C3943">
            <v>2472.1</v>
          </cell>
          <cell r="E3943">
            <v>42744</v>
          </cell>
          <cell r="F3943">
            <v>7.8820000000000001E-3</v>
          </cell>
        </row>
        <row r="3944">
          <cell r="B3944">
            <v>42947</v>
          </cell>
          <cell r="C3944">
            <v>2470.3000000000002</v>
          </cell>
          <cell r="E3944">
            <v>42745</v>
          </cell>
          <cell r="F3944">
            <v>1.5221999999999999E-2</v>
          </cell>
        </row>
        <row r="3945">
          <cell r="B3945">
            <v>42948</v>
          </cell>
          <cell r="C3945">
            <v>2476.35</v>
          </cell>
          <cell r="E3945">
            <v>42746</v>
          </cell>
          <cell r="F3945">
            <v>0.21313499999999999</v>
          </cell>
        </row>
        <row r="3946">
          <cell r="B3946">
            <v>42949</v>
          </cell>
          <cell r="C3946">
            <v>2477.5700000000002</v>
          </cell>
          <cell r="E3946">
            <v>42747</v>
          </cell>
          <cell r="F3946">
            <v>4.7645E-2</v>
          </cell>
        </row>
        <row r="3947">
          <cell r="B3947">
            <v>42950</v>
          </cell>
          <cell r="C3947">
            <v>2472.16</v>
          </cell>
          <cell r="E3947">
            <v>42748</v>
          </cell>
          <cell r="F3947">
            <v>0</v>
          </cell>
        </row>
        <row r="3948">
          <cell r="B3948">
            <v>42951</v>
          </cell>
          <cell r="C3948">
            <v>2476.83</v>
          </cell>
          <cell r="E3948">
            <v>42751</v>
          </cell>
          <cell r="F3948">
            <v>0</v>
          </cell>
        </row>
        <row r="3949">
          <cell r="B3949">
            <v>42954</v>
          </cell>
          <cell r="C3949">
            <v>2480.91</v>
          </cell>
          <cell r="E3949">
            <v>42752</v>
          </cell>
          <cell r="F3949">
            <v>0</v>
          </cell>
        </row>
        <row r="3950">
          <cell r="B3950">
            <v>42955</v>
          </cell>
          <cell r="C3950">
            <v>2474.92</v>
          </cell>
          <cell r="E3950">
            <v>42753</v>
          </cell>
          <cell r="F3950">
            <v>0.37162899999999999</v>
          </cell>
        </row>
        <row r="3951">
          <cell r="B3951">
            <v>42956</v>
          </cell>
          <cell r="C3951">
            <v>2474.02</v>
          </cell>
          <cell r="E3951">
            <v>42754</v>
          </cell>
          <cell r="F3951">
            <v>4.3320999999999998E-2</v>
          </cell>
        </row>
        <row r="3952">
          <cell r="B3952">
            <v>42957</v>
          </cell>
          <cell r="C3952">
            <v>2438.21</v>
          </cell>
          <cell r="E3952">
            <v>42755</v>
          </cell>
          <cell r="F3952">
            <v>6.1935999999999998E-2</v>
          </cell>
        </row>
        <row r="3953">
          <cell r="B3953">
            <v>42958</v>
          </cell>
          <cell r="C3953">
            <v>2441.3200000000002</v>
          </cell>
          <cell r="E3953">
            <v>42758</v>
          </cell>
          <cell r="F3953">
            <v>6.7687999999999998E-2</v>
          </cell>
        </row>
        <row r="3954">
          <cell r="B3954">
            <v>42961</v>
          </cell>
          <cell r="C3954">
            <v>2465.84</v>
          </cell>
          <cell r="E3954">
            <v>42759</v>
          </cell>
          <cell r="F3954">
            <v>1.0809999999999999E-3</v>
          </cell>
        </row>
        <row r="3955">
          <cell r="B3955">
            <v>42962</v>
          </cell>
          <cell r="C3955">
            <v>2464.61</v>
          </cell>
          <cell r="E3955">
            <v>42760</v>
          </cell>
          <cell r="F3955">
            <v>9.7149999999999997E-3</v>
          </cell>
        </row>
        <row r="3956">
          <cell r="B3956">
            <v>42963</v>
          </cell>
          <cell r="C3956">
            <v>2468.11</v>
          </cell>
          <cell r="E3956">
            <v>42761</v>
          </cell>
          <cell r="F3956">
            <v>4.4275000000000002E-2</v>
          </cell>
        </row>
        <row r="3957">
          <cell r="B3957">
            <v>42964</v>
          </cell>
          <cell r="C3957">
            <v>2430.0100000000002</v>
          </cell>
          <cell r="E3957">
            <v>42762</v>
          </cell>
          <cell r="F3957">
            <v>0.123207</v>
          </cell>
        </row>
        <row r="3958">
          <cell r="B3958">
            <v>42965</v>
          </cell>
          <cell r="C3958">
            <v>2425.5500000000002</v>
          </cell>
          <cell r="E3958">
            <v>42765</v>
          </cell>
          <cell r="F3958">
            <v>0.10681300000000001</v>
          </cell>
        </row>
        <row r="3959">
          <cell r="B3959">
            <v>42968</v>
          </cell>
          <cell r="C3959">
            <v>2428.37</v>
          </cell>
          <cell r="E3959">
            <v>42766</v>
          </cell>
          <cell r="F3959">
            <v>1.4368000000000001E-2</v>
          </cell>
        </row>
        <row r="3960">
          <cell r="B3960">
            <v>42969</v>
          </cell>
          <cell r="C3960">
            <v>2452.5100000000002</v>
          </cell>
          <cell r="E3960">
            <v>42767</v>
          </cell>
          <cell r="F3960">
            <v>0.50944500000000004</v>
          </cell>
        </row>
        <row r="3961">
          <cell r="B3961">
            <v>42970</v>
          </cell>
          <cell r="C3961">
            <v>2444.04</v>
          </cell>
          <cell r="E3961">
            <v>42768</v>
          </cell>
          <cell r="F3961">
            <v>0.141183</v>
          </cell>
        </row>
        <row r="3962">
          <cell r="B3962">
            <v>42971</v>
          </cell>
          <cell r="C3962">
            <v>2438.9699999999998</v>
          </cell>
          <cell r="E3962">
            <v>42769</v>
          </cell>
          <cell r="F3962">
            <v>0.205402</v>
          </cell>
        </row>
        <row r="3963">
          <cell r="B3963">
            <v>42972</v>
          </cell>
          <cell r="C3963">
            <v>2443.0500000000002</v>
          </cell>
          <cell r="E3963">
            <v>42772</v>
          </cell>
          <cell r="F3963">
            <v>9.6839999999999999E-3</v>
          </cell>
        </row>
        <row r="3964">
          <cell r="B3964">
            <v>42975</v>
          </cell>
          <cell r="C3964">
            <v>2444.2399999999998</v>
          </cell>
          <cell r="E3964">
            <v>42773</v>
          </cell>
          <cell r="F3964">
            <v>0.103376</v>
          </cell>
        </row>
        <row r="3965">
          <cell r="B3965">
            <v>42976</v>
          </cell>
          <cell r="C3965">
            <v>2446.3000000000002</v>
          </cell>
          <cell r="E3965">
            <v>42774</v>
          </cell>
          <cell r="F3965">
            <v>0.73412200000000005</v>
          </cell>
        </row>
        <row r="3966">
          <cell r="B3966">
            <v>42977</v>
          </cell>
          <cell r="C3966">
            <v>2457.59</v>
          </cell>
          <cell r="E3966">
            <v>42775</v>
          </cell>
          <cell r="F3966">
            <v>0.42169800000000002</v>
          </cell>
        </row>
        <row r="3967">
          <cell r="B3967">
            <v>42978</v>
          </cell>
          <cell r="C3967">
            <v>2471.65</v>
          </cell>
          <cell r="E3967">
            <v>42776</v>
          </cell>
          <cell r="F3967">
            <v>0.14210999999999999</v>
          </cell>
        </row>
        <row r="3968">
          <cell r="B3968">
            <v>42979</v>
          </cell>
          <cell r="C3968">
            <v>2476.5500000000002</v>
          </cell>
          <cell r="E3968">
            <v>42779</v>
          </cell>
          <cell r="F3968">
            <v>0.58845700000000001</v>
          </cell>
        </row>
        <row r="3969">
          <cell r="B3969">
            <v>42983</v>
          </cell>
          <cell r="C3969">
            <v>2457.85</v>
          </cell>
          <cell r="E3969">
            <v>42780</v>
          </cell>
          <cell r="F3969">
            <v>0.66812800000000006</v>
          </cell>
        </row>
        <row r="3970">
          <cell r="B3970">
            <v>42984</v>
          </cell>
          <cell r="C3970">
            <v>2465.54</v>
          </cell>
          <cell r="E3970">
            <v>42781</v>
          </cell>
          <cell r="F3970">
            <v>0.34422700000000001</v>
          </cell>
        </row>
        <row r="3971">
          <cell r="B3971">
            <v>42985</v>
          </cell>
          <cell r="C3971">
            <v>2465.1</v>
          </cell>
          <cell r="E3971">
            <v>42782</v>
          </cell>
          <cell r="F3971">
            <v>0.234266</v>
          </cell>
        </row>
        <row r="3972">
          <cell r="B3972">
            <v>42986</v>
          </cell>
          <cell r="C3972">
            <v>2461.4299999999998</v>
          </cell>
          <cell r="E3972">
            <v>42783</v>
          </cell>
          <cell r="F3972">
            <v>5.0039E-2</v>
          </cell>
        </row>
        <row r="3973">
          <cell r="B3973">
            <v>42989</v>
          </cell>
          <cell r="C3973">
            <v>2488.11</v>
          </cell>
          <cell r="E3973">
            <v>42786</v>
          </cell>
          <cell r="F3973">
            <v>0</v>
          </cell>
        </row>
        <row r="3974">
          <cell r="B3974">
            <v>42990</v>
          </cell>
          <cell r="C3974">
            <v>2496.48</v>
          </cell>
          <cell r="E3974">
            <v>42787</v>
          </cell>
          <cell r="F3974">
            <v>2.1480000000000002E-3</v>
          </cell>
        </row>
        <row r="3975">
          <cell r="B3975">
            <v>42991</v>
          </cell>
          <cell r="C3975">
            <v>2498.37</v>
          </cell>
          <cell r="E3975">
            <v>42788</v>
          </cell>
          <cell r="F3975">
            <v>0.215173</v>
          </cell>
        </row>
        <row r="3976">
          <cell r="B3976">
            <v>42992</v>
          </cell>
          <cell r="C3976">
            <v>2495.62</v>
          </cell>
          <cell r="E3976">
            <v>42789</v>
          </cell>
          <cell r="F3976">
            <v>0.278478</v>
          </cell>
        </row>
        <row r="3977">
          <cell r="B3977">
            <v>42993</v>
          </cell>
          <cell r="C3977">
            <v>2500.23</v>
          </cell>
          <cell r="E3977">
            <v>42790</v>
          </cell>
          <cell r="F3977">
            <v>0.56264400000000003</v>
          </cell>
        </row>
        <row r="3978">
          <cell r="B3978">
            <v>42996</v>
          </cell>
          <cell r="C3978">
            <v>2503.87</v>
          </cell>
          <cell r="E3978">
            <v>42793</v>
          </cell>
          <cell r="F3978">
            <v>0.33694499999999999</v>
          </cell>
        </row>
        <row r="3979">
          <cell r="B3979">
            <v>42997</v>
          </cell>
          <cell r="C3979">
            <v>2506.65</v>
          </cell>
          <cell r="E3979">
            <v>42794</v>
          </cell>
          <cell r="F3979">
            <v>7.2158E-2</v>
          </cell>
        </row>
        <row r="3980">
          <cell r="B3980">
            <v>42998</v>
          </cell>
          <cell r="C3980">
            <v>2508.2399999999998</v>
          </cell>
          <cell r="E3980">
            <v>42795</v>
          </cell>
          <cell r="F3980">
            <v>0.43231000000000003</v>
          </cell>
        </row>
        <row r="3981">
          <cell r="B3981">
            <v>42999</v>
          </cell>
          <cell r="C3981">
            <v>2500.6</v>
          </cell>
          <cell r="E3981">
            <v>42796</v>
          </cell>
          <cell r="F3981">
            <v>0.19070799999999999</v>
          </cell>
        </row>
        <row r="3982">
          <cell r="B3982">
            <v>43000</v>
          </cell>
          <cell r="C3982">
            <v>2502.2199999999998</v>
          </cell>
          <cell r="E3982">
            <v>42797</v>
          </cell>
          <cell r="F3982">
            <v>6.7323999999999995E-2</v>
          </cell>
        </row>
        <row r="3983">
          <cell r="B3983">
            <v>43003</v>
          </cell>
          <cell r="C3983">
            <v>2496.66</v>
          </cell>
          <cell r="E3983">
            <v>42800</v>
          </cell>
          <cell r="F3983">
            <v>4.9412999999999999E-2</v>
          </cell>
        </row>
        <row r="3984">
          <cell r="B3984">
            <v>43004</v>
          </cell>
          <cell r="C3984">
            <v>2496.84</v>
          </cell>
          <cell r="E3984">
            <v>42801</v>
          </cell>
          <cell r="F3984">
            <v>0.155195</v>
          </cell>
        </row>
        <row r="3985">
          <cell r="B3985">
            <v>43005</v>
          </cell>
          <cell r="C3985">
            <v>2507.04</v>
          </cell>
          <cell r="E3985">
            <v>42802</v>
          </cell>
          <cell r="F3985">
            <v>0.69115400000000005</v>
          </cell>
        </row>
        <row r="3986">
          <cell r="B3986">
            <v>43006</v>
          </cell>
          <cell r="C3986">
            <v>2510.06</v>
          </cell>
          <cell r="E3986">
            <v>42803</v>
          </cell>
          <cell r="F3986">
            <v>2.4339E-2</v>
          </cell>
        </row>
        <row r="3987">
          <cell r="B3987">
            <v>43007</v>
          </cell>
          <cell r="C3987">
            <v>2519.36</v>
          </cell>
          <cell r="E3987">
            <v>42804</v>
          </cell>
          <cell r="F3987">
            <v>4.5902999999999999E-2</v>
          </cell>
        </row>
        <row r="3988">
          <cell r="B3988">
            <v>43010</v>
          </cell>
          <cell r="C3988">
            <v>2529.12</v>
          </cell>
          <cell r="E3988">
            <v>42807</v>
          </cell>
          <cell r="F3988">
            <v>0.77184699999999995</v>
          </cell>
        </row>
        <row r="3989">
          <cell r="B3989">
            <v>43011</v>
          </cell>
          <cell r="C3989">
            <v>2534.58</v>
          </cell>
          <cell r="E3989">
            <v>42808</v>
          </cell>
          <cell r="F3989">
            <v>0.10959000000000001</v>
          </cell>
        </row>
        <row r="3990">
          <cell r="B3990">
            <v>43012</v>
          </cell>
          <cell r="C3990">
            <v>2537.7399999999998</v>
          </cell>
          <cell r="E3990">
            <v>42809</v>
          </cell>
          <cell r="F3990">
            <v>7.9065999999999997E-2</v>
          </cell>
        </row>
        <row r="3991">
          <cell r="B3991">
            <v>43013</v>
          </cell>
          <cell r="C3991">
            <v>2552.0700000000002</v>
          </cell>
          <cell r="E3991">
            <v>42810</v>
          </cell>
          <cell r="F3991">
            <v>8.8065000000000004E-2</v>
          </cell>
        </row>
        <row r="3992">
          <cell r="B3992">
            <v>43014</v>
          </cell>
          <cell r="C3992">
            <v>2549.33</v>
          </cell>
          <cell r="E3992">
            <v>42811</v>
          </cell>
          <cell r="F3992">
            <v>1.1282E-2</v>
          </cell>
        </row>
        <row r="3993">
          <cell r="B3993">
            <v>43017</v>
          </cell>
          <cell r="C3993">
            <v>2544.73</v>
          </cell>
          <cell r="E3993">
            <v>42814</v>
          </cell>
          <cell r="F3993">
            <v>4.6819E-2</v>
          </cell>
        </row>
        <row r="3994">
          <cell r="B3994">
            <v>43018</v>
          </cell>
          <cell r="C3994">
            <v>2550.64</v>
          </cell>
          <cell r="E3994">
            <v>42815</v>
          </cell>
          <cell r="F3994">
            <v>0.21399099999999999</v>
          </cell>
        </row>
        <row r="3995">
          <cell r="B3995">
            <v>43019</v>
          </cell>
          <cell r="C3995">
            <v>2555.2399999999998</v>
          </cell>
          <cell r="E3995">
            <v>42816</v>
          </cell>
          <cell r="F3995">
            <v>8.1110000000000002E-2</v>
          </cell>
        </row>
        <row r="3996">
          <cell r="B3996">
            <v>43020</v>
          </cell>
          <cell r="C3996">
            <v>2550.9299999999998</v>
          </cell>
          <cell r="E3996">
            <v>42817</v>
          </cell>
          <cell r="F3996">
            <v>2.7449000000000001E-2</v>
          </cell>
        </row>
        <row r="3997">
          <cell r="B3997">
            <v>43021</v>
          </cell>
          <cell r="C3997">
            <v>2553.17</v>
          </cell>
          <cell r="E3997">
            <v>42818</v>
          </cell>
          <cell r="F3997">
            <v>0</v>
          </cell>
        </row>
        <row r="3998">
          <cell r="B3998">
            <v>43024</v>
          </cell>
          <cell r="C3998">
            <v>2557.64</v>
          </cell>
          <cell r="E3998">
            <v>42821</v>
          </cell>
          <cell r="F3998">
            <v>0</v>
          </cell>
        </row>
        <row r="3999">
          <cell r="B3999">
            <v>43025</v>
          </cell>
          <cell r="C3999">
            <v>2559.36</v>
          </cell>
          <cell r="E3999">
            <v>42822</v>
          </cell>
          <cell r="F3999">
            <v>2.4183E-2</v>
          </cell>
        </row>
        <row r="4000">
          <cell r="B4000">
            <v>43026</v>
          </cell>
          <cell r="C4000">
            <v>2561.2600000000002</v>
          </cell>
          <cell r="E4000">
            <v>42823</v>
          </cell>
          <cell r="F4000">
            <v>0.473167</v>
          </cell>
        </row>
        <row r="4001">
          <cell r="B4001">
            <v>43027</v>
          </cell>
          <cell r="C4001">
            <v>2562.1</v>
          </cell>
          <cell r="E4001">
            <v>42824</v>
          </cell>
          <cell r="F4001">
            <v>7.6943999999999999E-2</v>
          </cell>
        </row>
        <row r="4002">
          <cell r="B4002">
            <v>43028</v>
          </cell>
          <cell r="C4002">
            <v>2575.21</v>
          </cell>
          <cell r="E4002">
            <v>42825</v>
          </cell>
          <cell r="F4002">
            <v>4.9540000000000001E-3</v>
          </cell>
        </row>
        <row r="4003">
          <cell r="B4003">
            <v>43031</v>
          </cell>
          <cell r="C4003">
            <v>2564.98</v>
          </cell>
          <cell r="E4003">
            <v>42828</v>
          </cell>
          <cell r="F4003">
            <v>0.11502999999999999</v>
          </cell>
        </row>
        <row r="4004">
          <cell r="B4004">
            <v>43032</v>
          </cell>
          <cell r="C4004">
            <v>2569.13</v>
          </cell>
          <cell r="E4004">
            <v>42829</v>
          </cell>
          <cell r="F4004">
            <v>0.38325100000000001</v>
          </cell>
        </row>
        <row r="4005">
          <cell r="B4005">
            <v>43033</v>
          </cell>
          <cell r="C4005">
            <v>2557.15</v>
          </cell>
          <cell r="E4005">
            <v>42830</v>
          </cell>
          <cell r="F4005">
            <v>0.23857400000000001</v>
          </cell>
        </row>
        <row r="4006">
          <cell r="B4006">
            <v>43034</v>
          </cell>
          <cell r="C4006">
            <v>2560.4</v>
          </cell>
          <cell r="E4006">
            <v>42831</v>
          </cell>
          <cell r="F4006">
            <v>0.69823500000000005</v>
          </cell>
        </row>
        <row r="4007">
          <cell r="B4007">
            <v>43035</v>
          </cell>
          <cell r="C4007">
            <v>2581.0700000000002</v>
          </cell>
          <cell r="E4007">
            <v>42832</v>
          </cell>
          <cell r="F4007">
            <v>7.6959999999999997E-3</v>
          </cell>
        </row>
        <row r="4008">
          <cell r="B4008">
            <v>43038</v>
          </cell>
          <cell r="C4008">
            <v>2572.83</v>
          </cell>
          <cell r="E4008">
            <v>42835</v>
          </cell>
          <cell r="F4008">
            <v>0.132248</v>
          </cell>
        </row>
        <row r="4009">
          <cell r="B4009">
            <v>43039</v>
          </cell>
          <cell r="C4009">
            <v>2575.2600000000002</v>
          </cell>
          <cell r="E4009">
            <v>42836</v>
          </cell>
          <cell r="F4009">
            <v>0.337976</v>
          </cell>
        </row>
        <row r="4010">
          <cell r="B4010">
            <v>43040</v>
          </cell>
          <cell r="C4010">
            <v>2579.36</v>
          </cell>
          <cell r="E4010">
            <v>42837</v>
          </cell>
          <cell r="F4010">
            <v>3.5536999999999999E-2</v>
          </cell>
        </row>
        <row r="4011">
          <cell r="B4011">
            <v>43041</v>
          </cell>
          <cell r="C4011">
            <v>2579.85</v>
          </cell>
          <cell r="E4011">
            <v>42838</v>
          </cell>
          <cell r="F4011">
            <v>5.339E-3</v>
          </cell>
        </row>
        <row r="4012">
          <cell r="B4012">
            <v>43042</v>
          </cell>
          <cell r="C4012">
            <v>2587.84</v>
          </cell>
          <cell r="E4012">
            <v>42839</v>
          </cell>
          <cell r="F4012">
            <v>0</v>
          </cell>
        </row>
        <row r="4013">
          <cell r="B4013">
            <v>43045</v>
          </cell>
          <cell r="C4013">
            <v>2591.13</v>
          </cell>
          <cell r="E4013">
            <v>42842</v>
          </cell>
          <cell r="F4013">
            <v>1.1951E-2</v>
          </cell>
        </row>
        <row r="4014">
          <cell r="B4014">
            <v>43046</v>
          </cell>
          <cell r="C4014">
            <v>2590.64</v>
          </cell>
          <cell r="E4014">
            <v>42843</v>
          </cell>
          <cell r="F4014">
            <v>6.8192000000000003E-2</v>
          </cell>
        </row>
        <row r="4015">
          <cell r="B4015">
            <v>43047</v>
          </cell>
          <cell r="C4015">
            <v>2594.38</v>
          </cell>
          <cell r="E4015">
            <v>42844</v>
          </cell>
          <cell r="F4015">
            <v>0.32390200000000002</v>
          </cell>
        </row>
        <row r="4016">
          <cell r="B4016">
            <v>43048</v>
          </cell>
          <cell r="C4016">
            <v>2584.62</v>
          </cell>
          <cell r="E4016">
            <v>42845</v>
          </cell>
          <cell r="F4016">
            <v>5.2587000000000002E-2</v>
          </cell>
        </row>
        <row r="4017">
          <cell r="B4017">
            <v>43049</v>
          </cell>
          <cell r="C4017">
            <v>2582.3000000000002</v>
          </cell>
          <cell r="E4017">
            <v>42846</v>
          </cell>
          <cell r="F4017">
            <v>0</v>
          </cell>
        </row>
        <row r="4018">
          <cell r="B4018">
            <v>43052</v>
          </cell>
          <cell r="C4018">
            <v>2584.84</v>
          </cell>
          <cell r="E4018">
            <v>42849</v>
          </cell>
          <cell r="F4018">
            <v>4.6080000000000003E-2</v>
          </cell>
        </row>
        <row r="4019">
          <cell r="B4019">
            <v>43053</v>
          </cell>
          <cell r="C4019">
            <v>2578.87</v>
          </cell>
          <cell r="E4019">
            <v>42850</v>
          </cell>
          <cell r="F4019">
            <v>0</v>
          </cell>
        </row>
        <row r="4020">
          <cell r="B4020">
            <v>43054</v>
          </cell>
          <cell r="C4020">
            <v>2564.62</v>
          </cell>
          <cell r="E4020">
            <v>42851</v>
          </cell>
          <cell r="F4020">
            <v>3.2426000000000003E-2</v>
          </cell>
        </row>
        <row r="4021">
          <cell r="B4021">
            <v>43055</v>
          </cell>
          <cell r="C4021">
            <v>2585.64</v>
          </cell>
          <cell r="E4021">
            <v>42852</v>
          </cell>
          <cell r="F4021">
            <v>0.24226600000000001</v>
          </cell>
        </row>
        <row r="4022">
          <cell r="B4022">
            <v>43056</v>
          </cell>
          <cell r="C4022">
            <v>2578.85</v>
          </cell>
          <cell r="E4022">
            <v>42853</v>
          </cell>
          <cell r="F4022">
            <v>2.3902E-2</v>
          </cell>
        </row>
        <row r="4023">
          <cell r="B4023">
            <v>43059</v>
          </cell>
          <cell r="C4023">
            <v>2582.14</v>
          </cell>
          <cell r="E4023">
            <v>42856</v>
          </cell>
          <cell r="F4023">
            <v>8.3009999999999994E-3</v>
          </cell>
        </row>
        <row r="4024">
          <cell r="B4024">
            <v>43060</v>
          </cell>
          <cell r="C4024">
            <v>2599.0300000000002</v>
          </cell>
          <cell r="E4024">
            <v>42857</v>
          </cell>
          <cell r="F4024">
            <v>0</v>
          </cell>
        </row>
        <row r="4025">
          <cell r="B4025">
            <v>43061</v>
          </cell>
          <cell r="C4025">
            <v>2597.08</v>
          </cell>
          <cell r="E4025">
            <v>42858</v>
          </cell>
          <cell r="F4025">
            <v>0.47040700000000002</v>
          </cell>
        </row>
        <row r="4026">
          <cell r="B4026">
            <v>43063</v>
          </cell>
          <cell r="C4026">
            <v>2602.42</v>
          </cell>
          <cell r="E4026">
            <v>42859</v>
          </cell>
          <cell r="F4026">
            <v>0.13339799999999999</v>
          </cell>
        </row>
        <row r="4027">
          <cell r="B4027">
            <v>43066</v>
          </cell>
          <cell r="C4027">
            <v>2601.42</v>
          </cell>
          <cell r="E4027">
            <v>42860</v>
          </cell>
          <cell r="F4027">
            <v>3.6734000000000003E-2</v>
          </cell>
        </row>
        <row r="4028">
          <cell r="B4028">
            <v>43067</v>
          </cell>
          <cell r="C4028">
            <v>2627.04</v>
          </cell>
          <cell r="E4028">
            <v>42863</v>
          </cell>
          <cell r="F4028">
            <v>0.24265300000000001</v>
          </cell>
        </row>
        <row r="4029">
          <cell r="B4029">
            <v>43068</v>
          </cell>
          <cell r="C4029">
            <v>2626.07</v>
          </cell>
          <cell r="E4029">
            <v>42864</v>
          </cell>
          <cell r="F4029">
            <v>0.103767</v>
          </cell>
        </row>
        <row r="4030">
          <cell r="B4030">
            <v>43069</v>
          </cell>
          <cell r="C4030">
            <v>2647.58</v>
          </cell>
          <cell r="E4030">
            <v>42865</v>
          </cell>
          <cell r="F4030">
            <v>0.92210300000000001</v>
          </cell>
        </row>
        <row r="4031">
          <cell r="B4031">
            <v>43070</v>
          </cell>
          <cell r="C4031">
            <v>2642.22</v>
          </cell>
          <cell r="E4031">
            <v>42866</v>
          </cell>
          <cell r="F4031">
            <v>0.76906200000000002</v>
          </cell>
        </row>
        <row r="4032">
          <cell r="B4032">
            <v>43073</v>
          </cell>
          <cell r="C4032">
            <v>2639.44</v>
          </cell>
          <cell r="E4032">
            <v>42867</v>
          </cell>
          <cell r="F4032">
            <v>4.7717000000000002E-2</v>
          </cell>
        </row>
        <row r="4033">
          <cell r="B4033">
            <v>43074</v>
          </cell>
          <cell r="C4033">
            <v>2629.57</v>
          </cell>
          <cell r="E4033">
            <v>42870</v>
          </cell>
          <cell r="F4033">
            <v>0.29383799999999999</v>
          </cell>
        </row>
        <row r="4034">
          <cell r="B4034">
            <v>43075</v>
          </cell>
          <cell r="C4034">
            <v>2629.27</v>
          </cell>
          <cell r="E4034">
            <v>42871</v>
          </cell>
          <cell r="F4034">
            <v>0.47510799999999997</v>
          </cell>
        </row>
        <row r="4035">
          <cell r="B4035">
            <v>43076</v>
          </cell>
          <cell r="C4035">
            <v>2636.98</v>
          </cell>
          <cell r="E4035">
            <v>42872</v>
          </cell>
          <cell r="F4035">
            <v>0.71077900000000005</v>
          </cell>
        </row>
        <row r="4036">
          <cell r="B4036">
            <v>43077</v>
          </cell>
          <cell r="C4036">
            <v>2651.5</v>
          </cell>
          <cell r="E4036">
            <v>42873</v>
          </cell>
          <cell r="F4036">
            <v>4.0869000000000003E-2</v>
          </cell>
        </row>
        <row r="4037">
          <cell r="B4037">
            <v>43080</v>
          </cell>
          <cell r="C4037">
            <v>2659.99</v>
          </cell>
          <cell r="E4037">
            <v>42874</v>
          </cell>
          <cell r="F4037">
            <v>6.0597999999999999E-2</v>
          </cell>
        </row>
        <row r="4038">
          <cell r="B4038">
            <v>43081</v>
          </cell>
          <cell r="C4038">
            <v>2664.11</v>
          </cell>
          <cell r="E4038">
            <v>42877</v>
          </cell>
          <cell r="F4038">
            <v>4.2063000000000003E-2</v>
          </cell>
        </row>
        <row r="4039">
          <cell r="B4039">
            <v>43082</v>
          </cell>
          <cell r="C4039">
            <v>2662.85</v>
          </cell>
          <cell r="E4039">
            <v>42878</v>
          </cell>
          <cell r="F4039">
            <v>5.6154000000000003E-2</v>
          </cell>
        </row>
        <row r="4040">
          <cell r="B4040">
            <v>43083</v>
          </cell>
          <cell r="C4040">
            <v>2652.01</v>
          </cell>
          <cell r="E4040">
            <v>42879</v>
          </cell>
          <cell r="F4040">
            <v>9.3243000000000006E-2</v>
          </cell>
        </row>
        <row r="4041">
          <cell r="B4041">
            <v>43084</v>
          </cell>
          <cell r="C4041">
            <v>2675.81</v>
          </cell>
          <cell r="E4041">
            <v>42880</v>
          </cell>
          <cell r="F4041">
            <v>0.33429799999999998</v>
          </cell>
        </row>
        <row r="4042">
          <cell r="B4042">
            <v>43087</v>
          </cell>
          <cell r="C4042">
            <v>2690.16</v>
          </cell>
          <cell r="E4042">
            <v>42881</v>
          </cell>
          <cell r="F4042">
            <v>0.31317699999999998</v>
          </cell>
        </row>
        <row r="4043">
          <cell r="B4043">
            <v>43088</v>
          </cell>
          <cell r="C4043">
            <v>2681.47</v>
          </cell>
          <cell r="E4043">
            <v>42884</v>
          </cell>
          <cell r="F4043">
            <v>0</v>
          </cell>
        </row>
        <row r="4044">
          <cell r="B4044">
            <v>43089</v>
          </cell>
          <cell r="C4044">
            <v>2679.25</v>
          </cell>
          <cell r="E4044">
            <v>42885</v>
          </cell>
          <cell r="F4044">
            <v>0.37660100000000002</v>
          </cell>
        </row>
        <row r="4045">
          <cell r="B4045">
            <v>43090</v>
          </cell>
          <cell r="C4045">
            <v>2684.57</v>
          </cell>
          <cell r="E4045">
            <v>42886</v>
          </cell>
          <cell r="F4045">
            <v>0.37300499999999998</v>
          </cell>
        </row>
        <row r="4046">
          <cell r="B4046">
            <v>43091</v>
          </cell>
          <cell r="C4046">
            <v>2683.34</v>
          </cell>
          <cell r="E4046">
            <v>42887</v>
          </cell>
          <cell r="F4046">
            <v>0.291186</v>
          </cell>
        </row>
        <row r="4047">
          <cell r="B4047">
            <v>43095</v>
          </cell>
          <cell r="C4047">
            <v>2680.5</v>
          </cell>
          <cell r="E4047">
            <v>42888</v>
          </cell>
          <cell r="F4047">
            <v>3.9335000000000002E-2</v>
          </cell>
        </row>
        <row r="4048">
          <cell r="B4048">
            <v>43096</v>
          </cell>
          <cell r="C4048">
            <v>2682.62</v>
          </cell>
          <cell r="E4048">
            <v>42891</v>
          </cell>
          <cell r="F4048">
            <v>9.3472E-2</v>
          </cell>
        </row>
        <row r="4049">
          <cell r="B4049">
            <v>43097</v>
          </cell>
          <cell r="C4049">
            <v>2687.54</v>
          </cell>
          <cell r="E4049">
            <v>42892</v>
          </cell>
          <cell r="F4049">
            <v>6.0910000000000001E-3</v>
          </cell>
        </row>
        <row r="4050">
          <cell r="B4050">
            <v>43098</v>
          </cell>
          <cell r="C4050">
            <v>2673.61</v>
          </cell>
          <cell r="E4050">
            <v>42893</v>
          </cell>
          <cell r="F4050">
            <v>0.50758199999999998</v>
          </cell>
        </row>
        <row r="4051">
          <cell r="B4051">
            <v>43102</v>
          </cell>
          <cell r="C4051">
            <v>2695.81</v>
          </cell>
          <cell r="E4051">
            <v>42894</v>
          </cell>
          <cell r="F4051">
            <v>6.3389000000000001E-2</v>
          </cell>
        </row>
        <row r="4052">
          <cell r="B4052">
            <v>43103</v>
          </cell>
          <cell r="C4052">
            <v>2713.06</v>
          </cell>
          <cell r="E4052">
            <v>42895</v>
          </cell>
          <cell r="F4052">
            <v>5.9480000000000002E-3</v>
          </cell>
        </row>
        <row r="4053">
          <cell r="B4053">
            <v>43104</v>
          </cell>
          <cell r="C4053">
            <v>2723.99</v>
          </cell>
          <cell r="E4053">
            <v>42898</v>
          </cell>
          <cell r="F4053">
            <v>0.176451</v>
          </cell>
        </row>
        <row r="4054">
          <cell r="B4054">
            <v>43105</v>
          </cell>
          <cell r="C4054">
            <v>2743.15</v>
          </cell>
          <cell r="E4054">
            <v>42899</v>
          </cell>
          <cell r="F4054">
            <v>0.62832399999999999</v>
          </cell>
        </row>
        <row r="4055">
          <cell r="B4055">
            <v>43108</v>
          </cell>
          <cell r="C4055">
            <v>2747.71</v>
          </cell>
          <cell r="E4055">
            <v>42900</v>
          </cell>
          <cell r="F4055">
            <v>0.173904</v>
          </cell>
        </row>
        <row r="4056">
          <cell r="B4056">
            <v>43109</v>
          </cell>
          <cell r="C4056">
            <v>2751.29</v>
          </cell>
          <cell r="E4056">
            <v>42901</v>
          </cell>
          <cell r="F4056">
            <v>0.44944499999999998</v>
          </cell>
        </row>
        <row r="4057">
          <cell r="B4057">
            <v>43110</v>
          </cell>
          <cell r="C4057">
            <v>2748.23</v>
          </cell>
          <cell r="E4057">
            <v>42902</v>
          </cell>
          <cell r="F4057">
            <v>1.7537000000000001E-2</v>
          </cell>
        </row>
        <row r="4058">
          <cell r="B4058">
            <v>43111</v>
          </cell>
          <cell r="C4058">
            <v>2767.56</v>
          </cell>
          <cell r="E4058">
            <v>42905</v>
          </cell>
          <cell r="F4058">
            <v>8.7460000000000003E-3</v>
          </cell>
        </row>
        <row r="4059">
          <cell r="B4059">
            <v>43112</v>
          </cell>
          <cell r="C4059">
            <v>2786.24</v>
          </cell>
          <cell r="E4059">
            <v>42906</v>
          </cell>
          <cell r="F4059">
            <v>2.4552000000000001E-2</v>
          </cell>
        </row>
        <row r="4060">
          <cell r="B4060">
            <v>43116</v>
          </cell>
          <cell r="C4060">
            <v>2776.42</v>
          </cell>
          <cell r="E4060">
            <v>42907</v>
          </cell>
          <cell r="F4060">
            <v>0.21254200000000001</v>
          </cell>
        </row>
        <row r="4061">
          <cell r="B4061">
            <v>43117</v>
          </cell>
          <cell r="C4061">
            <v>2802.56</v>
          </cell>
          <cell r="E4061">
            <v>42908</v>
          </cell>
          <cell r="F4061">
            <v>2.7487999999999999E-2</v>
          </cell>
        </row>
        <row r="4062">
          <cell r="B4062">
            <v>43118</v>
          </cell>
          <cell r="C4062">
            <v>2798.03</v>
          </cell>
          <cell r="E4062">
            <v>42909</v>
          </cell>
          <cell r="F4062">
            <v>0</v>
          </cell>
        </row>
        <row r="4063">
          <cell r="B4063">
            <v>43119</v>
          </cell>
          <cell r="C4063">
            <v>2810.3</v>
          </cell>
          <cell r="E4063">
            <v>42912</v>
          </cell>
          <cell r="F4063">
            <v>2.7375E-2</v>
          </cell>
        </row>
        <row r="4064">
          <cell r="B4064">
            <v>43122</v>
          </cell>
          <cell r="C4064">
            <v>2832.97</v>
          </cell>
          <cell r="E4064">
            <v>42913</v>
          </cell>
          <cell r="F4064">
            <v>0</v>
          </cell>
        </row>
        <row r="4065">
          <cell r="B4065">
            <v>43123</v>
          </cell>
          <cell r="C4065">
            <v>2839.13</v>
          </cell>
          <cell r="E4065">
            <v>42914</v>
          </cell>
          <cell r="F4065">
            <v>0.47857499999999997</v>
          </cell>
        </row>
        <row r="4066">
          <cell r="B4066">
            <v>43124</v>
          </cell>
          <cell r="C4066">
            <v>2837.54</v>
          </cell>
          <cell r="E4066">
            <v>42915</v>
          </cell>
          <cell r="F4066">
            <v>8.0463999999999994E-2</v>
          </cell>
        </row>
        <row r="4067">
          <cell r="B4067">
            <v>43125</v>
          </cell>
          <cell r="C4067">
            <v>2839.25</v>
          </cell>
          <cell r="E4067">
            <v>42916</v>
          </cell>
          <cell r="F4067">
            <v>0.121915</v>
          </cell>
        </row>
        <row r="4068">
          <cell r="B4068">
            <v>43126</v>
          </cell>
          <cell r="C4068">
            <v>2872.87</v>
          </cell>
          <cell r="E4068">
            <v>42919</v>
          </cell>
          <cell r="F4068">
            <v>0.220668</v>
          </cell>
        </row>
        <row r="4069">
          <cell r="B4069">
            <v>43129</v>
          </cell>
          <cell r="C4069">
            <v>2853.53</v>
          </cell>
          <cell r="E4069">
            <v>42920</v>
          </cell>
          <cell r="F4069">
            <v>0</v>
          </cell>
        </row>
        <row r="4070">
          <cell r="B4070">
            <v>43130</v>
          </cell>
          <cell r="C4070">
            <v>2822.43</v>
          </cell>
          <cell r="E4070">
            <v>42921</v>
          </cell>
          <cell r="F4070">
            <v>0.47884399999999999</v>
          </cell>
        </row>
        <row r="4071">
          <cell r="B4071">
            <v>43131</v>
          </cell>
          <cell r="C4071">
            <v>2823.81</v>
          </cell>
          <cell r="E4071">
            <v>42922</v>
          </cell>
          <cell r="F4071">
            <v>0.87785299999999999</v>
          </cell>
        </row>
        <row r="4072">
          <cell r="B4072">
            <v>43132</v>
          </cell>
          <cell r="C4072">
            <v>2821.98</v>
          </cell>
          <cell r="E4072">
            <v>42923</v>
          </cell>
          <cell r="F4072">
            <v>3.0210999999999998E-2</v>
          </cell>
        </row>
        <row r="4073">
          <cell r="B4073">
            <v>43133</v>
          </cell>
          <cell r="C4073">
            <v>2762.13</v>
          </cell>
          <cell r="E4073">
            <v>42926</v>
          </cell>
          <cell r="F4073">
            <v>0</v>
          </cell>
        </row>
        <row r="4074">
          <cell r="B4074">
            <v>43136</v>
          </cell>
          <cell r="C4074">
            <v>2648.94</v>
          </cell>
          <cell r="E4074">
            <v>42927</v>
          </cell>
          <cell r="F4074">
            <v>4.3097000000000003E-2</v>
          </cell>
        </row>
        <row r="4075">
          <cell r="B4075">
            <v>43137</v>
          </cell>
          <cell r="C4075">
            <v>2695.14</v>
          </cell>
          <cell r="E4075">
            <v>42928</v>
          </cell>
          <cell r="F4075">
            <v>0.20663000000000001</v>
          </cell>
        </row>
        <row r="4076">
          <cell r="B4076">
            <v>43138</v>
          </cell>
          <cell r="C4076">
            <v>2681.66</v>
          </cell>
          <cell r="E4076">
            <v>42929</v>
          </cell>
          <cell r="F4076">
            <v>5.8997000000000001E-2</v>
          </cell>
        </row>
        <row r="4077">
          <cell r="B4077">
            <v>43139</v>
          </cell>
          <cell r="C4077">
            <v>2581</v>
          </cell>
          <cell r="E4077">
            <v>42930</v>
          </cell>
          <cell r="F4077">
            <v>4.1907E-2</v>
          </cell>
        </row>
        <row r="4078">
          <cell r="B4078">
            <v>43140</v>
          </cell>
          <cell r="C4078">
            <v>2619.5500000000002</v>
          </cell>
          <cell r="E4078">
            <v>42933</v>
          </cell>
          <cell r="F4078">
            <v>7.9238000000000003E-2</v>
          </cell>
        </row>
        <row r="4079">
          <cell r="B4079">
            <v>43143</v>
          </cell>
          <cell r="C4079">
            <v>2656</v>
          </cell>
          <cell r="E4079">
            <v>42934</v>
          </cell>
          <cell r="F4079">
            <v>5.3636000000000003E-2</v>
          </cell>
        </row>
        <row r="4080">
          <cell r="B4080">
            <v>43144</v>
          </cell>
          <cell r="C4080">
            <v>2662.94</v>
          </cell>
          <cell r="E4080">
            <v>42935</v>
          </cell>
          <cell r="F4080">
            <v>0.22480800000000001</v>
          </cell>
        </row>
        <row r="4081">
          <cell r="B4081">
            <v>43145</v>
          </cell>
          <cell r="C4081">
            <v>2698.63</v>
          </cell>
          <cell r="E4081">
            <v>42936</v>
          </cell>
          <cell r="F4081">
            <v>0.16841400000000001</v>
          </cell>
        </row>
        <row r="4082">
          <cell r="B4082">
            <v>43146</v>
          </cell>
          <cell r="C4082">
            <v>2731.2</v>
          </cell>
          <cell r="E4082">
            <v>42937</v>
          </cell>
          <cell r="F4082">
            <v>0</v>
          </cell>
        </row>
        <row r="4083">
          <cell r="B4083">
            <v>43147</v>
          </cell>
          <cell r="C4083">
            <v>2732.22</v>
          </cell>
          <cell r="E4083">
            <v>42940</v>
          </cell>
          <cell r="F4083">
            <v>5.1864E-2</v>
          </cell>
        </row>
        <row r="4084">
          <cell r="B4084">
            <v>43151</v>
          </cell>
          <cell r="C4084">
            <v>2716.26</v>
          </cell>
          <cell r="E4084">
            <v>42941</v>
          </cell>
          <cell r="F4084">
            <v>0</v>
          </cell>
        </row>
        <row r="4085">
          <cell r="B4085">
            <v>43152</v>
          </cell>
          <cell r="C4085">
            <v>2701.33</v>
          </cell>
          <cell r="E4085">
            <v>42942</v>
          </cell>
          <cell r="F4085">
            <v>2.477E-3</v>
          </cell>
        </row>
        <row r="4086">
          <cell r="B4086">
            <v>43153</v>
          </cell>
          <cell r="C4086">
            <v>2703.96</v>
          </cell>
          <cell r="E4086">
            <v>42943</v>
          </cell>
          <cell r="F4086">
            <v>0.26023400000000002</v>
          </cell>
        </row>
        <row r="4087">
          <cell r="B4087">
            <v>43154</v>
          </cell>
          <cell r="C4087">
            <v>2747.3</v>
          </cell>
          <cell r="E4087">
            <v>42944</v>
          </cell>
          <cell r="F4087">
            <v>9.2594999999999997E-2</v>
          </cell>
        </row>
        <row r="4088">
          <cell r="B4088">
            <v>43157</v>
          </cell>
          <cell r="C4088">
            <v>2779.6</v>
          </cell>
          <cell r="E4088">
            <v>42947</v>
          </cell>
          <cell r="F4088">
            <v>1.0649E-2</v>
          </cell>
        </row>
        <row r="4089">
          <cell r="B4089">
            <v>43158</v>
          </cell>
          <cell r="C4089">
            <v>2744.28</v>
          </cell>
          <cell r="E4089">
            <v>42948</v>
          </cell>
          <cell r="F4089">
            <v>9.2519999999999998E-3</v>
          </cell>
        </row>
        <row r="4090">
          <cell r="B4090">
            <v>43159</v>
          </cell>
          <cell r="C4090">
            <v>2713.83</v>
          </cell>
          <cell r="E4090">
            <v>42949</v>
          </cell>
          <cell r="F4090">
            <v>0.47535100000000002</v>
          </cell>
        </row>
        <row r="4091">
          <cell r="B4091">
            <v>43160</v>
          </cell>
          <cell r="C4091">
            <v>2677.67</v>
          </cell>
          <cell r="E4091">
            <v>42950</v>
          </cell>
          <cell r="F4091">
            <v>0.466391</v>
          </cell>
        </row>
        <row r="4092">
          <cell r="B4092">
            <v>43161</v>
          </cell>
          <cell r="C4092">
            <v>2691.25</v>
          </cell>
          <cell r="E4092">
            <v>42951</v>
          </cell>
          <cell r="F4092">
            <v>4.4103999999999997E-2</v>
          </cell>
        </row>
        <row r="4093">
          <cell r="B4093">
            <v>43164</v>
          </cell>
          <cell r="C4093">
            <v>2720.94</v>
          </cell>
          <cell r="E4093">
            <v>42954</v>
          </cell>
          <cell r="F4093">
            <v>6.8680000000000005E-2</v>
          </cell>
        </row>
        <row r="4094">
          <cell r="B4094">
            <v>43165</v>
          </cell>
          <cell r="C4094">
            <v>2728.12</v>
          </cell>
          <cell r="E4094">
            <v>42955</v>
          </cell>
          <cell r="F4094">
            <v>0.30000900000000003</v>
          </cell>
        </row>
        <row r="4095">
          <cell r="B4095">
            <v>43166</v>
          </cell>
          <cell r="C4095">
            <v>2726.8</v>
          </cell>
          <cell r="E4095">
            <v>42956</v>
          </cell>
          <cell r="F4095">
            <v>0.29128500000000002</v>
          </cell>
        </row>
        <row r="4096">
          <cell r="B4096">
            <v>43167</v>
          </cell>
          <cell r="C4096">
            <v>2738.97</v>
          </cell>
          <cell r="E4096">
            <v>42957</v>
          </cell>
          <cell r="F4096">
            <v>0.88562399999999997</v>
          </cell>
        </row>
        <row r="4097">
          <cell r="B4097">
            <v>43168</v>
          </cell>
          <cell r="C4097">
            <v>2786.57</v>
          </cell>
          <cell r="E4097">
            <v>42958</v>
          </cell>
          <cell r="F4097">
            <v>0.16181400000000001</v>
          </cell>
        </row>
        <row r="4098">
          <cell r="B4098">
            <v>43171</v>
          </cell>
          <cell r="C4098">
            <v>2783.02</v>
          </cell>
          <cell r="E4098">
            <v>42961</v>
          </cell>
          <cell r="F4098">
            <v>0.13444400000000001</v>
          </cell>
        </row>
        <row r="4099">
          <cell r="B4099">
            <v>43172</v>
          </cell>
          <cell r="C4099">
            <v>2765.31</v>
          </cell>
          <cell r="E4099">
            <v>42962</v>
          </cell>
          <cell r="F4099">
            <v>0.56678899999999999</v>
          </cell>
        </row>
        <row r="4100">
          <cell r="B4100">
            <v>43173</v>
          </cell>
          <cell r="C4100">
            <v>2749.48</v>
          </cell>
          <cell r="E4100">
            <v>42963</v>
          </cell>
          <cell r="F4100">
            <v>0.70120400000000005</v>
          </cell>
        </row>
        <row r="4101">
          <cell r="B4101">
            <v>43174</v>
          </cell>
          <cell r="C4101">
            <v>2747.33</v>
          </cell>
          <cell r="E4101">
            <v>42964</v>
          </cell>
          <cell r="F4101">
            <v>0.110431</v>
          </cell>
        </row>
        <row r="4102">
          <cell r="B4102">
            <v>43175</v>
          </cell>
          <cell r="C4102">
            <v>2752.01</v>
          </cell>
          <cell r="E4102">
            <v>42965</v>
          </cell>
          <cell r="F4102">
            <v>5.9623000000000002E-2</v>
          </cell>
        </row>
        <row r="4103">
          <cell r="B4103">
            <v>43178</v>
          </cell>
          <cell r="C4103">
            <v>2712.92</v>
          </cell>
          <cell r="E4103">
            <v>42968</v>
          </cell>
          <cell r="F4103">
            <v>7.4219999999999994E-2</v>
          </cell>
        </row>
        <row r="4104">
          <cell r="B4104">
            <v>43179</v>
          </cell>
          <cell r="C4104">
            <v>2716.94</v>
          </cell>
          <cell r="E4104">
            <v>42969</v>
          </cell>
          <cell r="F4104">
            <v>8.5906999999999997E-2</v>
          </cell>
        </row>
        <row r="4105">
          <cell r="B4105">
            <v>43180</v>
          </cell>
          <cell r="C4105">
            <v>2711.93</v>
          </cell>
          <cell r="E4105">
            <v>42970</v>
          </cell>
          <cell r="F4105">
            <v>0.21901200000000001</v>
          </cell>
        </row>
        <row r="4106">
          <cell r="B4106">
            <v>43181</v>
          </cell>
          <cell r="C4106">
            <v>2643.69</v>
          </cell>
          <cell r="E4106">
            <v>42971</v>
          </cell>
          <cell r="F4106">
            <v>5.1207000000000003E-2</v>
          </cell>
        </row>
        <row r="4107">
          <cell r="B4107">
            <v>43182</v>
          </cell>
          <cell r="C4107">
            <v>2588.2600000000002</v>
          </cell>
          <cell r="E4107">
            <v>42972</v>
          </cell>
          <cell r="F4107">
            <v>0.27818300000000001</v>
          </cell>
        </row>
        <row r="4108">
          <cell r="B4108">
            <v>43185</v>
          </cell>
          <cell r="C4108">
            <v>2658.55</v>
          </cell>
          <cell r="E4108">
            <v>42975</v>
          </cell>
          <cell r="F4108">
            <v>0.100387</v>
          </cell>
        </row>
        <row r="4109">
          <cell r="B4109">
            <v>43186</v>
          </cell>
          <cell r="C4109">
            <v>2612.62</v>
          </cell>
          <cell r="E4109">
            <v>42976</v>
          </cell>
          <cell r="F4109">
            <v>0.34680899999999998</v>
          </cell>
        </row>
        <row r="4110">
          <cell r="B4110">
            <v>43187</v>
          </cell>
          <cell r="C4110">
            <v>2605</v>
          </cell>
          <cell r="E4110">
            <v>42977</v>
          </cell>
          <cell r="F4110">
            <v>0.63486299999999996</v>
          </cell>
        </row>
        <row r="4111">
          <cell r="B4111">
            <v>43188</v>
          </cell>
          <cell r="C4111">
            <v>2640.87</v>
          </cell>
          <cell r="E4111">
            <v>42978</v>
          </cell>
          <cell r="F4111">
            <v>0.104543</v>
          </cell>
        </row>
        <row r="4112">
          <cell r="B4112">
            <v>43192</v>
          </cell>
          <cell r="C4112">
            <v>2581.88</v>
          </cell>
          <cell r="E4112">
            <v>42979</v>
          </cell>
          <cell r="F4112">
            <v>0.16153999999999999</v>
          </cell>
        </row>
        <row r="4113">
          <cell r="B4113">
            <v>43193</v>
          </cell>
          <cell r="C4113">
            <v>2614.4499999999998</v>
          </cell>
          <cell r="E4113">
            <v>42982</v>
          </cell>
          <cell r="F4113">
            <v>0</v>
          </cell>
        </row>
        <row r="4114">
          <cell r="B4114">
            <v>43194</v>
          </cell>
          <cell r="C4114">
            <v>2644.69</v>
          </cell>
          <cell r="E4114">
            <v>42983</v>
          </cell>
          <cell r="F4114">
            <v>0</v>
          </cell>
        </row>
        <row r="4115">
          <cell r="B4115">
            <v>43195</v>
          </cell>
          <cell r="C4115">
            <v>2662.84</v>
          </cell>
          <cell r="E4115">
            <v>42984</v>
          </cell>
          <cell r="F4115">
            <v>1.7238E-2</v>
          </cell>
        </row>
        <row r="4116">
          <cell r="B4116">
            <v>43196</v>
          </cell>
          <cell r="C4116">
            <v>2604.4699999999998</v>
          </cell>
          <cell r="E4116">
            <v>42985</v>
          </cell>
          <cell r="F4116">
            <v>0.56505000000000005</v>
          </cell>
        </row>
        <row r="4117">
          <cell r="B4117">
            <v>43199</v>
          </cell>
          <cell r="C4117">
            <v>2613.16</v>
          </cell>
          <cell r="E4117">
            <v>42986</v>
          </cell>
          <cell r="F4117">
            <v>0.103967</v>
          </cell>
        </row>
        <row r="4118">
          <cell r="B4118">
            <v>43200</v>
          </cell>
          <cell r="C4118">
            <v>2656.87</v>
          </cell>
          <cell r="E4118">
            <v>42989</v>
          </cell>
          <cell r="F4118">
            <v>3.9565999999999997E-2</v>
          </cell>
        </row>
        <row r="4119">
          <cell r="B4119">
            <v>43201</v>
          </cell>
          <cell r="C4119">
            <v>2642.19</v>
          </cell>
          <cell r="E4119">
            <v>42990</v>
          </cell>
          <cell r="F4119">
            <v>0.141843</v>
          </cell>
        </row>
        <row r="4120">
          <cell r="B4120">
            <v>43202</v>
          </cell>
          <cell r="C4120">
            <v>2663.99</v>
          </cell>
          <cell r="E4120">
            <v>42991</v>
          </cell>
          <cell r="F4120">
            <v>4.0001000000000002E-2</v>
          </cell>
        </row>
        <row r="4121">
          <cell r="B4121">
            <v>43203</v>
          </cell>
          <cell r="C4121">
            <v>2656.3</v>
          </cell>
          <cell r="E4121">
            <v>42992</v>
          </cell>
          <cell r="F4121">
            <v>0.81272</v>
          </cell>
        </row>
        <row r="4122">
          <cell r="B4122">
            <v>43206</v>
          </cell>
          <cell r="C4122">
            <v>2677.84</v>
          </cell>
          <cell r="E4122">
            <v>42993</v>
          </cell>
          <cell r="F4122">
            <v>0.31890299999999999</v>
          </cell>
        </row>
        <row r="4123">
          <cell r="B4123">
            <v>43207</v>
          </cell>
          <cell r="C4123">
            <v>2706.39</v>
          </cell>
          <cell r="E4123">
            <v>42996</v>
          </cell>
          <cell r="F4123">
            <v>9.0691999999999995E-2</v>
          </cell>
        </row>
        <row r="4124">
          <cell r="B4124">
            <v>43208</v>
          </cell>
          <cell r="C4124">
            <v>2708.64</v>
          </cell>
          <cell r="E4124">
            <v>42997</v>
          </cell>
          <cell r="F4124">
            <v>5.96E-3</v>
          </cell>
        </row>
        <row r="4125">
          <cell r="B4125">
            <v>43209</v>
          </cell>
          <cell r="C4125">
            <v>2693.13</v>
          </cell>
          <cell r="E4125">
            <v>42998</v>
          </cell>
          <cell r="F4125">
            <v>2.545E-3</v>
          </cell>
        </row>
        <row r="4126">
          <cell r="B4126">
            <v>43210</v>
          </cell>
          <cell r="C4126">
            <v>2670.14</v>
          </cell>
          <cell r="E4126">
            <v>42999</v>
          </cell>
          <cell r="F4126">
            <v>7.7207999999999999E-2</v>
          </cell>
        </row>
        <row r="4127">
          <cell r="B4127">
            <v>43213</v>
          </cell>
          <cell r="C4127">
            <v>2670.29</v>
          </cell>
          <cell r="E4127">
            <v>43000</v>
          </cell>
          <cell r="F4127">
            <v>5.5178999999999999E-2</v>
          </cell>
        </row>
        <row r="4128">
          <cell r="B4128">
            <v>43214</v>
          </cell>
          <cell r="C4128">
            <v>2634.56</v>
          </cell>
          <cell r="E4128">
            <v>43003</v>
          </cell>
          <cell r="F4128">
            <v>0</v>
          </cell>
        </row>
        <row r="4129">
          <cell r="B4129">
            <v>43215</v>
          </cell>
          <cell r="C4129">
            <v>2639.4</v>
          </cell>
          <cell r="E4129">
            <v>43004</v>
          </cell>
          <cell r="F4129">
            <v>0.194024</v>
          </cell>
        </row>
        <row r="4130">
          <cell r="B4130">
            <v>43216</v>
          </cell>
          <cell r="C4130">
            <v>2666.94</v>
          </cell>
          <cell r="E4130">
            <v>43005</v>
          </cell>
          <cell r="F4130">
            <v>0</v>
          </cell>
        </row>
        <row r="4131">
          <cell r="B4131">
            <v>43217</v>
          </cell>
          <cell r="C4131">
            <v>2669.91</v>
          </cell>
          <cell r="E4131">
            <v>43006</v>
          </cell>
          <cell r="F4131">
            <v>0.52726799999999996</v>
          </cell>
        </row>
        <row r="4132">
          <cell r="B4132">
            <v>43220</v>
          </cell>
          <cell r="C4132">
            <v>2648.05</v>
          </cell>
          <cell r="E4132">
            <v>43007</v>
          </cell>
          <cell r="F4132">
            <v>6.3678999999999999E-2</v>
          </cell>
        </row>
        <row r="4133">
          <cell r="B4133">
            <v>43221</v>
          </cell>
          <cell r="C4133">
            <v>2654.8</v>
          </cell>
          <cell r="E4133">
            <v>43010</v>
          </cell>
          <cell r="F4133">
            <v>1.2119E-2</v>
          </cell>
        </row>
        <row r="4134">
          <cell r="B4134">
            <v>43222</v>
          </cell>
          <cell r="C4134">
            <v>2635.67</v>
          </cell>
          <cell r="E4134">
            <v>43011</v>
          </cell>
          <cell r="F4134">
            <v>0.105812</v>
          </cell>
        </row>
        <row r="4135">
          <cell r="B4135">
            <v>43223</v>
          </cell>
          <cell r="C4135">
            <v>2629.73</v>
          </cell>
          <cell r="E4135">
            <v>43012</v>
          </cell>
          <cell r="F4135">
            <v>0.16929</v>
          </cell>
        </row>
        <row r="4136">
          <cell r="B4136">
            <v>43224</v>
          </cell>
          <cell r="C4136">
            <v>2663.42</v>
          </cell>
          <cell r="E4136">
            <v>43013</v>
          </cell>
          <cell r="F4136">
            <v>0.44479800000000003</v>
          </cell>
        </row>
        <row r="4137">
          <cell r="B4137">
            <v>43227</v>
          </cell>
          <cell r="C4137">
            <v>2672.63</v>
          </cell>
          <cell r="E4137">
            <v>43014</v>
          </cell>
          <cell r="F4137">
            <v>0.80035400000000001</v>
          </cell>
        </row>
        <row r="4138">
          <cell r="B4138">
            <v>43228</v>
          </cell>
          <cell r="C4138">
            <v>2671.92</v>
          </cell>
          <cell r="E4138">
            <v>43017</v>
          </cell>
          <cell r="F4138">
            <v>0</v>
          </cell>
        </row>
        <row r="4139">
          <cell r="B4139">
            <v>43229</v>
          </cell>
          <cell r="C4139">
            <v>2697.79</v>
          </cell>
          <cell r="E4139">
            <v>43018</v>
          </cell>
          <cell r="F4139">
            <v>6.6987000000000005E-2</v>
          </cell>
        </row>
        <row r="4140">
          <cell r="B4140">
            <v>43230</v>
          </cell>
          <cell r="C4140">
            <v>2723.07</v>
          </cell>
          <cell r="E4140">
            <v>43019</v>
          </cell>
          <cell r="F4140">
            <v>4.6387999999999999E-2</v>
          </cell>
        </row>
        <row r="4141">
          <cell r="B4141">
            <v>43231</v>
          </cell>
          <cell r="C4141">
            <v>2727.72</v>
          </cell>
          <cell r="E4141">
            <v>43020</v>
          </cell>
          <cell r="F4141">
            <v>0.221419</v>
          </cell>
        </row>
        <row r="4142">
          <cell r="B4142">
            <v>43234</v>
          </cell>
          <cell r="C4142">
            <v>2730.13</v>
          </cell>
          <cell r="E4142">
            <v>43021</v>
          </cell>
          <cell r="F4142">
            <v>3.7647E-2</v>
          </cell>
        </row>
        <row r="4143">
          <cell r="B4143">
            <v>43235</v>
          </cell>
          <cell r="C4143">
            <v>2711.45</v>
          </cell>
          <cell r="E4143">
            <v>43024</v>
          </cell>
          <cell r="F4143">
            <v>5.3245000000000001E-2</v>
          </cell>
        </row>
        <row r="4144">
          <cell r="B4144">
            <v>43236</v>
          </cell>
          <cell r="C4144">
            <v>2722.46</v>
          </cell>
          <cell r="E4144">
            <v>43025</v>
          </cell>
          <cell r="F4144">
            <v>6.3900000000000003E-4</v>
          </cell>
        </row>
        <row r="4145">
          <cell r="B4145">
            <v>43237</v>
          </cell>
          <cell r="C4145">
            <v>2720.13</v>
          </cell>
          <cell r="E4145">
            <v>43026</v>
          </cell>
          <cell r="F4145">
            <v>9.6893000000000007E-2</v>
          </cell>
        </row>
        <row r="4146">
          <cell r="B4146">
            <v>43238</v>
          </cell>
          <cell r="C4146">
            <v>2712.97</v>
          </cell>
          <cell r="E4146">
            <v>43027</v>
          </cell>
          <cell r="F4146">
            <v>0.21282400000000001</v>
          </cell>
        </row>
        <row r="4147">
          <cell r="B4147">
            <v>43241</v>
          </cell>
          <cell r="C4147">
            <v>2733.01</v>
          </cell>
          <cell r="E4147">
            <v>43028</v>
          </cell>
          <cell r="F4147">
            <v>0.17988699999999999</v>
          </cell>
        </row>
        <row r="4148">
          <cell r="B4148">
            <v>43242</v>
          </cell>
          <cell r="C4148">
            <v>2724.44</v>
          </cell>
          <cell r="E4148">
            <v>43031</v>
          </cell>
          <cell r="F4148">
            <v>5.9332999999999997E-2</v>
          </cell>
        </row>
        <row r="4149">
          <cell r="B4149">
            <v>43243</v>
          </cell>
          <cell r="C4149">
            <v>2733.29</v>
          </cell>
          <cell r="E4149">
            <v>43032</v>
          </cell>
          <cell r="F4149">
            <v>6.3818E-2</v>
          </cell>
        </row>
        <row r="4150">
          <cell r="B4150">
            <v>43244</v>
          </cell>
          <cell r="C4150">
            <v>2727.76</v>
          </cell>
          <cell r="E4150">
            <v>43033</v>
          </cell>
          <cell r="F4150">
            <v>0</v>
          </cell>
        </row>
        <row r="4151">
          <cell r="B4151">
            <v>43245</v>
          </cell>
          <cell r="C4151">
            <v>2721.33</v>
          </cell>
          <cell r="E4151">
            <v>43034</v>
          </cell>
          <cell r="F4151">
            <v>2.1879999999999998E-3</v>
          </cell>
        </row>
        <row r="4152">
          <cell r="B4152">
            <v>43249</v>
          </cell>
          <cell r="C4152">
            <v>2689.86</v>
          </cell>
          <cell r="E4152">
            <v>43035</v>
          </cell>
          <cell r="F4152">
            <v>6.0590000000000001E-3</v>
          </cell>
        </row>
        <row r="4153">
          <cell r="B4153">
            <v>43250</v>
          </cell>
          <cell r="C4153">
            <v>2724.01</v>
          </cell>
          <cell r="E4153">
            <v>43038</v>
          </cell>
          <cell r="F4153">
            <v>0.197738</v>
          </cell>
        </row>
        <row r="4154">
          <cell r="B4154">
            <v>43251</v>
          </cell>
          <cell r="C4154">
            <v>2705.27</v>
          </cell>
          <cell r="E4154">
            <v>43039</v>
          </cell>
          <cell r="F4154">
            <v>8.4639000000000006E-2</v>
          </cell>
        </row>
        <row r="4155">
          <cell r="B4155">
            <v>43252</v>
          </cell>
          <cell r="C4155">
            <v>2734.62</v>
          </cell>
          <cell r="E4155">
            <v>43040</v>
          </cell>
          <cell r="F4155">
            <v>3.7729999999999999E-3</v>
          </cell>
        </row>
        <row r="4156">
          <cell r="B4156">
            <v>43255</v>
          </cell>
          <cell r="C4156">
            <v>2746.87</v>
          </cell>
          <cell r="E4156">
            <v>43041</v>
          </cell>
          <cell r="F4156">
            <v>0.27125899999999997</v>
          </cell>
        </row>
        <row r="4157">
          <cell r="B4157">
            <v>43256</v>
          </cell>
          <cell r="C4157">
            <v>2748.8</v>
          </cell>
          <cell r="E4157">
            <v>43042</v>
          </cell>
          <cell r="F4157">
            <v>0.25906200000000001</v>
          </cell>
        </row>
        <row r="4158">
          <cell r="B4158">
            <v>43257</v>
          </cell>
          <cell r="C4158">
            <v>2772.35</v>
          </cell>
          <cell r="E4158">
            <v>43045</v>
          </cell>
          <cell r="F4158">
            <v>0.21607499999999999</v>
          </cell>
        </row>
        <row r="4159">
          <cell r="B4159">
            <v>43258</v>
          </cell>
          <cell r="C4159">
            <v>2770.37</v>
          </cell>
          <cell r="E4159">
            <v>43046</v>
          </cell>
          <cell r="F4159">
            <v>1.1735000000000001E-2</v>
          </cell>
        </row>
        <row r="4160">
          <cell r="B4160">
            <v>43259</v>
          </cell>
          <cell r="C4160">
            <v>2779.03</v>
          </cell>
          <cell r="E4160">
            <v>43047</v>
          </cell>
          <cell r="F4160">
            <v>5.5002000000000002E-2</v>
          </cell>
        </row>
        <row r="4161">
          <cell r="B4161">
            <v>43262</v>
          </cell>
          <cell r="C4161">
            <v>2782</v>
          </cell>
          <cell r="E4161">
            <v>43048</v>
          </cell>
          <cell r="F4161">
            <v>0.62635600000000002</v>
          </cell>
        </row>
        <row r="4162">
          <cell r="B4162">
            <v>43263</v>
          </cell>
          <cell r="C4162">
            <v>2786.85</v>
          </cell>
          <cell r="E4162">
            <v>43049</v>
          </cell>
          <cell r="F4162">
            <v>0.93126900000000001</v>
          </cell>
        </row>
        <row r="4163">
          <cell r="B4163">
            <v>43264</v>
          </cell>
          <cell r="C4163">
            <v>2775.63</v>
          </cell>
          <cell r="E4163">
            <v>43052</v>
          </cell>
          <cell r="F4163">
            <v>5.2492999999999998E-2</v>
          </cell>
        </row>
        <row r="4164">
          <cell r="B4164">
            <v>43265</v>
          </cell>
          <cell r="C4164">
            <v>2782.49</v>
          </cell>
          <cell r="E4164">
            <v>43053</v>
          </cell>
          <cell r="F4164">
            <v>0.40393699999999999</v>
          </cell>
        </row>
        <row r="4165">
          <cell r="B4165">
            <v>43266</v>
          </cell>
          <cell r="C4165">
            <v>2779.66</v>
          </cell>
          <cell r="E4165">
            <v>43054</v>
          </cell>
          <cell r="F4165">
            <v>0.58699699999999999</v>
          </cell>
        </row>
        <row r="4166">
          <cell r="B4166">
            <v>43269</v>
          </cell>
          <cell r="C4166">
            <v>2773.75</v>
          </cell>
          <cell r="E4166">
            <v>43055</v>
          </cell>
          <cell r="F4166">
            <v>0.83760000000000001</v>
          </cell>
        </row>
        <row r="4167">
          <cell r="B4167">
            <v>43270</v>
          </cell>
          <cell r="C4167">
            <v>2762.59</v>
          </cell>
          <cell r="E4167">
            <v>43056</v>
          </cell>
          <cell r="F4167">
            <v>9.4573000000000004E-2</v>
          </cell>
        </row>
        <row r="4168">
          <cell r="B4168">
            <v>43271</v>
          </cell>
          <cell r="C4168">
            <v>2767.32</v>
          </cell>
          <cell r="E4168">
            <v>43059</v>
          </cell>
          <cell r="F4168">
            <v>8.4488999999999995E-2</v>
          </cell>
        </row>
        <row r="4169">
          <cell r="B4169">
            <v>43272</v>
          </cell>
          <cell r="C4169">
            <v>2749.76</v>
          </cell>
          <cell r="E4169">
            <v>43060</v>
          </cell>
          <cell r="F4169">
            <v>4.2282E-2</v>
          </cell>
        </row>
        <row r="4170">
          <cell r="B4170">
            <v>43273</v>
          </cell>
          <cell r="C4170">
            <v>2754.88</v>
          </cell>
          <cell r="E4170">
            <v>43061</v>
          </cell>
          <cell r="F4170">
            <v>0.23104</v>
          </cell>
        </row>
        <row r="4171">
          <cell r="B4171">
            <v>43276</v>
          </cell>
          <cell r="C4171">
            <v>2717.07</v>
          </cell>
          <cell r="E4171">
            <v>43062</v>
          </cell>
          <cell r="F4171">
            <v>0</v>
          </cell>
        </row>
        <row r="4172">
          <cell r="B4172">
            <v>43277</v>
          </cell>
          <cell r="C4172">
            <v>2723.06</v>
          </cell>
          <cell r="E4172">
            <v>43063</v>
          </cell>
          <cell r="F4172">
            <v>0.114135</v>
          </cell>
        </row>
        <row r="4173">
          <cell r="B4173">
            <v>43278</v>
          </cell>
          <cell r="C4173">
            <v>2699.63</v>
          </cell>
          <cell r="E4173">
            <v>43066</v>
          </cell>
          <cell r="F4173">
            <v>0.28880499999999998</v>
          </cell>
        </row>
        <row r="4174">
          <cell r="B4174">
            <v>43279</v>
          </cell>
          <cell r="C4174">
            <v>2716.31</v>
          </cell>
          <cell r="E4174">
            <v>43067</v>
          </cell>
          <cell r="F4174">
            <v>0.10655000000000001</v>
          </cell>
        </row>
        <row r="4175">
          <cell r="B4175">
            <v>43280</v>
          </cell>
          <cell r="C4175">
            <v>2718.37</v>
          </cell>
          <cell r="E4175">
            <v>43068</v>
          </cell>
          <cell r="F4175">
            <v>0.34549600000000003</v>
          </cell>
        </row>
        <row r="4176">
          <cell r="B4176">
            <v>43283</v>
          </cell>
          <cell r="C4176">
            <v>2726.71</v>
          </cell>
          <cell r="E4176">
            <v>43069</v>
          </cell>
          <cell r="F4176">
            <v>0.96624900000000002</v>
          </cell>
        </row>
        <row r="4177">
          <cell r="B4177">
            <v>43284</v>
          </cell>
          <cell r="C4177">
            <v>2713.22</v>
          </cell>
          <cell r="E4177">
            <v>43070</v>
          </cell>
          <cell r="F4177">
            <v>0.108407</v>
          </cell>
        </row>
        <row r="4178">
          <cell r="B4178">
            <v>43286</v>
          </cell>
          <cell r="C4178">
            <v>2736.61</v>
          </cell>
          <cell r="E4178">
            <v>43073</v>
          </cell>
          <cell r="F4178">
            <v>5.8984000000000002E-2</v>
          </cell>
        </row>
        <row r="4179">
          <cell r="B4179">
            <v>43287</v>
          </cell>
          <cell r="C4179">
            <v>2759.82</v>
          </cell>
          <cell r="E4179">
            <v>43074</v>
          </cell>
          <cell r="F4179">
            <v>0.114453</v>
          </cell>
        </row>
        <row r="4180">
          <cell r="B4180">
            <v>43290</v>
          </cell>
          <cell r="C4180">
            <v>2784.17</v>
          </cell>
          <cell r="E4180">
            <v>43075</v>
          </cell>
          <cell r="F4180">
            <v>6.8653000000000006E-2</v>
          </cell>
        </row>
        <row r="4181">
          <cell r="B4181">
            <v>43291</v>
          </cell>
          <cell r="C4181">
            <v>2793.84</v>
          </cell>
          <cell r="E4181">
            <v>43076</v>
          </cell>
          <cell r="F4181">
            <v>0.45902399999999999</v>
          </cell>
        </row>
        <row r="4182">
          <cell r="B4182">
            <v>43292</v>
          </cell>
          <cell r="C4182">
            <v>2774.02</v>
          </cell>
          <cell r="E4182">
            <v>43077</v>
          </cell>
          <cell r="F4182">
            <v>0.27202599999999999</v>
          </cell>
        </row>
        <row r="4183">
          <cell r="B4183">
            <v>43293</v>
          </cell>
          <cell r="C4183">
            <v>2798.29</v>
          </cell>
          <cell r="E4183">
            <v>43080</v>
          </cell>
          <cell r="F4183">
            <v>1.3138E-2</v>
          </cell>
        </row>
        <row r="4184">
          <cell r="B4184">
            <v>43294</v>
          </cell>
          <cell r="C4184">
            <v>2801.31</v>
          </cell>
          <cell r="E4184">
            <v>43081</v>
          </cell>
          <cell r="F4184">
            <v>9.6423999999999996E-2</v>
          </cell>
        </row>
        <row r="4185">
          <cell r="B4185">
            <v>43297</v>
          </cell>
          <cell r="C4185">
            <v>2798.43</v>
          </cell>
          <cell r="E4185">
            <v>43082</v>
          </cell>
          <cell r="F4185">
            <v>4.2044999999999999E-2</v>
          </cell>
        </row>
        <row r="4186">
          <cell r="B4186">
            <v>43298</v>
          </cell>
          <cell r="C4186">
            <v>2809.55</v>
          </cell>
          <cell r="E4186">
            <v>43083</v>
          </cell>
          <cell r="F4186">
            <v>0.44658700000000001</v>
          </cell>
        </row>
        <row r="4187">
          <cell r="B4187">
            <v>43299</v>
          </cell>
          <cell r="C4187">
            <v>2815.62</v>
          </cell>
          <cell r="E4187">
            <v>43084</v>
          </cell>
          <cell r="F4187">
            <v>0.148616</v>
          </cell>
        </row>
        <row r="4188">
          <cell r="B4188">
            <v>43300</v>
          </cell>
          <cell r="C4188">
            <v>2804.49</v>
          </cell>
          <cell r="E4188">
            <v>43087</v>
          </cell>
          <cell r="F4188">
            <v>0.112057</v>
          </cell>
        </row>
        <row r="4189">
          <cell r="B4189">
            <v>43301</v>
          </cell>
          <cell r="C4189">
            <v>2801.83</v>
          </cell>
          <cell r="E4189">
            <v>43088</v>
          </cell>
          <cell r="F4189">
            <v>1.4727000000000001E-2</v>
          </cell>
        </row>
        <row r="4190">
          <cell r="B4190">
            <v>43304</v>
          </cell>
          <cell r="C4190">
            <v>2806.98</v>
          </cell>
          <cell r="E4190">
            <v>43089</v>
          </cell>
          <cell r="F4190">
            <v>0.35683500000000001</v>
          </cell>
        </row>
        <row r="4191">
          <cell r="B4191">
            <v>43305</v>
          </cell>
          <cell r="C4191">
            <v>2820.4</v>
          </cell>
          <cell r="E4191">
            <v>43090</v>
          </cell>
          <cell r="F4191">
            <v>5.1900000000000004E-4</v>
          </cell>
        </row>
        <row r="4192">
          <cell r="B4192">
            <v>43306</v>
          </cell>
          <cell r="C4192">
            <v>2846.07</v>
          </cell>
          <cell r="E4192">
            <v>43091</v>
          </cell>
          <cell r="F4192">
            <v>1.5769999999999999E-2</v>
          </cell>
        </row>
        <row r="4193">
          <cell r="B4193">
            <v>43307</v>
          </cell>
          <cell r="C4193">
            <v>2837.44</v>
          </cell>
          <cell r="E4193">
            <v>43094</v>
          </cell>
          <cell r="F4193">
            <v>0</v>
          </cell>
        </row>
        <row r="4194">
          <cell r="B4194">
            <v>43308</v>
          </cell>
          <cell r="C4194">
            <v>2818.82</v>
          </cell>
          <cell r="E4194">
            <v>43095</v>
          </cell>
          <cell r="F4194">
            <v>0.121917</v>
          </cell>
        </row>
        <row r="4195">
          <cell r="B4195">
            <v>43311</v>
          </cell>
          <cell r="C4195">
            <v>2802.6</v>
          </cell>
          <cell r="E4195">
            <v>43096</v>
          </cell>
          <cell r="F4195">
            <v>5.6585000000000003E-2</v>
          </cell>
        </row>
        <row r="4196">
          <cell r="B4196">
            <v>43312</v>
          </cell>
          <cell r="C4196">
            <v>2816.29</v>
          </cell>
          <cell r="E4196">
            <v>43097</v>
          </cell>
          <cell r="F4196">
            <v>0.50738499999999997</v>
          </cell>
        </row>
        <row r="4197">
          <cell r="B4197">
            <v>43313</v>
          </cell>
          <cell r="C4197">
            <v>2813.36</v>
          </cell>
          <cell r="E4197">
            <v>43098</v>
          </cell>
          <cell r="F4197">
            <v>0.16783300000000001</v>
          </cell>
        </row>
        <row r="4198">
          <cell r="B4198">
            <v>43314</v>
          </cell>
          <cell r="C4198">
            <v>2827.22</v>
          </cell>
          <cell r="E4198">
            <v>43101</v>
          </cell>
          <cell r="F4198">
            <v>0</v>
          </cell>
        </row>
        <row r="4199">
          <cell r="B4199">
            <v>43315</v>
          </cell>
          <cell r="C4199">
            <v>2840.35</v>
          </cell>
          <cell r="E4199">
            <v>43102</v>
          </cell>
          <cell r="F4199">
            <v>0.122707</v>
          </cell>
        </row>
        <row r="4200">
          <cell r="B4200">
            <v>43318</v>
          </cell>
          <cell r="C4200">
            <v>2850.4</v>
          </cell>
          <cell r="E4200">
            <v>43103</v>
          </cell>
          <cell r="F4200">
            <v>1.9189999999999999E-3</v>
          </cell>
        </row>
        <row r="4201">
          <cell r="B4201">
            <v>43319</v>
          </cell>
          <cell r="C4201">
            <v>2858.45</v>
          </cell>
          <cell r="E4201">
            <v>43104</v>
          </cell>
          <cell r="F4201">
            <v>0.56110499999999996</v>
          </cell>
        </row>
        <row r="4202">
          <cell r="B4202">
            <v>43320</v>
          </cell>
          <cell r="C4202">
            <v>2857.7</v>
          </cell>
          <cell r="E4202">
            <v>43105</v>
          </cell>
          <cell r="F4202">
            <v>0</v>
          </cell>
        </row>
        <row r="4203">
          <cell r="B4203">
            <v>43321</v>
          </cell>
          <cell r="C4203">
            <v>2853.58</v>
          </cell>
          <cell r="E4203">
            <v>43108</v>
          </cell>
          <cell r="F4203">
            <v>4.7282999999999999E-2</v>
          </cell>
        </row>
        <row r="4204">
          <cell r="B4204">
            <v>43322</v>
          </cell>
          <cell r="C4204">
            <v>2833.28</v>
          </cell>
          <cell r="E4204">
            <v>43109</v>
          </cell>
          <cell r="F4204">
            <v>0.82529200000000003</v>
          </cell>
        </row>
        <row r="4205">
          <cell r="B4205">
            <v>43325</v>
          </cell>
          <cell r="C4205">
            <v>2821.93</v>
          </cell>
          <cell r="E4205">
            <v>43110</v>
          </cell>
          <cell r="F4205">
            <v>1.9106999999999999E-2</v>
          </cell>
        </row>
        <row r="4206">
          <cell r="B4206">
            <v>43326</v>
          </cell>
          <cell r="C4206">
            <v>2839.96</v>
          </cell>
          <cell r="E4206">
            <v>43111</v>
          </cell>
          <cell r="F4206">
            <v>0.21432100000000001</v>
          </cell>
        </row>
        <row r="4207">
          <cell r="B4207">
            <v>43327</v>
          </cell>
          <cell r="C4207">
            <v>2818.37</v>
          </cell>
          <cell r="E4207">
            <v>43112</v>
          </cell>
          <cell r="F4207">
            <v>0</v>
          </cell>
        </row>
        <row r="4208">
          <cell r="B4208">
            <v>43328</v>
          </cell>
          <cell r="C4208">
            <v>2840.69</v>
          </cell>
          <cell r="E4208">
            <v>43115</v>
          </cell>
          <cell r="F4208">
            <v>0</v>
          </cell>
        </row>
        <row r="4209">
          <cell r="B4209">
            <v>43329</v>
          </cell>
          <cell r="C4209">
            <v>2850.13</v>
          </cell>
          <cell r="E4209">
            <v>43116</v>
          </cell>
          <cell r="F4209">
            <v>5.3164999999999997E-2</v>
          </cell>
        </row>
        <row r="4210">
          <cell r="B4210">
            <v>43332</v>
          </cell>
          <cell r="C4210">
            <v>2857.05</v>
          </cell>
          <cell r="E4210">
            <v>43117</v>
          </cell>
          <cell r="F4210">
            <v>0</v>
          </cell>
        </row>
        <row r="4211">
          <cell r="B4211">
            <v>43333</v>
          </cell>
          <cell r="C4211">
            <v>2862.96</v>
          </cell>
          <cell r="E4211">
            <v>43118</v>
          </cell>
          <cell r="F4211">
            <v>0.24584400000000001</v>
          </cell>
        </row>
        <row r="4212">
          <cell r="B4212">
            <v>43334</v>
          </cell>
          <cell r="C4212">
            <v>2861.82</v>
          </cell>
          <cell r="E4212">
            <v>43119</v>
          </cell>
          <cell r="F4212">
            <v>6.6179000000000002E-2</v>
          </cell>
        </row>
        <row r="4213">
          <cell r="B4213">
            <v>43335</v>
          </cell>
          <cell r="C4213">
            <v>2856.98</v>
          </cell>
          <cell r="E4213">
            <v>43122</v>
          </cell>
          <cell r="F4213">
            <v>4.1327999999999997E-2</v>
          </cell>
        </row>
        <row r="4214">
          <cell r="B4214">
            <v>43336</v>
          </cell>
          <cell r="C4214">
            <v>2874.69</v>
          </cell>
          <cell r="E4214">
            <v>43123</v>
          </cell>
          <cell r="F4214">
            <v>0.1153</v>
          </cell>
        </row>
        <row r="4215">
          <cell r="B4215">
            <v>43339</v>
          </cell>
          <cell r="C4215">
            <v>2896.74</v>
          </cell>
          <cell r="E4215">
            <v>43124</v>
          </cell>
          <cell r="F4215">
            <v>0</v>
          </cell>
        </row>
        <row r="4216">
          <cell r="B4216">
            <v>43340</v>
          </cell>
          <cell r="C4216">
            <v>2897.52</v>
          </cell>
          <cell r="E4216">
            <v>43125</v>
          </cell>
          <cell r="F4216">
            <v>7.731E-3</v>
          </cell>
        </row>
        <row r="4217">
          <cell r="B4217">
            <v>43341</v>
          </cell>
          <cell r="C4217">
            <v>2914.04</v>
          </cell>
          <cell r="E4217">
            <v>43126</v>
          </cell>
          <cell r="F4217">
            <v>5.5808999999999997E-2</v>
          </cell>
        </row>
        <row r="4218">
          <cell r="B4218">
            <v>43342</v>
          </cell>
          <cell r="C4218">
            <v>2901.13</v>
          </cell>
          <cell r="E4218">
            <v>43129</v>
          </cell>
          <cell r="F4218">
            <v>0.107541</v>
          </cell>
        </row>
        <row r="4219">
          <cell r="B4219">
            <v>43343</v>
          </cell>
          <cell r="C4219">
            <v>2901.52</v>
          </cell>
          <cell r="E4219">
            <v>43130</v>
          </cell>
          <cell r="F4219">
            <v>0.187557</v>
          </cell>
        </row>
        <row r="4220">
          <cell r="B4220">
            <v>43347</v>
          </cell>
          <cell r="C4220">
            <v>2896.72</v>
          </cell>
          <cell r="E4220">
            <v>43131</v>
          </cell>
          <cell r="F4220">
            <v>8.8015999999999997E-2</v>
          </cell>
        </row>
        <row r="4221">
          <cell r="B4221">
            <v>43348</v>
          </cell>
          <cell r="C4221">
            <v>2888.6</v>
          </cell>
          <cell r="E4221">
            <v>43132</v>
          </cell>
          <cell r="F4221">
            <v>0.54595499999999997</v>
          </cell>
        </row>
        <row r="4222">
          <cell r="B4222">
            <v>43349</v>
          </cell>
          <cell r="C4222">
            <v>2878.05</v>
          </cell>
          <cell r="E4222">
            <v>43133</v>
          </cell>
          <cell r="F4222">
            <v>0.17727200000000001</v>
          </cell>
        </row>
        <row r="4223">
          <cell r="B4223">
            <v>43350</v>
          </cell>
          <cell r="C4223">
            <v>2871.68</v>
          </cell>
          <cell r="E4223">
            <v>43136</v>
          </cell>
          <cell r="F4223">
            <v>4.9899999999999996E-3</v>
          </cell>
        </row>
        <row r="4224">
          <cell r="B4224">
            <v>43353</v>
          </cell>
          <cell r="C4224">
            <v>2877.13</v>
          </cell>
          <cell r="E4224">
            <v>43137</v>
          </cell>
          <cell r="F4224">
            <v>0.28346900000000003</v>
          </cell>
        </row>
        <row r="4225">
          <cell r="B4225">
            <v>43354</v>
          </cell>
          <cell r="C4225">
            <v>2887.89</v>
          </cell>
          <cell r="E4225">
            <v>43138</v>
          </cell>
          <cell r="F4225">
            <v>7.6585E-2</v>
          </cell>
        </row>
        <row r="4226">
          <cell r="B4226">
            <v>43355</v>
          </cell>
          <cell r="C4226">
            <v>2888.92</v>
          </cell>
          <cell r="E4226">
            <v>43139</v>
          </cell>
          <cell r="F4226">
            <v>0.38500099999999998</v>
          </cell>
        </row>
        <row r="4227">
          <cell r="B4227">
            <v>43356</v>
          </cell>
          <cell r="C4227">
            <v>2904.18</v>
          </cell>
          <cell r="E4227">
            <v>43140</v>
          </cell>
          <cell r="F4227">
            <v>0.85263800000000001</v>
          </cell>
        </row>
        <row r="4228">
          <cell r="B4228">
            <v>43357</v>
          </cell>
          <cell r="C4228">
            <v>2904.98</v>
          </cell>
          <cell r="E4228">
            <v>43143</v>
          </cell>
          <cell r="F4228">
            <v>8.9075000000000001E-2</v>
          </cell>
        </row>
        <row r="4229">
          <cell r="B4229">
            <v>43360</v>
          </cell>
          <cell r="C4229">
            <v>2888.8</v>
          </cell>
          <cell r="E4229">
            <v>43144</v>
          </cell>
          <cell r="F4229">
            <v>0.14299000000000001</v>
          </cell>
        </row>
        <row r="4230">
          <cell r="B4230">
            <v>43361</v>
          </cell>
          <cell r="C4230">
            <v>2904.31</v>
          </cell>
          <cell r="E4230">
            <v>43145</v>
          </cell>
          <cell r="F4230">
            <v>0.75992999999999999</v>
          </cell>
        </row>
        <row r="4231">
          <cell r="B4231">
            <v>43362</v>
          </cell>
          <cell r="C4231">
            <v>2907.95</v>
          </cell>
          <cell r="E4231">
            <v>43146</v>
          </cell>
          <cell r="F4231">
            <v>0.654609</v>
          </cell>
        </row>
        <row r="4232">
          <cell r="B4232">
            <v>43363</v>
          </cell>
          <cell r="C4232">
            <v>2930.75</v>
          </cell>
          <cell r="E4232">
            <v>43147</v>
          </cell>
          <cell r="F4232">
            <v>0.24759700000000001</v>
          </cell>
        </row>
        <row r="4233">
          <cell r="B4233">
            <v>43364</v>
          </cell>
          <cell r="C4233">
            <v>2929.67</v>
          </cell>
          <cell r="E4233">
            <v>43150</v>
          </cell>
          <cell r="F4233">
            <v>0</v>
          </cell>
        </row>
        <row r="4234">
          <cell r="B4234">
            <v>43367</v>
          </cell>
          <cell r="C4234">
            <v>2919.37</v>
          </cell>
          <cell r="E4234">
            <v>43151</v>
          </cell>
          <cell r="F4234">
            <v>0.19425600000000001</v>
          </cell>
        </row>
        <row r="4235">
          <cell r="B4235">
            <v>43368</v>
          </cell>
          <cell r="C4235">
            <v>2915.56</v>
          </cell>
          <cell r="E4235">
            <v>43152</v>
          </cell>
          <cell r="F4235">
            <v>5.0430000000000003E-2</v>
          </cell>
        </row>
        <row r="4236">
          <cell r="B4236">
            <v>43369</v>
          </cell>
          <cell r="C4236">
            <v>2905.97</v>
          </cell>
          <cell r="E4236">
            <v>43153</v>
          </cell>
          <cell r="F4236">
            <v>0.224333</v>
          </cell>
        </row>
        <row r="4237">
          <cell r="B4237">
            <v>43370</v>
          </cell>
          <cell r="C4237">
            <v>2914</v>
          </cell>
          <cell r="E4237">
            <v>43154</v>
          </cell>
          <cell r="F4237">
            <v>0.17354600000000001</v>
          </cell>
        </row>
        <row r="4238">
          <cell r="B4238">
            <v>43371</v>
          </cell>
          <cell r="C4238">
            <v>2913.98</v>
          </cell>
          <cell r="E4238">
            <v>43157</v>
          </cell>
          <cell r="F4238">
            <v>0.33879599999999999</v>
          </cell>
        </row>
        <row r="4239">
          <cell r="B4239">
            <v>43374</v>
          </cell>
          <cell r="C4239">
            <v>2924.59</v>
          </cell>
          <cell r="E4239">
            <v>43158</v>
          </cell>
          <cell r="F4239">
            <v>0.38605099999999998</v>
          </cell>
        </row>
        <row r="4240">
          <cell r="B4240">
            <v>43375</v>
          </cell>
          <cell r="C4240">
            <v>2923.43</v>
          </cell>
          <cell r="E4240">
            <v>43159</v>
          </cell>
          <cell r="F4240">
            <v>0.28258800000000001</v>
          </cell>
        </row>
        <row r="4241">
          <cell r="B4241">
            <v>43376</v>
          </cell>
          <cell r="C4241">
            <v>2925.51</v>
          </cell>
          <cell r="E4241">
            <v>43160</v>
          </cell>
          <cell r="F4241">
            <v>0.42043799999999998</v>
          </cell>
        </row>
        <row r="4242">
          <cell r="B4242">
            <v>43377</v>
          </cell>
          <cell r="C4242">
            <v>2901.61</v>
          </cell>
          <cell r="E4242">
            <v>43161</v>
          </cell>
          <cell r="F4242">
            <v>0.24942</v>
          </cell>
        </row>
        <row r="4243">
          <cell r="B4243">
            <v>43378</v>
          </cell>
          <cell r="C4243">
            <v>2885.57</v>
          </cell>
          <cell r="E4243">
            <v>43164</v>
          </cell>
          <cell r="F4243">
            <v>1.8747E-2</v>
          </cell>
        </row>
        <row r="4244">
          <cell r="B4244">
            <v>43381</v>
          </cell>
          <cell r="C4244">
            <v>2884.43</v>
          </cell>
          <cell r="E4244">
            <v>43165</v>
          </cell>
          <cell r="F4244">
            <v>0.141486</v>
          </cell>
        </row>
        <row r="4245">
          <cell r="B4245">
            <v>43382</v>
          </cell>
          <cell r="C4245">
            <v>2880.34</v>
          </cell>
          <cell r="E4245">
            <v>43166</v>
          </cell>
          <cell r="F4245">
            <v>0.188581</v>
          </cell>
        </row>
        <row r="4246">
          <cell r="B4246">
            <v>43383</v>
          </cell>
          <cell r="C4246">
            <v>2785.68</v>
          </cell>
          <cell r="E4246">
            <v>43167</v>
          </cell>
          <cell r="F4246">
            <v>0.74244500000000002</v>
          </cell>
        </row>
        <row r="4247">
          <cell r="B4247">
            <v>43384</v>
          </cell>
          <cell r="C4247">
            <v>2728.37</v>
          </cell>
          <cell r="E4247">
            <v>43168</v>
          </cell>
          <cell r="F4247">
            <v>7.0364999999999997E-2</v>
          </cell>
        </row>
        <row r="4248">
          <cell r="B4248">
            <v>43385</v>
          </cell>
          <cell r="C4248">
            <v>2767.13</v>
          </cell>
          <cell r="E4248">
            <v>43171</v>
          </cell>
          <cell r="F4248">
            <v>5.8770000000000003E-3</v>
          </cell>
        </row>
        <row r="4249">
          <cell r="B4249">
            <v>43388</v>
          </cell>
          <cell r="C4249">
            <v>2750.79</v>
          </cell>
          <cell r="E4249">
            <v>43172</v>
          </cell>
          <cell r="F4249">
            <v>0.16328999999999999</v>
          </cell>
        </row>
        <row r="4250">
          <cell r="B4250">
            <v>43389</v>
          </cell>
          <cell r="C4250">
            <v>2809.92</v>
          </cell>
          <cell r="E4250">
            <v>43173</v>
          </cell>
          <cell r="F4250">
            <v>0.76217900000000005</v>
          </cell>
        </row>
        <row r="4251">
          <cell r="B4251">
            <v>43390</v>
          </cell>
          <cell r="C4251">
            <v>2809.21</v>
          </cell>
          <cell r="E4251">
            <v>43174</v>
          </cell>
          <cell r="F4251">
            <v>0.174677</v>
          </cell>
        </row>
        <row r="4252">
          <cell r="B4252">
            <v>43391</v>
          </cell>
          <cell r="C4252">
            <v>2768.78</v>
          </cell>
          <cell r="E4252">
            <v>43175</v>
          </cell>
          <cell r="F4252">
            <v>8.9192999999999995E-2</v>
          </cell>
        </row>
        <row r="4253">
          <cell r="B4253">
            <v>43392</v>
          </cell>
          <cell r="C4253">
            <v>2767.78</v>
          </cell>
          <cell r="E4253">
            <v>43178</v>
          </cell>
          <cell r="F4253">
            <v>2.5184000000000002E-2</v>
          </cell>
        </row>
        <row r="4254">
          <cell r="B4254">
            <v>43395</v>
          </cell>
          <cell r="C4254">
            <v>2755.88</v>
          </cell>
          <cell r="E4254">
            <v>43179</v>
          </cell>
          <cell r="F4254">
            <v>2.1521999999999999E-2</v>
          </cell>
        </row>
        <row r="4255">
          <cell r="B4255">
            <v>43396</v>
          </cell>
          <cell r="C4255">
            <v>2740.69</v>
          </cell>
          <cell r="E4255">
            <v>43180</v>
          </cell>
          <cell r="F4255">
            <v>0.29536299999999999</v>
          </cell>
        </row>
        <row r="4256">
          <cell r="B4256">
            <v>43397</v>
          </cell>
          <cell r="C4256">
            <v>2656.1</v>
          </cell>
          <cell r="E4256">
            <v>43181</v>
          </cell>
          <cell r="F4256">
            <v>0.10052700000000001</v>
          </cell>
        </row>
        <row r="4257">
          <cell r="B4257">
            <v>43398</v>
          </cell>
          <cell r="C4257">
            <v>2705.57</v>
          </cell>
          <cell r="E4257">
            <v>43182</v>
          </cell>
          <cell r="F4257">
            <v>2.9731E-2</v>
          </cell>
        </row>
        <row r="4258">
          <cell r="B4258">
            <v>43399</v>
          </cell>
          <cell r="C4258">
            <v>2658.69</v>
          </cell>
          <cell r="E4258">
            <v>43185</v>
          </cell>
          <cell r="F4258">
            <v>0</v>
          </cell>
        </row>
        <row r="4259">
          <cell r="B4259">
            <v>43402</v>
          </cell>
          <cell r="C4259">
            <v>2641.25</v>
          </cell>
          <cell r="E4259">
            <v>43186</v>
          </cell>
          <cell r="F4259">
            <v>6.0280000000000004E-3</v>
          </cell>
        </row>
        <row r="4260">
          <cell r="B4260">
            <v>43403</v>
          </cell>
          <cell r="C4260">
            <v>2682.63</v>
          </cell>
          <cell r="E4260">
            <v>43187</v>
          </cell>
          <cell r="F4260">
            <v>0.44582300000000002</v>
          </cell>
        </row>
        <row r="4261">
          <cell r="B4261">
            <v>43404</v>
          </cell>
          <cell r="C4261">
            <v>2711.74</v>
          </cell>
          <cell r="E4261">
            <v>43188</v>
          </cell>
          <cell r="F4261">
            <v>0.12537899999999999</v>
          </cell>
        </row>
        <row r="4262">
          <cell r="B4262">
            <v>43405</v>
          </cell>
          <cell r="C4262">
            <v>2740.37</v>
          </cell>
          <cell r="E4262">
            <v>43189</v>
          </cell>
          <cell r="F4262">
            <v>0</v>
          </cell>
        </row>
        <row r="4263">
          <cell r="B4263">
            <v>43406</v>
          </cell>
          <cell r="C4263">
            <v>2723.06</v>
          </cell>
          <cell r="E4263">
            <v>43192</v>
          </cell>
          <cell r="F4263">
            <v>2.1621999999999999E-2</v>
          </cell>
        </row>
        <row r="4264">
          <cell r="B4264">
            <v>43409</v>
          </cell>
          <cell r="C4264">
            <v>2738.31</v>
          </cell>
          <cell r="E4264">
            <v>43193</v>
          </cell>
          <cell r="F4264">
            <v>0.111345</v>
          </cell>
        </row>
        <row r="4265">
          <cell r="B4265">
            <v>43410</v>
          </cell>
          <cell r="C4265">
            <v>2755.45</v>
          </cell>
          <cell r="E4265">
            <v>43194</v>
          </cell>
          <cell r="F4265">
            <v>0.18657599999999999</v>
          </cell>
        </row>
        <row r="4266">
          <cell r="B4266">
            <v>43411</v>
          </cell>
          <cell r="C4266">
            <v>2813.89</v>
          </cell>
          <cell r="E4266">
            <v>43195</v>
          </cell>
          <cell r="F4266">
            <v>0.386295</v>
          </cell>
        </row>
        <row r="4267">
          <cell r="B4267">
            <v>43412</v>
          </cell>
          <cell r="C4267">
            <v>2806.83</v>
          </cell>
          <cell r="E4267">
            <v>43196</v>
          </cell>
          <cell r="F4267">
            <v>4.9603000000000001E-2</v>
          </cell>
        </row>
        <row r="4268">
          <cell r="B4268">
            <v>43413</v>
          </cell>
          <cell r="C4268">
            <v>2781.01</v>
          </cell>
          <cell r="E4268">
            <v>43199</v>
          </cell>
          <cell r="F4268">
            <v>0.77556599999999998</v>
          </cell>
        </row>
        <row r="4269">
          <cell r="B4269">
            <v>43416</v>
          </cell>
          <cell r="C4269">
            <v>2726.22</v>
          </cell>
          <cell r="E4269">
            <v>43200</v>
          </cell>
          <cell r="F4269">
            <v>8.2281999999999994E-2</v>
          </cell>
        </row>
        <row r="4270">
          <cell r="B4270">
            <v>43417</v>
          </cell>
          <cell r="C4270">
            <v>2722.18</v>
          </cell>
          <cell r="E4270">
            <v>43201</v>
          </cell>
          <cell r="F4270">
            <v>0.11544500000000001</v>
          </cell>
        </row>
        <row r="4271">
          <cell r="B4271">
            <v>43418</v>
          </cell>
          <cell r="C4271">
            <v>2701.58</v>
          </cell>
          <cell r="E4271">
            <v>43202</v>
          </cell>
          <cell r="F4271">
            <v>0.31494699999999998</v>
          </cell>
        </row>
        <row r="4272">
          <cell r="B4272">
            <v>43419</v>
          </cell>
          <cell r="C4272">
            <v>2730.2</v>
          </cell>
          <cell r="E4272">
            <v>43203</v>
          </cell>
          <cell r="F4272">
            <v>6.0000999999999999E-2</v>
          </cell>
        </row>
        <row r="4273">
          <cell r="B4273">
            <v>43420</v>
          </cell>
          <cell r="C4273">
            <v>2736.27</v>
          </cell>
          <cell r="E4273">
            <v>43206</v>
          </cell>
          <cell r="F4273">
            <v>6.8011000000000002E-2</v>
          </cell>
        </row>
        <row r="4274">
          <cell r="B4274">
            <v>43423</v>
          </cell>
          <cell r="C4274">
            <v>2690.73</v>
          </cell>
          <cell r="E4274">
            <v>43207</v>
          </cell>
          <cell r="F4274">
            <v>0</v>
          </cell>
        </row>
        <row r="4275">
          <cell r="B4275">
            <v>43424</v>
          </cell>
          <cell r="C4275">
            <v>2641.89</v>
          </cell>
          <cell r="E4275">
            <v>43208</v>
          </cell>
          <cell r="F4275">
            <v>0</v>
          </cell>
        </row>
        <row r="4276">
          <cell r="B4276">
            <v>43425</v>
          </cell>
          <cell r="C4276">
            <v>2649.93</v>
          </cell>
          <cell r="E4276">
            <v>43209</v>
          </cell>
          <cell r="F4276">
            <v>0.33607199999999998</v>
          </cell>
        </row>
        <row r="4277">
          <cell r="B4277">
            <v>43427</v>
          </cell>
          <cell r="C4277">
            <v>2632.56</v>
          </cell>
          <cell r="E4277">
            <v>43210</v>
          </cell>
          <cell r="F4277">
            <v>0.12540100000000001</v>
          </cell>
        </row>
        <row r="4278">
          <cell r="B4278">
            <v>43430</v>
          </cell>
          <cell r="C4278">
            <v>2673.45</v>
          </cell>
          <cell r="E4278">
            <v>43213</v>
          </cell>
          <cell r="F4278">
            <v>0</v>
          </cell>
        </row>
        <row r="4279">
          <cell r="B4279">
            <v>43431</v>
          </cell>
          <cell r="C4279">
            <v>2682.17</v>
          </cell>
          <cell r="E4279">
            <v>43214</v>
          </cell>
          <cell r="F4279">
            <v>6.8270999999999998E-2</v>
          </cell>
        </row>
        <row r="4280">
          <cell r="B4280">
            <v>43432</v>
          </cell>
          <cell r="C4280">
            <v>2743.79</v>
          </cell>
          <cell r="E4280">
            <v>43215</v>
          </cell>
          <cell r="F4280">
            <v>0</v>
          </cell>
        </row>
        <row r="4281">
          <cell r="B4281">
            <v>43433</v>
          </cell>
          <cell r="C4281">
            <v>2737.76</v>
          </cell>
          <cell r="E4281">
            <v>43216</v>
          </cell>
          <cell r="F4281">
            <v>0</v>
          </cell>
        </row>
        <row r="4282">
          <cell r="B4282">
            <v>43434</v>
          </cell>
          <cell r="C4282">
            <v>2760.17</v>
          </cell>
          <cell r="E4282">
            <v>43217</v>
          </cell>
          <cell r="F4282">
            <v>0.15914200000000001</v>
          </cell>
        </row>
        <row r="4283">
          <cell r="B4283">
            <v>43437</v>
          </cell>
          <cell r="C4283">
            <v>2790.37</v>
          </cell>
          <cell r="E4283">
            <v>43220</v>
          </cell>
          <cell r="F4283">
            <v>8.6985999999999994E-2</v>
          </cell>
        </row>
        <row r="4284">
          <cell r="B4284">
            <v>43438</v>
          </cell>
          <cell r="C4284">
            <v>2700.06</v>
          </cell>
          <cell r="E4284">
            <v>43221</v>
          </cell>
          <cell r="F4284">
            <v>1.2579E-2</v>
          </cell>
        </row>
        <row r="4285">
          <cell r="B4285">
            <v>43440</v>
          </cell>
          <cell r="C4285">
            <v>2695.95</v>
          </cell>
          <cell r="E4285">
            <v>43222</v>
          </cell>
          <cell r="F4285">
            <v>0</v>
          </cell>
        </row>
        <row r="4286">
          <cell r="B4286">
            <v>43441</v>
          </cell>
          <cell r="C4286">
            <v>2633.08</v>
          </cell>
          <cell r="E4286">
            <v>43223</v>
          </cell>
          <cell r="F4286">
            <v>0.28909699999999999</v>
          </cell>
        </row>
        <row r="4287">
          <cell r="B4287">
            <v>43444</v>
          </cell>
          <cell r="C4287">
            <v>2637.72</v>
          </cell>
          <cell r="E4287">
            <v>43224</v>
          </cell>
          <cell r="F4287">
            <v>0.47031000000000001</v>
          </cell>
        </row>
        <row r="4288">
          <cell r="B4288">
            <v>43445</v>
          </cell>
          <cell r="C4288">
            <v>2636.78</v>
          </cell>
          <cell r="E4288">
            <v>43227</v>
          </cell>
          <cell r="F4288">
            <v>5.2162E-2</v>
          </cell>
        </row>
        <row r="4289">
          <cell r="B4289">
            <v>43446</v>
          </cell>
          <cell r="C4289">
            <v>2651.07</v>
          </cell>
          <cell r="E4289">
            <v>43228</v>
          </cell>
          <cell r="F4289">
            <v>2.7865999999999998E-2</v>
          </cell>
        </row>
        <row r="4290">
          <cell r="B4290">
            <v>43447</v>
          </cell>
          <cell r="C4290">
            <v>2650.54</v>
          </cell>
          <cell r="E4290">
            <v>43229</v>
          </cell>
          <cell r="F4290">
            <v>0.30990600000000001</v>
          </cell>
        </row>
        <row r="4291">
          <cell r="B4291">
            <v>43448</v>
          </cell>
          <cell r="C4291">
            <v>2599.9499999999998</v>
          </cell>
          <cell r="E4291">
            <v>43230</v>
          </cell>
          <cell r="F4291">
            <v>0.619251</v>
          </cell>
        </row>
        <row r="4292">
          <cell r="B4292">
            <v>43451</v>
          </cell>
          <cell r="C4292">
            <v>2545.94</v>
          </cell>
          <cell r="E4292">
            <v>43231</v>
          </cell>
          <cell r="F4292">
            <v>0.95010700000000003</v>
          </cell>
        </row>
        <row r="4293">
          <cell r="B4293">
            <v>43452</v>
          </cell>
          <cell r="C4293">
            <v>2546.16</v>
          </cell>
          <cell r="E4293">
            <v>43234</v>
          </cell>
          <cell r="F4293">
            <v>0.11702899999999999</v>
          </cell>
        </row>
        <row r="4294">
          <cell r="B4294">
            <v>43453</v>
          </cell>
          <cell r="C4294">
            <v>2506.96</v>
          </cell>
          <cell r="E4294">
            <v>43235</v>
          </cell>
          <cell r="F4294">
            <v>0.13152900000000001</v>
          </cell>
        </row>
        <row r="4295">
          <cell r="B4295">
            <v>43454</v>
          </cell>
          <cell r="C4295">
            <v>2467.42</v>
          </cell>
          <cell r="E4295">
            <v>43236</v>
          </cell>
          <cell r="F4295">
            <v>0.74616700000000002</v>
          </cell>
        </row>
        <row r="4296">
          <cell r="B4296">
            <v>43455</v>
          </cell>
          <cell r="C4296">
            <v>2416.62</v>
          </cell>
          <cell r="E4296">
            <v>43237</v>
          </cell>
          <cell r="F4296">
            <v>0.78874999999999995</v>
          </cell>
        </row>
        <row r="4297">
          <cell r="B4297">
            <v>43458</v>
          </cell>
          <cell r="C4297">
            <v>2351.1</v>
          </cell>
          <cell r="E4297">
            <v>43238</v>
          </cell>
          <cell r="F4297">
            <v>0.21517700000000001</v>
          </cell>
        </row>
        <row r="4298">
          <cell r="B4298">
            <v>43460</v>
          </cell>
          <cell r="C4298">
            <v>2467.6999999999998</v>
          </cell>
          <cell r="E4298">
            <v>43241</v>
          </cell>
          <cell r="F4298">
            <v>8.5446999999999995E-2</v>
          </cell>
        </row>
        <row r="4299">
          <cell r="B4299">
            <v>43461</v>
          </cell>
          <cell r="C4299">
            <v>2488.83</v>
          </cell>
          <cell r="E4299">
            <v>43242</v>
          </cell>
          <cell r="F4299">
            <v>4.4972999999999999E-2</v>
          </cell>
        </row>
        <row r="4300">
          <cell r="B4300">
            <v>43462</v>
          </cell>
          <cell r="C4300">
            <v>2485.7399999999998</v>
          </cell>
          <cell r="E4300">
            <v>43243</v>
          </cell>
          <cell r="F4300">
            <v>8.1743999999999997E-2</v>
          </cell>
        </row>
        <row r="4301">
          <cell r="B4301">
            <v>43465</v>
          </cell>
          <cell r="C4301">
            <v>2506.85</v>
          </cell>
          <cell r="E4301">
            <v>43244</v>
          </cell>
          <cell r="F4301">
            <v>9.7911999999999999E-2</v>
          </cell>
        </row>
        <row r="4302">
          <cell r="B4302">
            <v>43467</v>
          </cell>
          <cell r="C4302">
            <v>2510.0300000000002</v>
          </cell>
          <cell r="E4302">
            <v>43245</v>
          </cell>
          <cell r="F4302">
            <v>0.32115500000000002</v>
          </cell>
        </row>
        <row r="4303">
          <cell r="B4303">
            <v>43468</v>
          </cell>
          <cell r="C4303">
            <v>2447.89</v>
          </cell>
          <cell r="E4303">
            <v>43248</v>
          </cell>
          <cell r="F4303">
            <v>0</v>
          </cell>
        </row>
        <row r="4304">
          <cell r="B4304">
            <v>43469</v>
          </cell>
          <cell r="C4304">
            <v>2531.94</v>
          </cell>
          <cell r="E4304">
            <v>43249</v>
          </cell>
          <cell r="F4304">
            <v>0.115912</v>
          </cell>
        </row>
        <row r="4305">
          <cell r="B4305">
            <v>43472</v>
          </cell>
          <cell r="C4305">
            <v>2549.69</v>
          </cell>
          <cell r="E4305">
            <v>43250</v>
          </cell>
          <cell r="F4305">
            <v>0.47719600000000001</v>
          </cell>
        </row>
        <row r="4306">
          <cell r="B4306">
            <v>43473</v>
          </cell>
          <cell r="C4306">
            <v>2574.41</v>
          </cell>
          <cell r="E4306">
            <v>43251</v>
          </cell>
          <cell r="F4306">
            <v>0.58890100000000001</v>
          </cell>
        </row>
        <row r="4307">
          <cell r="B4307">
            <v>43474</v>
          </cell>
          <cell r="C4307">
            <v>2584.96</v>
          </cell>
          <cell r="E4307">
            <v>43252</v>
          </cell>
          <cell r="F4307">
            <v>0.25789000000000001</v>
          </cell>
        </row>
        <row r="4308">
          <cell r="B4308">
            <v>43475</v>
          </cell>
          <cell r="C4308">
            <v>2596.64</v>
          </cell>
          <cell r="E4308">
            <v>43255</v>
          </cell>
          <cell r="F4308">
            <v>6.1269999999999998E-2</v>
          </cell>
        </row>
        <row r="4309">
          <cell r="B4309">
            <v>43476</v>
          </cell>
          <cell r="C4309">
            <v>2596.2600000000002</v>
          </cell>
          <cell r="E4309">
            <v>43256</v>
          </cell>
          <cell r="F4309">
            <v>0.17241500000000001</v>
          </cell>
        </row>
        <row r="4310">
          <cell r="B4310">
            <v>43479</v>
          </cell>
          <cell r="C4310">
            <v>2582.61</v>
          </cell>
          <cell r="E4310">
            <v>43257</v>
          </cell>
          <cell r="F4310">
            <v>8.2156999999999994E-2</v>
          </cell>
        </row>
        <row r="4311">
          <cell r="B4311">
            <v>43480</v>
          </cell>
          <cell r="C4311">
            <v>2610.3000000000002</v>
          </cell>
          <cell r="E4311">
            <v>43258</v>
          </cell>
          <cell r="F4311">
            <v>0.49309599999999998</v>
          </cell>
        </row>
        <row r="4312">
          <cell r="B4312">
            <v>43481</v>
          </cell>
          <cell r="C4312">
            <v>2616.1</v>
          </cell>
          <cell r="E4312">
            <v>43259</v>
          </cell>
          <cell r="F4312">
            <v>0.111544</v>
          </cell>
        </row>
        <row r="4313">
          <cell r="B4313">
            <v>43482</v>
          </cell>
          <cell r="C4313">
            <v>2635.96</v>
          </cell>
          <cell r="E4313">
            <v>43262</v>
          </cell>
          <cell r="F4313">
            <v>1.0097999999999999E-2</v>
          </cell>
        </row>
        <row r="4314">
          <cell r="B4314">
            <v>43483</v>
          </cell>
          <cell r="C4314">
            <v>2670.71</v>
          </cell>
          <cell r="E4314">
            <v>43263</v>
          </cell>
          <cell r="F4314">
            <v>0.12288399999999999</v>
          </cell>
        </row>
        <row r="4315">
          <cell r="B4315">
            <v>43487</v>
          </cell>
          <cell r="C4315">
            <v>2632.9</v>
          </cell>
          <cell r="E4315">
            <v>43264</v>
          </cell>
          <cell r="F4315">
            <v>0.10991099999999999</v>
          </cell>
        </row>
        <row r="4316">
          <cell r="B4316">
            <v>43488</v>
          </cell>
          <cell r="C4316">
            <v>2638.7</v>
          </cell>
          <cell r="E4316">
            <v>43265</v>
          </cell>
          <cell r="F4316">
            <v>0.84723000000000004</v>
          </cell>
        </row>
        <row r="4317">
          <cell r="B4317">
            <v>43489</v>
          </cell>
          <cell r="C4317">
            <v>2642.33</v>
          </cell>
          <cell r="E4317">
            <v>43266</v>
          </cell>
          <cell r="F4317">
            <v>0.28415299999999999</v>
          </cell>
        </row>
        <row r="4318">
          <cell r="B4318">
            <v>43490</v>
          </cell>
          <cell r="C4318">
            <v>2664.76</v>
          </cell>
          <cell r="E4318">
            <v>43269</v>
          </cell>
          <cell r="F4318">
            <v>5.2650000000000002E-2</v>
          </cell>
        </row>
        <row r="4319">
          <cell r="B4319">
            <v>43493</v>
          </cell>
          <cell r="C4319">
            <v>2643.85</v>
          </cell>
          <cell r="E4319">
            <v>43270</v>
          </cell>
          <cell r="F4319">
            <v>0.10069500000000001</v>
          </cell>
        </row>
        <row r="4320">
          <cell r="B4320">
            <v>43494</v>
          </cell>
          <cell r="C4320">
            <v>2640</v>
          </cell>
          <cell r="E4320">
            <v>43271</v>
          </cell>
          <cell r="F4320">
            <v>2.545E-3</v>
          </cell>
        </row>
        <row r="4321">
          <cell r="B4321">
            <v>43495</v>
          </cell>
          <cell r="C4321">
            <v>2681.05</v>
          </cell>
          <cell r="E4321">
            <v>43272</v>
          </cell>
          <cell r="F4321">
            <v>0.267544</v>
          </cell>
        </row>
        <row r="4322">
          <cell r="B4322">
            <v>43496</v>
          </cell>
          <cell r="C4322">
            <v>2704.1</v>
          </cell>
          <cell r="E4322">
            <v>43273</v>
          </cell>
          <cell r="F4322">
            <v>7.7173000000000005E-2</v>
          </cell>
        </row>
        <row r="4323">
          <cell r="B4323">
            <v>43497</v>
          </cell>
          <cell r="C4323">
            <v>2706.53</v>
          </cell>
          <cell r="E4323">
            <v>43276</v>
          </cell>
          <cell r="F4323">
            <v>0</v>
          </cell>
        </row>
        <row r="4324">
          <cell r="B4324">
            <v>43500</v>
          </cell>
          <cell r="C4324">
            <v>2724.87</v>
          </cell>
          <cell r="E4324">
            <v>43277</v>
          </cell>
          <cell r="F4324">
            <v>0</v>
          </cell>
        </row>
        <row r="4325">
          <cell r="B4325">
            <v>43501</v>
          </cell>
          <cell r="C4325">
            <v>2737.7</v>
          </cell>
          <cell r="E4325">
            <v>43278</v>
          </cell>
          <cell r="F4325">
            <v>0</v>
          </cell>
        </row>
        <row r="4326">
          <cell r="B4326">
            <v>43502</v>
          </cell>
          <cell r="C4326">
            <v>2731.61</v>
          </cell>
          <cell r="E4326">
            <v>43279</v>
          </cell>
          <cell r="F4326">
            <v>0.36147899999999999</v>
          </cell>
        </row>
        <row r="4327">
          <cell r="B4327">
            <v>43503</v>
          </cell>
          <cell r="C4327">
            <v>2706.05</v>
          </cell>
          <cell r="E4327">
            <v>43280</v>
          </cell>
          <cell r="F4327">
            <v>0.16945499999999999</v>
          </cell>
        </row>
        <row r="4328">
          <cell r="B4328">
            <v>43504</v>
          </cell>
          <cell r="C4328">
            <v>2707.88</v>
          </cell>
          <cell r="E4328">
            <v>43283</v>
          </cell>
          <cell r="F4328">
            <v>0.122693</v>
          </cell>
        </row>
        <row r="4329">
          <cell r="B4329">
            <v>43507</v>
          </cell>
          <cell r="C4329">
            <v>2709.8</v>
          </cell>
          <cell r="E4329">
            <v>43284</v>
          </cell>
          <cell r="F4329">
            <v>1.9949999999999998E-3</v>
          </cell>
        </row>
        <row r="4330">
          <cell r="B4330">
            <v>43508</v>
          </cell>
          <cell r="C4330">
            <v>2744.73</v>
          </cell>
          <cell r="E4330">
            <v>43285</v>
          </cell>
          <cell r="F4330">
            <v>0</v>
          </cell>
        </row>
        <row r="4331">
          <cell r="B4331">
            <v>43509</v>
          </cell>
          <cell r="C4331">
            <v>2753.03</v>
          </cell>
          <cell r="E4331">
            <v>43286</v>
          </cell>
          <cell r="F4331">
            <v>0.65836700000000004</v>
          </cell>
        </row>
        <row r="4332">
          <cell r="B4332">
            <v>43510</v>
          </cell>
          <cell r="C4332">
            <v>2745.73</v>
          </cell>
          <cell r="E4332">
            <v>43287</v>
          </cell>
          <cell r="F4332">
            <v>0.19500500000000001</v>
          </cell>
        </row>
        <row r="4333">
          <cell r="B4333">
            <v>43511</v>
          </cell>
          <cell r="C4333">
            <v>2775.6</v>
          </cell>
          <cell r="E4333">
            <v>43290</v>
          </cell>
          <cell r="F4333">
            <v>0.802504</v>
          </cell>
        </row>
        <row r="4334">
          <cell r="B4334">
            <v>43515</v>
          </cell>
          <cell r="C4334">
            <v>2779.76</v>
          </cell>
          <cell r="E4334">
            <v>43291</v>
          </cell>
          <cell r="F4334">
            <v>6.0495E-2</v>
          </cell>
        </row>
        <row r="4335">
          <cell r="B4335">
            <v>43516</v>
          </cell>
          <cell r="C4335">
            <v>2784.7</v>
          </cell>
          <cell r="E4335">
            <v>43292</v>
          </cell>
          <cell r="F4335">
            <v>1.292E-3</v>
          </cell>
        </row>
        <row r="4336">
          <cell r="B4336">
            <v>43517</v>
          </cell>
          <cell r="C4336">
            <v>2774.88</v>
          </cell>
          <cell r="E4336">
            <v>43293</v>
          </cell>
          <cell r="F4336">
            <v>0.278312</v>
          </cell>
        </row>
        <row r="4337">
          <cell r="B4337">
            <v>43518</v>
          </cell>
          <cell r="C4337">
            <v>2792.67</v>
          </cell>
          <cell r="E4337">
            <v>43294</v>
          </cell>
          <cell r="F4337">
            <v>5.9789999999999999E-3</v>
          </cell>
        </row>
        <row r="4338">
          <cell r="B4338">
            <v>43521</v>
          </cell>
          <cell r="C4338">
            <v>2796.11</v>
          </cell>
          <cell r="E4338">
            <v>43297</v>
          </cell>
          <cell r="F4338">
            <v>0.132158</v>
          </cell>
        </row>
        <row r="4339">
          <cell r="B4339">
            <v>43522</v>
          </cell>
          <cell r="C4339">
            <v>2793.9</v>
          </cell>
          <cell r="E4339">
            <v>43298</v>
          </cell>
          <cell r="F4339">
            <v>4.3257999999999998E-2</v>
          </cell>
        </row>
        <row r="4340">
          <cell r="B4340">
            <v>43523</v>
          </cell>
          <cell r="C4340">
            <v>2792.38</v>
          </cell>
          <cell r="E4340">
            <v>43299</v>
          </cell>
          <cell r="F4340">
            <v>0</v>
          </cell>
        </row>
        <row r="4341">
          <cell r="B4341">
            <v>43524</v>
          </cell>
          <cell r="C4341">
            <v>2784.49</v>
          </cell>
          <cell r="E4341">
            <v>43300</v>
          </cell>
          <cell r="F4341">
            <v>0.28992299999999999</v>
          </cell>
        </row>
        <row r="4342">
          <cell r="B4342">
            <v>43525</v>
          </cell>
          <cell r="C4342">
            <v>2803.69</v>
          </cell>
          <cell r="E4342">
            <v>43301</v>
          </cell>
          <cell r="F4342">
            <v>0.120116</v>
          </cell>
        </row>
        <row r="4343">
          <cell r="B4343">
            <v>43528</v>
          </cell>
          <cell r="C4343">
            <v>2792.81</v>
          </cell>
          <cell r="E4343">
            <v>43304</v>
          </cell>
          <cell r="F4343">
            <v>0</v>
          </cell>
        </row>
        <row r="4344">
          <cell r="B4344">
            <v>43529</v>
          </cell>
          <cell r="C4344">
            <v>2789.65</v>
          </cell>
          <cell r="E4344">
            <v>43305</v>
          </cell>
          <cell r="F4344">
            <v>0.139462</v>
          </cell>
        </row>
        <row r="4345">
          <cell r="B4345">
            <v>43530</v>
          </cell>
          <cell r="C4345">
            <v>2771.45</v>
          </cell>
          <cell r="E4345">
            <v>43306</v>
          </cell>
          <cell r="F4345">
            <v>2.6662000000000002E-2</v>
          </cell>
        </row>
        <row r="4346">
          <cell r="B4346">
            <v>43531</v>
          </cell>
          <cell r="C4346">
            <v>2748.93</v>
          </cell>
          <cell r="E4346">
            <v>43307</v>
          </cell>
          <cell r="F4346">
            <v>0</v>
          </cell>
        </row>
        <row r="4347">
          <cell r="B4347">
            <v>43532</v>
          </cell>
          <cell r="C4347">
            <v>2743.07</v>
          </cell>
          <cell r="E4347">
            <v>43308</v>
          </cell>
          <cell r="F4347">
            <v>6.7889999999999999E-3</v>
          </cell>
        </row>
        <row r="4348">
          <cell r="B4348">
            <v>43535</v>
          </cell>
          <cell r="C4348">
            <v>2783.3</v>
          </cell>
          <cell r="E4348">
            <v>43311</v>
          </cell>
          <cell r="F4348">
            <v>0.22797600000000001</v>
          </cell>
        </row>
        <row r="4349">
          <cell r="B4349">
            <v>43536</v>
          </cell>
          <cell r="C4349">
            <v>2791.52</v>
          </cell>
          <cell r="E4349">
            <v>43312</v>
          </cell>
          <cell r="F4349">
            <v>8.8492000000000001E-2</v>
          </cell>
        </row>
        <row r="4350">
          <cell r="B4350">
            <v>43537</v>
          </cell>
          <cell r="C4350">
            <v>2810.92</v>
          </cell>
          <cell r="E4350">
            <v>43313</v>
          </cell>
          <cell r="F4350">
            <v>0</v>
          </cell>
        </row>
        <row r="4351">
          <cell r="B4351">
            <v>43538</v>
          </cell>
          <cell r="C4351">
            <v>2808.48</v>
          </cell>
          <cell r="E4351">
            <v>43314</v>
          </cell>
          <cell r="F4351">
            <v>0.29847000000000001</v>
          </cell>
        </row>
        <row r="4352">
          <cell r="B4352">
            <v>43539</v>
          </cell>
          <cell r="C4352">
            <v>2822.48</v>
          </cell>
          <cell r="E4352">
            <v>43315</v>
          </cell>
          <cell r="F4352">
            <v>0.376133</v>
          </cell>
        </row>
        <row r="4353">
          <cell r="B4353">
            <v>43542</v>
          </cell>
          <cell r="C4353">
            <v>2832.94</v>
          </cell>
          <cell r="E4353">
            <v>43318</v>
          </cell>
          <cell r="F4353">
            <v>0.27604600000000001</v>
          </cell>
        </row>
        <row r="4354">
          <cell r="B4354">
            <v>43543</v>
          </cell>
          <cell r="C4354">
            <v>2832.57</v>
          </cell>
          <cell r="E4354">
            <v>43319</v>
          </cell>
          <cell r="F4354">
            <v>2.2710999999999999E-2</v>
          </cell>
        </row>
        <row r="4355">
          <cell r="B4355">
            <v>43544</v>
          </cell>
          <cell r="C4355">
            <v>2824.23</v>
          </cell>
          <cell r="E4355">
            <v>43320</v>
          </cell>
          <cell r="F4355">
            <v>8.2758999999999999E-2</v>
          </cell>
        </row>
        <row r="4356">
          <cell r="B4356">
            <v>43545</v>
          </cell>
          <cell r="C4356">
            <v>2854.88</v>
          </cell>
          <cell r="E4356">
            <v>43321</v>
          </cell>
          <cell r="F4356">
            <v>0.74065800000000004</v>
          </cell>
        </row>
        <row r="4357">
          <cell r="B4357">
            <v>43546</v>
          </cell>
          <cell r="C4357">
            <v>2800.71</v>
          </cell>
          <cell r="E4357">
            <v>43322</v>
          </cell>
          <cell r="F4357">
            <v>0.85515200000000002</v>
          </cell>
        </row>
        <row r="4358">
          <cell r="B4358">
            <v>43549</v>
          </cell>
          <cell r="C4358">
            <v>2798.36</v>
          </cell>
          <cell r="E4358">
            <v>43325</v>
          </cell>
          <cell r="F4358">
            <v>5.0652999999999997E-2</v>
          </cell>
        </row>
        <row r="4359">
          <cell r="B4359">
            <v>43550</v>
          </cell>
          <cell r="C4359">
            <v>2818.46</v>
          </cell>
          <cell r="E4359">
            <v>43326</v>
          </cell>
          <cell r="F4359">
            <v>0.25060500000000002</v>
          </cell>
        </row>
        <row r="4360">
          <cell r="B4360">
            <v>43551</v>
          </cell>
          <cell r="C4360">
            <v>2805.37</v>
          </cell>
          <cell r="E4360">
            <v>43327</v>
          </cell>
          <cell r="F4360">
            <v>0.51454</v>
          </cell>
        </row>
        <row r="4361">
          <cell r="B4361">
            <v>43552</v>
          </cell>
          <cell r="C4361">
            <v>2815.44</v>
          </cell>
          <cell r="E4361">
            <v>43328</v>
          </cell>
          <cell r="F4361">
            <v>0.850665</v>
          </cell>
        </row>
        <row r="4362">
          <cell r="B4362">
            <v>43553</v>
          </cell>
          <cell r="C4362">
            <v>2834.4</v>
          </cell>
          <cell r="E4362">
            <v>43329</v>
          </cell>
          <cell r="F4362">
            <v>0.23150100000000001</v>
          </cell>
        </row>
        <row r="4363">
          <cell r="B4363">
            <v>43556</v>
          </cell>
          <cell r="C4363">
            <v>2867.19</v>
          </cell>
          <cell r="E4363">
            <v>43332</v>
          </cell>
          <cell r="F4363">
            <v>0.105615</v>
          </cell>
        </row>
        <row r="4364">
          <cell r="B4364">
            <v>43557</v>
          </cell>
          <cell r="C4364">
            <v>2867.24</v>
          </cell>
          <cell r="E4364">
            <v>43333</v>
          </cell>
          <cell r="F4364">
            <v>0.108044</v>
          </cell>
        </row>
        <row r="4365">
          <cell r="B4365">
            <v>43558</v>
          </cell>
          <cell r="C4365">
            <v>2873.4</v>
          </cell>
          <cell r="E4365">
            <v>43334</v>
          </cell>
          <cell r="F4365">
            <v>7.5431999999999999E-2</v>
          </cell>
        </row>
        <row r="4366">
          <cell r="B4366">
            <v>43559</v>
          </cell>
          <cell r="C4366">
            <v>2879.39</v>
          </cell>
          <cell r="E4366">
            <v>43335</v>
          </cell>
          <cell r="F4366">
            <v>0.178621</v>
          </cell>
        </row>
        <row r="4367">
          <cell r="B4367">
            <v>43560</v>
          </cell>
          <cell r="C4367">
            <v>2892.74</v>
          </cell>
          <cell r="E4367">
            <v>43336</v>
          </cell>
          <cell r="F4367">
            <v>3.2646000000000001E-2</v>
          </cell>
        </row>
        <row r="4368">
          <cell r="B4368">
            <v>43563</v>
          </cell>
          <cell r="C4368">
            <v>2895.77</v>
          </cell>
          <cell r="E4368">
            <v>43339</v>
          </cell>
          <cell r="F4368">
            <v>0.33275700000000002</v>
          </cell>
        </row>
        <row r="4369">
          <cell r="B4369">
            <v>43564</v>
          </cell>
          <cell r="C4369">
            <v>2878.2</v>
          </cell>
          <cell r="E4369">
            <v>43340</v>
          </cell>
          <cell r="F4369">
            <v>1.6986000000000001E-2</v>
          </cell>
        </row>
        <row r="4370">
          <cell r="B4370">
            <v>43565</v>
          </cell>
          <cell r="C4370">
            <v>2888.21</v>
          </cell>
          <cell r="E4370">
            <v>43341</v>
          </cell>
          <cell r="F4370">
            <v>0.25020700000000001</v>
          </cell>
        </row>
        <row r="4371">
          <cell r="B4371">
            <v>43566</v>
          </cell>
          <cell r="C4371">
            <v>2888.32</v>
          </cell>
          <cell r="E4371">
            <v>43342</v>
          </cell>
          <cell r="F4371">
            <v>0.47471999999999998</v>
          </cell>
        </row>
        <row r="4372">
          <cell r="B4372">
            <v>43567</v>
          </cell>
          <cell r="C4372">
            <v>2907.41</v>
          </cell>
          <cell r="E4372">
            <v>43343</v>
          </cell>
          <cell r="F4372">
            <v>0.29514600000000002</v>
          </cell>
        </row>
        <row r="4373">
          <cell r="B4373">
            <v>43570</v>
          </cell>
          <cell r="C4373">
            <v>2905.58</v>
          </cell>
          <cell r="E4373">
            <v>43346</v>
          </cell>
          <cell r="F4373">
            <v>0</v>
          </cell>
        </row>
        <row r="4374">
          <cell r="B4374">
            <v>43571</v>
          </cell>
          <cell r="C4374">
            <v>2907.06</v>
          </cell>
          <cell r="E4374">
            <v>43347</v>
          </cell>
          <cell r="F4374">
            <v>0.26469399999999998</v>
          </cell>
        </row>
        <row r="4375">
          <cell r="B4375">
            <v>43572</v>
          </cell>
          <cell r="C4375">
            <v>2900.45</v>
          </cell>
          <cell r="E4375">
            <v>43348</v>
          </cell>
          <cell r="F4375">
            <v>2.2565000000000002E-2</v>
          </cell>
        </row>
        <row r="4376">
          <cell r="B4376">
            <v>43573</v>
          </cell>
          <cell r="C4376">
            <v>2905.03</v>
          </cell>
          <cell r="E4376">
            <v>43349</v>
          </cell>
          <cell r="F4376">
            <v>0.85061100000000001</v>
          </cell>
        </row>
        <row r="4377">
          <cell r="B4377">
            <v>43577</v>
          </cell>
          <cell r="C4377">
            <v>2907.97</v>
          </cell>
          <cell r="E4377">
            <v>43350</v>
          </cell>
          <cell r="F4377">
            <v>0.23688400000000001</v>
          </cell>
        </row>
        <row r="4378">
          <cell r="B4378">
            <v>43578</v>
          </cell>
          <cell r="C4378">
            <v>2933.68</v>
          </cell>
          <cell r="E4378">
            <v>43353</v>
          </cell>
          <cell r="F4378">
            <v>0</v>
          </cell>
        </row>
        <row r="4379">
          <cell r="B4379">
            <v>43579</v>
          </cell>
          <cell r="C4379">
            <v>2927.25</v>
          </cell>
          <cell r="E4379">
            <v>43354</v>
          </cell>
          <cell r="F4379">
            <v>0.18817200000000001</v>
          </cell>
        </row>
        <row r="4380">
          <cell r="B4380">
            <v>43580</v>
          </cell>
          <cell r="C4380">
            <v>2926.17</v>
          </cell>
          <cell r="E4380">
            <v>43355</v>
          </cell>
          <cell r="F4380">
            <v>3.5262000000000002E-2</v>
          </cell>
        </row>
        <row r="4381">
          <cell r="B4381">
            <v>43581</v>
          </cell>
          <cell r="C4381">
            <v>2939.88</v>
          </cell>
          <cell r="E4381">
            <v>43356</v>
          </cell>
          <cell r="F4381">
            <v>0.75977300000000003</v>
          </cell>
        </row>
        <row r="4382">
          <cell r="B4382">
            <v>43584</v>
          </cell>
          <cell r="C4382">
            <v>2943.03</v>
          </cell>
          <cell r="E4382">
            <v>43357</v>
          </cell>
          <cell r="F4382">
            <v>0.440608</v>
          </cell>
        </row>
        <row r="4383">
          <cell r="B4383">
            <v>43585</v>
          </cell>
          <cell r="C4383">
            <v>2945.83</v>
          </cell>
          <cell r="E4383">
            <v>43360</v>
          </cell>
          <cell r="F4383">
            <v>4.2382000000000003E-2</v>
          </cell>
        </row>
        <row r="4384">
          <cell r="B4384">
            <v>43586</v>
          </cell>
          <cell r="C4384">
            <v>2923.73</v>
          </cell>
          <cell r="E4384">
            <v>43361</v>
          </cell>
          <cell r="F4384">
            <v>9.2225000000000001E-2</v>
          </cell>
        </row>
        <row r="4385">
          <cell r="B4385">
            <v>43587</v>
          </cell>
          <cell r="C4385">
            <v>2917.52</v>
          </cell>
          <cell r="E4385">
            <v>43362</v>
          </cell>
          <cell r="F4385">
            <v>9.1549999999999999E-3</v>
          </cell>
        </row>
        <row r="4386">
          <cell r="B4386">
            <v>43588</v>
          </cell>
          <cell r="C4386">
            <v>2945.64</v>
          </cell>
          <cell r="E4386">
            <v>43363</v>
          </cell>
          <cell r="F4386">
            <v>0.12923100000000001</v>
          </cell>
        </row>
        <row r="4387">
          <cell r="B4387">
            <v>43591</v>
          </cell>
          <cell r="C4387">
            <v>2932.47</v>
          </cell>
          <cell r="E4387">
            <v>43364</v>
          </cell>
          <cell r="F4387">
            <v>6.4550999999999997E-2</v>
          </cell>
        </row>
        <row r="4388">
          <cell r="B4388">
            <v>43592</v>
          </cell>
          <cell r="C4388">
            <v>2884.05</v>
          </cell>
          <cell r="E4388">
            <v>43367</v>
          </cell>
          <cell r="F4388">
            <v>0</v>
          </cell>
        </row>
        <row r="4389">
          <cell r="B4389">
            <v>43593</v>
          </cell>
          <cell r="C4389">
            <v>2879.42</v>
          </cell>
          <cell r="E4389">
            <v>43368</v>
          </cell>
          <cell r="F4389">
            <v>0.21010899999999999</v>
          </cell>
        </row>
        <row r="4390">
          <cell r="B4390">
            <v>43594</v>
          </cell>
          <cell r="C4390">
            <v>2870.72</v>
          </cell>
          <cell r="E4390">
            <v>43369</v>
          </cell>
          <cell r="F4390">
            <v>0</v>
          </cell>
        </row>
        <row r="4391">
          <cell r="B4391">
            <v>43595</v>
          </cell>
          <cell r="C4391">
            <v>2881.4</v>
          </cell>
          <cell r="E4391">
            <v>43370</v>
          </cell>
          <cell r="F4391">
            <v>0.540883</v>
          </cell>
        </row>
        <row r="4392">
          <cell r="B4392">
            <v>43598</v>
          </cell>
          <cell r="C4392">
            <v>2811.87</v>
          </cell>
          <cell r="E4392">
            <v>43371</v>
          </cell>
          <cell r="F4392">
            <v>0.122502</v>
          </cell>
        </row>
        <row r="4393">
          <cell r="B4393">
            <v>43599</v>
          </cell>
          <cell r="C4393">
            <v>2834.41</v>
          </cell>
          <cell r="E4393">
            <v>43374</v>
          </cell>
          <cell r="F4393">
            <v>1.9616000000000001E-2</v>
          </cell>
        </row>
        <row r="4394">
          <cell r="B4394">
            <v>43600</v>
          </cell>
          <cell r="C4394">
            <v>2850.96</v>
          </cell>
          <cell r="E4394">
            <v>43375</v>
          </cell>
          <cell r="F4394">
            <v>0.10298400000000001</v>
          </cell>
        </row>
        <row r="4395">
          <cell r="B4395">
            <v>43601</v>
          </cell>
          <cell r="C4395">
            <v>2876.32</v>
          </cell>
          <cell r="E4395">
            <v>43376</v>
          </cell>
          <cell r="F4395">
            <v>0</v>
          </cell>
        </row>
        <row r="4396">
          <cell r="B4396">
            <v>43602</v>
          </cell>
          <cell r="C4396">
            <v>2859.53</v>
          </cell>
          <cell r="E4396">
            <v>43377</v>
          </cell>
          <cell r="F4396">
            <v>0.686083</v>
          </cell>
        </row>
        <row r="4397">
          <cell r="B4397">
            <v>43605</v>
          </cell>
          <cell r="C4397">
            <v>2840.23</v>
          </cell>
          <cell r="E4397">
            <v>43378</v>
          </cell>
          <cell r="F4397">
            <v>4.3639999999999998E-2</v>
          </cell>
        </row>
        <row r="4398">
          <cell r="B4398">
            <v>43606</v>
          </cell>
          <cell r="C4398">
            <v>2864.36</v>
          </cell>
          <cell r="E4398">
            <v>43381</v>
          </cell>
          <cell r="F4398">
            <v>0</v>
          </cell>
        </row>
        <row r="4399">
          <cell r="B4399">
            <v>43607</v>
          </cell>
          <cell r="C4399">
            <v>2856.27</v>
          </cell>
          <cell r="E4399">
            <v>43382</v>
          </cell>
          <cell r="F4399">
            <v>0.839862</v>
          </cell>
        </row>
        <row r="4400">
          <cell r="B4400">
            <v>43608</v>
          </cell>
          <cell r="C4400">
            <v>2822.24</v>
          </cell>
          <cell r="E4400">
            <v>43383</v>
          </cell>
          <cell r="F4400">
            <v>2.4840999999999998E-2</v>
          </cell>
        </row>
        <row r="4401">
          <cell r="B4401">
            <v>43609</v>
          </cell>
          <cell r="C4401">
            <v>2826.06</v>
          </cell>
          <cell r="E4401">
            <v>43384</v>
          </cell>
          <cell r="F4401">
            <v>1.2352999999999999E-2</v>
          </cell>
        </row>
        <row r="4402">
          <cell r="B4402">
            <v>43613</v>
          </cell>
          <cell r="C4402">
            <v>2802.39</v>
          </cell>
          <cell r="E4402">
            <v>43385</v>
          </cell>
          <cell r="F4402">
            <v>0.29350900000000002</v>
          </cell>
        </row>
        <row r="4403">
          <cell r="B4403">
            <v>43614</v>
          </cell>
          <cell r="C4403">
            <v>2783.02</v>
          </cell>
          <cell r="E4403">
            <v>43388</v>
          </cell>
          <cell r="F4403">
            <v>6.3643000000000005E-2</v>
          </cell>
        </row>
        <row r="4404">
          <cell r="B4404">
            <v>43615</v>
          </cell>
          <cell r="C4404">
            <v>2788.86</v>
          </cell>
          <cell r="E4404">
            <v>43389</v>
          </cell>
          <cell r="F4404">
            <v>7.7232999999999996E-2</v>
          </cell>
        </row>
        <row r="4405">
          <cell r="B4405">
            <v>43616</v>
          </cell>
          <cell r="C4405">
            <v>2752.06</v>
          </cell>
          <cell r="E4405">
            <v>43390</v>
          </cell>
          <cell r="F4405">
            <v>0.11086</v>
          </cell>
        </row>
        <row r="4406">
          <cell r="B4406">
            <v>43619</v>
          </cell>
          <cell r="C4406">
            <v>2744.45</v>
          </cell>
          <cell r="E4406">
            <v>43391</v>
          </cell>
          <cell r="F4406">
            <v>0.26517299999999999</v>
          </cell>
        </row>
        <row r="4407">
          <cell r="B4407">
            <v>43620</v>
          </cell>
          <cell r="C4407">
            <v>2803.27</v>
          </cell>
          <cell r="E4407">
            <v>43392</v>
          </cell>
          <cell r="F4407">
            <v>7.7941999999999997E-2</v>
          </cell>
        </row>
        <row r="4408">
          <cell r="B4408">
            <v>43621</v>
          </cell>
          <cell r="C4408">
            <v>2826.15</v>
          </cell>
          <cell r="E4408">
            <v>43395</v>
          </cell>
          <cell r="F4408">
            <v>6.9588999999999998E-2</v>
          </cell>
        </row>
        <row r="4409">
          <cell r="B4409">
            <v>43622</v>
          </cell>
          <cell r="C4409">
            <v>2843.49</v>
          </cell>
          <cell r="E4409">
            <v>43396</v>
          </cell>
          <cell r="F4409">
            <v>0.13943700000000001</v>
          </cell>
        </row>
        <row r="4410">
          <cell r="B4410">
            <v>43623</v>
          </cell>
          <cell r="C4410">
            <v>2873.34</v>
          </cell>
          <cell r="E4410">
            <v>43397</v>
          </cell>
          <cell r="F4410">
            <v>0</v>
          </cell>
        </row>
        <row r="4411">
          <cell r="B4411">
            <v>43626</v>
          </cell>
          <cell r="C4411">
            <v>2886.73</v>
          </cell>
          <cell r="E4411">
            <v>43398</v>
          </cell>
          <cell r="F4411">
            <v>0</v>
          </cell>
        </row>
        <row r="4412">
          <cell r="B4412">
            <v>43627</v>
          </cell>
          <cell r="C4412">
            <v>2885.72</v>
          </cell>
          <cell r="E4412">
            <v>43399</v>
          </cell>
          <cell r="F4412">
            <v>6.7380000000000001E-3</v>
          </cell>
        </row>
        <row r="4413">
          <cell r="B4413">
            <v>43628</v>
          </cell>
          <cell r="C4413">
            <v>2879.84</v>
          </cell>
          <cell r="E4413">
            <v>43402</v>
          </cell>
          <cell r="F4413">
            <v>3.4828999999999999E-2</v>
          </cell>
        </row>
        <row r="4414">
          <cell r="B4414">
            <v>43629</v>
          </cell>
          <cell r="C4414">
            <v>2891.64</v>
          </cell>
          <cell r="E4414">
            <v>43403</v>
          </cell>
          <cell r="F4414">
            <v>0.23207700000000001</v>
          </cell>
        </row>
        <row r="4415">
          <cell r="B4415">
            <v>43630</v>
          </cell>
          <cell r="C4415">
            <v>2886.98</v>
          </cell>
          <cell r="E4415">
            <v>43404</v>
          </cell>
          <cell r="F4415">
            <v>8.6633000000000002E-2</v>
          </cell>
        </row>
        <row r="4416">
          <cell r="B4416">
            <v>43633</v>
          </cell>
          <cell r="C4416">
            <v>2889.67</v>
          </cell>
          <cell r="E4416">
            <v>43405</v>
          </cell>
          <cell r="F4416">
            <v>7.5351000000000001E-2</v>
          </cell>
        </row>
        <row r="4417">
          <cell r="B4417">
            <v>43634</v>
          </cell>
          <cell r="C4417">
            <v>2917.75</v>
          </cell>
          <cell r="E4417">
            <v>43406</v>
          </cell>
          <cell r="F4417">
            <v>0.24731400000000001</v>
          </cell>
        </row>
        <row r="4418">
          <cell r="B4418">
            <v>43635</v>
          </cell>
          <cell r="C4418">
            <v>2926.46</v>
          </cell>
          <cell r="E4418">
            <v>43409</v>
          </cell>
          <cell r="F4418">
            <v>6.8961999999999996E-2</v>
          </cell>
        </row>
        <row r="4419">
          <cell r="B4419">
            <v>43636</v>
          </cell>
          <cell r="C4419">
            <v>2954.18</v>
          </cell>
          <cell r="E4419">
            <v>43410</v>
          </cell>
          <cell r="F4419">
            <v>0.22090299999999999</v>
          </cell>
        </row>
        <row r="4420">
          <cell r="B4420">
            <v>43637</v>
          </cell>
          <cell r="C4420">
            <v>2950.46</v>
          </cell>
          <cell r="E4420">
            <v>43411</v>
          </cell>
          <cell r="F4420">
            <v>2.7609999999999999E-2</v>
          </cell>
        </row>
        <row r="4421">
          <cell r="B4421">
            <v>43640</v>
          </cell>
          <cell r="C4421">
            <v>2945.35</v>
          </cell>
          <cell r="E4421">
            <v>43412</v>
          </cell>
          <cell r="F4421">
            <v>1.4783599999999999</v>
          </cell>
        </row>
        <row r="4422">
          <cell r="B4422">
            <v>43641</v>
          </cell>
          <cell r="C4422">
            <v>2917.38</v>
          </cell>
          <cell r="E4422">
            <v>43413</v>
          </cell>
          <cell r="F4422">
            <v>0.48117399999999999</v>
          </cell>
        </row>
        <row r="4423">
          <cell r="B4423">
            <v>43642</v>
          </cell>
          <cell r="C4423">
            <v>2913.78</v>
          </cell>
          <cell r="E4423">
            <v>43416</v>
          </cell>
          <cell r="F4423">
            <v>0</v>
          </cell>
        </row>
        <row r="4424">
          <cell r="B4424">
            <v>43643</v>
          </cell>
          <cell r="C4424">
            <v>2924.92</v>
          </cell>
          <cell r="E4424">
            <v>43417</v>
          </cell>
          <cell r="F4424">
            <v>8.9577000000000004E-2</v>
          </cell>
        </row>
        <row r="4425">
          <cell r="B4425">
            <v>43644</v>
          </cell>
          <cell r="C4425">
            <v>2941.76</v>
          </cell>
          <cell r="E4425">
            <v>43418</v>
          </cell>
          <cell r="F4425">
            <v>0.710588</v>
          </cell>
        </row>
        <row r="4426">
          <cell r="B4426">
            <v>43647</v>
          </cell>
          <cell r="C4426">
            <v>2964.33</v>
          </cell>
          <cell r="E4426">
            <v>43419</v>
          </cell>
          <cell r="F4426">
            <v>0.87592400000000004</v>
          </cell>
        </row>
        <row r="4427">
          <cell r="B4427">
            <v>43648</v>
          </cell>
          <cell r="C4427">
            <v>2973.01</v>
          </cell>
          <cell r="E4427">
            <v>43420</v>
          </cell>
          <cell r="F4427">
            <v>0.204374</v>
          </cell>
        </row>
        <row r="4428">
          <cell r="B4428">
            <v>43649</v>
          </cell>
          <cell r="C4428">
            <v>2995.82</v>
          </cell>
          <cell r="E4428">
            <v>43423</v>
          </cell>
          <cell r="F4428">
            <v>7.8950999999999993E-2</v>
          </cell>
        </row>
        <row r="4429">
          <cell r="B4429">
            <v>43651</v>
          </cell>
          <cell r="C4429">
            <v>2990.41</v>
          </cell>
          <cell r="E4429">
            <v>43424</v>
          </cell>
          <cell r="F4429">
            <v>0.20016100000000001</v>
          </cell>
        </row>
        <row r="4430">
          <cell r="B4430">
            <v>43654</v>
          </cell>
          <cell r="C4430">
            <v>2975.95</v>
          </cell>
          <cell r="E4430">
            <v>43425</v>
          </cell>
          <cell r="F4430">
            <v>0.21981899999999999</v>
          </cell>
        </row>
        <row r="4431">
          <cell r="B4431">
            <v>43655</v>
          </cell>
          <cell r="C4431">
            <v>2979.63</v>
          </cell>
          <cell r="E4431">
            <v>43426</v>
          </cell>
          <cell r="F4431">
            <v>0</v>
          </cell>
        </row>
        <row r="4432">
          <cell r="B4432">
            <v>43656</v>
          </cell>
          <cell r="C4432">
            <v>2993.07</v>
          </cell>
          <cell r="E4432">
            <v>43427</v>
          </cell>
          <cell r="F4432">
            <v>0.13799</v>
          </cell>
        </row>
        <row r="4433">
          <cell r="B4433">
            <v>43657</v>
          </cell>
          <cell r="C4433">
            <v>2999.91</v>
          </cell>
          <cell r="E4433">
            <v>43430</v>
          </cell>
          <cell r="F4433">
            <v>0.31493399999999999</v>
          </cell>
        </row>
        <row r="4434">
          <cell r="B4434">
            <v>43658</v>
          </cell>
          <cell r="C4434">
            <v>3013.77</v>
          </cell>
          <cell r="E4434">
            <v>43431</v>
          </cell>
          <cell r="F4434">
            <v>2.4046000000000001E-2</v>
          </cell>
        </row>
        <row r="4435">
          <cell r="B4435">
            <v>43661</v>
          </cell>
          <cell r="C4435">
            <v>3014.3</v>
          </cell>
          <cell r="E4435">
            <v>43432</v>
          </cell>
          <cell r="F4435">
            <v>0.17583799999999999</v>
          </cell>
        </row>
        <row r="4436">
          <cell r="B4436">
            <v>43662</v>
          </cell>
          <cell r="C4436">
            <v>3004.04</v>
          </cell>
          <cell r="E4436">
            <v>43433</v>
          </cell>
          <cell r="F4436">
            <v>0.65970200000000001</v>
          </cell>
        </row>
        <row r="4437">
          <cell r="B4437">
            <v>43663</v>
          </cell>
          <cell r="C4437">
            <v>2984.42</v>
          </cell>
          <cell r="E4437">
            <v>43434</v>
          </cell>
          <cell r="F4437">
            <v>0.47527000000000003</v>
          </cell>
        </row>
        <row r="4438">
          <cell r="B4438">
            <v>43664</v>
          </cell>
          <cell r="C4438">
            <v>2995.11</v>
          </cell>
          <cell r="E4438">
            <v>43437</v>
          </cell>
          <cell r="F4438">
            <v>3.4989999999999999E-3</v>
          </cell>
        </row>
        <row r="4439">
          <cell r="B4439">
            <v>43665</v>
          </cell>
          <cell r="C4439">
            <v>2976.61</v>
          </cell>
          <cell r="E4439">
            <v>43438</v>
          </cell>
          <cell r="F4439">
            <v>0.15448999999999999</v>
          </cell>
        </row>
        <row r="4440">
          <cell r="B4440">
            <v>43668</v>
          </cell>
          <cell r="C4440">
            <v>2985.03</v>
          </cell>
          <cell r="E4440">
            <v>43439</v>
          </cell>
          <cell r="F4440">
            <v>0</v>
          </cell>
        </row>
        <row r="4441">
          <cell r="B4441">
            <v>43669</v>
          </cell>
          <cell r="C4441">
            <v>3005.47</v>
          </cell>
          <cell r="E4441">
            <v>43440</v>
          </cell>
          <cell r="F4441">
            <v>0.85743400000000003</v>
          </cell>
        </row>
        <row r="4442">
          <cell r="B4442">
            <v>43670</v>
          </cell>
          <cell r="C4442">
            <v>3019.56</v>
          </cell>
          <cell r="E4442">
            <v>43441</v>
          </cell>
          <cell r="F4442">
            <v>0.42349300000000001</v>
          </cell>
        </row>
        <row r="4443">
          <cell r="B4443">
            <v>43671</v>
          </cell>
          <cell r="C4443">
            <v>3003.67</v>
          </cell>
          <cell r="E4443">
            <v>43444</v>
          </cell>
          <cell r="F4443">
            <v>2.0181000000000001E-2</v>
          </cell>
        </row>
        <row r="4444">
          <cell r="B4444">
            <v>43672</v>
          </cell>
          <cell r="C4444">
            <v>3025.86</v>
          </cell>
          <cell r="E4444">
            <v>43445</v>
          </cell>
          <cell r="F4444">
            <v>0.132803</v>
          </cell>
        </row>
        <row r="4445">
          <cell r="B4445">
            <v>43675</v>
          </cell>
          <cell r="C4445">
            <v>3020.97</v>
          </cell>
          <cell r="E4445">
            <v>43446</v>
          </cell>
          <cell r="F4445">
            <v>3.0037000000000001E-2</v>
          </cell>
        </row>
        <row r="4446">
          <cell r="B4446">
            <v>43676</v>
          </cell>
          <cell r="C4446">
            <v>3013.18</v>
          </cell>
          <cell r="E4446">
            <v>43447</v>
          </cell>
          <cell r="F4446">
            <v>0.41277900000000001</v>
          </cell>
        </row>
        <row r="4447">
          <cell r="B4447">
            <v>43677</v>
          </cell>
          <cell r="C4447">
            <v>2980.38</v>
          </cell>
          <cell r="E4447">
            <v>43448</v>
          </cell>
          <cell r="F4447">
            <v>0.314882</v>
          </cell>
        </row>
        <row r="4448">
          <cell r="B4448">
            <v>43678</v>
          </cell>
          <cell r="C4448">
            <v>2953.56</v>
          </cell>
          <cell r="E4448">
            <v>43451</v>
          </cell>
          <cell r="F4448">
            <v>0.14676700000000001</v>
          </cell>
        </row>
        <row r="4449">
          <cell r="B4449">
            <v>43679</v>
          </cell>
          <cell r="C4449">
            <v>2932.05</v>
          </cell>
          <cell r="E4449">
            <v>43452</v>
          </cell>
          <cell r="F4449">
            <v>0.14504700000000001</v>
          </cell>
        </row>
        <row r="4450">
          <cell r="B4450">
            <v>43682</v>
          </cell>
          <cell r="C4450">
            <v>2844.74</v>
          </cell>
          <cell r="E4450">
            <v>43453</v>
          </cell>
          <cell r="F4450">
            <v>0.241591</v>
          </cell>
        </row>
        <row r="4451">
          <cell r="B4451">
            <v>43683</v>
          </cell>
          <cell r="C4451">
            <v>2881.77</v>
          </cell>
          <cell r="E4451">
            <v>43454</v>
          </cell>
          <cell r="F4451">
            <v>5.6549000000000002E-2</v>
          </cell>
        </row>
        <row r="4452">
          <cell r="B4452">
            <v>43684</v>
          </cell>
          <cell r="C4452">
            <v>2883.98</v>
          </cell>
          <cell r="E4452">
            <v>43455</v>
          </cell>
          <cell r="F4452">
            <v>0</v>
          </cell>
        </row>
        <row r="4453">
          <cell r="B4453">
            <v>43685</v>
          </cell>
          <cell r="C4453">
            <v>2938.09</v>
          </cell>
          <cell r="E4453">
            <v>43458</v>
          </cell>
          <cell r="F4453">
            <v>0.17916299999999999</v>
          </cell>
        </row>
        <row r="4454">
          <cell r="B4454">
            <v>43686</v>
          </cell>
          <cell r="C4454">
            <v>2918.65</v>
          </cell>
          <cell r="E4454">
            <v>43459</v>
          </cell>
          <cell r="F4454">
            <v>0</v>
          </cell>
        </row>
        <row r="4455">
          <cell r="B4455">
            <v>43689</v>
          </cell>
          <cell r="C4455">
            <v>2883.75</v>
          </cell>
          <cell r="E4455">
            <v>43460</v>
          </cell>
          <cell r="F4455">
            <v>4.4098999999999999E-2</v>
          </cell>
        </row>
        <row r="4456">
          <cell r="B4456">
            <v>43690</v>
          </cell>
          <cell r="C4456">
            <v>2926.32</v>
          </cell>
          <cell r="E4456">
            <v>43461</v>
          </cell>
          <cell r="F4456">
            <v>0.159776</v>
          </cell>
        </row>
        <row r="4457">
          <cell r="B4457">
            <v>43691</v>
          </cell>
          <cell r="C4457">
            <v>2840.6</v>
          </cell>
          <cell r="E4457">
            <v>43462</v>
          </cell>
          <cell r="F4457">
            <v>0.40549800000000003</v>
          </cell>
        </row>
        <row r="4458">
          <cell r="B4458">
            <v>43692</v>
          </cell>
          <cell r="C4458">
            <v>2847.6</v>
          </cell>
          <cell r="E4458">
            <v>43465</v>
          </cell>
          <cell r="F4458">
            <v>0.360149</v>
          </cell>
        </row>
        <row r="4459">
          <cell r="B4459">
            <v>43693</v>
          </cell>
          <cell r="C4459">
            <v>2888.68</v>
          </cell>
          <cell r="E4459">
            <v>43466</v>
          </cell>
          <cell r="F4459">
            <v>0</v>
          </cell>
        </row>
        <row r="4460">
          <cell r="B4460">
            <v>43696</v>
          </cell>
          <cell r="C4460">
            <v>2923.65</v>
          </cell>
          <cell r="E4460">
            <v>43467</v>
          </cell>
          <cell r="F4460">
            <v>5.2240000000000003E-3</v>
          </cell>
        </row>
        <row r="4461">
          <cell r="B4461">
            <v>43697</v>
          </cell>
          <cell r="C4461">
            <v>2900.51</v>
          </cell>
          <cell r="E4461">
            <v>43468</v>
          </cell>
          <cell r="F4461">
            <v>0.64513600000000004</v>
          </cell>
        </row>
        <row r="4462">
          <cell r="B4462">
            <v>43698</v>
          </cell>
          <cell r="C4462">
            <v>2924.43</v>
          </cell>
          <cell r="E4462">
            <v>43469</v>
          </cell>
          <cell r="F4462">
            <v>0</v>
          </cell>
        </row>
        <row r="4463">
          <cell r="B4463">
            <v>43699</v>
          </cell>
          <cell r="C4463">
            <v>2922.95</v>
          </cell>
          <cell r="E4463">
            <v>43472</v>
          </cell>
          <cell r="F4463">
            <v>9.0830000000000008E-3</v>
          </cell>
        </row>
        <row r="4464">
          <cell r="B4464">
            <v>43700</v>
          </cell>
          <cell r="C4464">
            <v>2847.11</v>
          </cell>
          <cell r="E4464">
            <v>43473</v>
          </cell>
          <cell r="F4464">
            <v>5.5627999999999997E-2</v>
          </cell>
        </row>
        <row r="4465">
          <cell r="B4465">
            <v>43703</v>
          </cell>
          <cell r="C4465">
            <v>2878.38</v>
          </cell>
          <cell r="E4465">
            <v>43474</v>
          </cell>
          <cell r="F4465">
            <v>0.81925999999999999</v>
          </cell>
        </row>
        <row r="4466">
          <cell r="B4466">
            <v>43704</v>
          </cell>
          <cell r="C4466">
            <v>2869.16</v>
          </cell>
          <cell r="E4466">
            <v>43475</v>
          </cell>
          <cell r="F4466">
            <v>4.3680000000000004E-3</v>
          </cell>
        </row>
        <row r="4467">
          <cell r="B4467">
            <v>43705</v>
          </cell>
          <cell r="C4467">
            <v>2887.94</v>
          </cell>
          <cell r="E4467">
            <v>43476</v>
          </cell>
          <cell r="F4467">
            <v>6.8209999999999998E-3</v>
          </cell>
        </row>
        <row r="4468">
          <cell r="B4468">
            <v>43706</v>
          </cell>
          <cell r="C4468">
            <v>2924.58</v>
          </cell>
          <cell r="E4468">
            <v>43479</v>
          </cell>
          <cell r="F4468">
            <v>0.288962</v>
          </cell>
        </row>
        <row r="4469">
          <cell r="B4469">
            <v>43707</v>
          </cell>
          <cell r="C4469">
            <v>2926.46</v>
          </cell>
          <cell r="E4469">
            <v>43480</v>
          </cell>
          <cell r="F4469">
            <v>5.7681000000000003E-2</v>
          </cell>
        </row>
        <row r="4470">
          <cell r="B4470">
            <v>43711</v>
          </cell>
          <cell r="C4470">
            <v>2906.27</v>
          </cell>
          <cell r="E4470">
            <v>43481</v>
          </cell>
          <cell r="F4470">
            <v>6.7424999999999999E-2</v>
          </cell>
        </row>
        <row r="4471">
          <cell r="B4471">
            <v>43712</v>
          </cell>
          <cell r="C4471">
            <v>2937.78</v>
          </cell>
          <cell r="E4471">
            <v>43482</v>
          </cell>
          <cell r="F4471">
            <v>0.25876700000000002</v>
          </cell>
        </row>
        <row r="4472">
          <cell r="B4472">
            <v>43713</v>
          </cell>
          <cell r="C4472">
            <v>2976</v>
          </cell>
          <cell r="E4472">
            <v>43483</v>
          </cell>
          <cell r="F4472">
            <v>7.1915999999999994E-2</v>
          </cell>
        </row>
        <row r="4473">
          <cell r="B4473">
            <v>43714</v>
          </cell>
          <cell r="C4473">
            <v>2978.71</v>
          </cell>
          <cell r="E4473">
            <v>43486</v>
          </cell>
          <cell r="F4473">
            <v>0</v>
          </cell>
        </row>
        <row r="4474">
          <cell r="B4474">
            <v>43717</v>
          </cell>
          <cell r="C4474">
            <v>2978.43</v>
          </cell>
          <cell r="E4474">
            <v>43487</v>
          </cell>
          <cell r="F4474">
            <v>0.103879</v>
          </cell>
        </row>
        <row r="4475">
          <cell r="B4475">
            <v>43718</v>
          </cell>
          <cell r="C4475">
            <v>2979.39</v>
          </cell>
          <cell r="E4475">
            <v>43488</v>
          </cell>
          <cell r="F4475">
            <v>3.5950000000000001E-3</v>
          </cell>
        </row>
        <row r="4476">
          <cell r="B4476">
            <v>43719</v>
          </cell>
          <cell r="C4476">
            <v>3000.93</v>
          </cell>
          <cell r="E4476">
            <v>43489</v>
          </cell>
          <cell r="F4476">
            <v>8.1823999999999994E-2</v>
          </cell>
        </row>
        <row r="4477">
          <cell r="B4477">
            <v>43720</v>
          </cell>
          <cell r="C4477">
            <v>3009.57</v>
          </cell>
          <cell r="E4477">
            <v>43490</v>
          </cell>
          <cell r="F4477">
            <v>9.2851000000000003E-2</v>
          </cell>
        </row>
        <row r="4478">
          <cell r="B4478">
            <v>43721</v>
          </cell>
          <cell r="C4478">
            <v>3007.39</v>
          </cell>
          <cell r="E4478">
            <v>43493</v>
          </cell>
          <cell r="F4478">
            <v>0</v>
          </cell>
        </row>
        <row r="4479">
          <cell r="B4479">
            <v>43724</v>
          </cell>
          <cell r="C4479">
            <v>2997.96</v>
          </cell>
          <cell r="E4479">
            <v>43494</v>
          </cell>
          <cell r="F4479">
            <v>3.7184000000000002E-2</v>
          </cell>
        </row>
        <row r="4480">
          <cell r="B4480">
            <v>43725</v>
          </cell>
          <cell r="C4480">
            <v>3005.7</v>
          </cell>
          <cell r="E4480">
            <v>43495</v>
          </cell>
          <cell r="F4480">
            <v>0.29957699999999998</v>
          </cell>
        </row>
        <row r="4481">
          <cell r="B4481">
            <v>43726</v>
          </cell>
          <cell r="C4481">
            <v>3006.73</v>
          </cell>
          <cell r="E4481">
            <v>43496</v>
          </cell>
          <cell r="F4481">
            <v>0.57889100000000004</v>
          </cell>
        </row>
        <row r="4482">
          <cell r="B4482">
            <v>43727</v>
          </cell>
          <cell r="C4482">
            <v>3006.79</v>
          </cell>
          <cell r="E4482">
            <v>43497</v>
          </cell>
          <cell r="F4482">
            <v>0.36088700000000001</v>
          </cell>
        </row>
        <row r="4483">
          <cell r="B4483">
            <v>43728</v>
          </cell>
          <cell r="C4483">
            <v>2992.07</v>
          </cell>
          <cell r="E4483">
            <v>43500</v>
          </cell>
          <cell r="F4483">
            <v>4.9360000000000001E-2</v>
          </cell>
        </row>
        <row r="4484">
          <cell r="B4484">
            <v>43731</v>
          </cell>
          <cell r="C4484">
            <v>2991.78</v>
          </cell>
          <cell r="E4484">
            <v>43501</v>
          </cell>
          <cell r="F4484">
            <v>2.2633E-2</v>
          </cell>
        </row>
        <row r="4485">
          <cell r="B4485">
            <v>43732</v>
          </cell>
          <cell r="C4485">
            <v>2966.6</v>
          </cell>
          <cell r="E4485">
            <v>43502</v>
          </cell>
          <cell r="F4485">
            <v>0.26245200000000002</v>
          </cell>
        </row>
        <row r="4486">
          <cell r="B4486">
            <v>43733</v>
          </cell>
          <cell r="C4486">
            <v>2984.87</v>
          </cell>
          <cell r="E4486">
            <v>43503</v>
          </cell>
          <cell r="F4486">
            <v>0.395237</v>
          </cell>
        </row>
        <row r="4487">
          <cell r="B4487">
            <v>43734</v>
          </cell>
          <cell r="C4487">
            <v>2977.62</v>
          </cell>
          <cell r="E4487">
            <v>43504</v>
          </cell>
          <cell r="F4487">
            <v>0.90003299999999997</v>
          </cell>
        </row>
        <row r="4488">
          <cell r="B4488">
            <v>43735</v>
          </cell>
          <cell r="C4488">
            <v>2961.79</v>
          </cell>
          <cell r="E4488">
            <v>43507</v>
          </cell>
          <cell r="F4488">
            <v>2.7961E-2</v>
          </cell>
        </row>
        <row r="4489">
          <cell r="B4489">
            <v>43738</v>
          </cell>
          <cell r="C4489">
            <v>2976.74</v>
          </cell>
          <cell r="E4489">
            <v>43508</v>
          </cell>
          <cell r="F4489">
            <v>0.192578</v>
          </cell>
        </row>
        <row r="4490">
          <cell r="B4490">
            <v>43739</v>
          </cell>
          <cell r="C4490">
            <v>2940.25</v>
          </cell>
          <cell r="E4490">
            <v>43509</v>
          </cell>
          <cell r="F4490">
            <v>0.223911</v>
          </cell>
        </row>
        <row r="4491">
          <cell r="B4491">
            <v>43740</v>
          </cell>
          <cell r="C4491">
            <v>2887.61</v>
          </cell>
          <cell r="E4491">
            <v>43510</v>
          </cell>
          <cell r="F4491">
            <v>0.96117900000000001</v>
          </cell>
        </row>
        <row r="4492">
          <cell r="B4492">
            <v>43741</v>
          </cell>
          <cell r="C4492">
            <v>2910.63</v>
          </cell>
          <cell r="E4492">
            <v>43511</v>
          </cell>
          <cell r="F4492">
            <v>0.20560500000000001</v>
          </cell>
        </row>
        <row r="4493">
          <cell r="B4493">
            <v>43742</v>
          </cell>
          <cell r="C4493">
            <v>2952.01</v>
          </cell>
          <cell r="E4493">
            <v>43514</v>
          </cell>
          <cell r="F4493">
            <v>0</v>
          </cell>
        </row>
        <row r="4494">
          <cell r="B4494">
            <v>43745</v>
          </cell>
          <cell r="C4494">
            <v>2938.79</v>
          </cell>
          <cell r="E4494">
            <v>43515</v>
          </cell>
          <cell r="F4494">
            <v>0.20369399999999999</v>
          </cell>
        </row>
        <row r="4495">
          <cell r="B4495">
            <v>43746</v>
          </cell>
          <cell r="C4495">
            <v>2893.06</v>
          </cell>
          <cell r="E4495">
            <v>43516</v>
          </cell>
          <cell r="F4495">
            <v>0.54331399999999996</v>
          </cell>
        </row>
        <row r="4496">
          <cell r="B4496">
            <v>43747</v>
          </cell>
          <cell r="C4496">
            <v>2919.4</v>
          </cell>
          <cell r="E4496">
            <v>43517</v>
          </cell>
          <cell r="F4496">
            <v>0.23850399999999999</v>
          </cell>
        </row>
        <row r="4497">
          <cell r="B4497">
            <v>43748</v>
          </cell>
          <cell r="C4497">
            <v>2938.13</v>
          </cell>
          <cell r="E4497">
            <v>43518</v>
          </cell>
          <cell r="F4497">
            <v>8.3934999999999996E-2</v>
          </cell>
        </row>
        <row r="4498">
          <cell r="B4498">
            <v>43749</v>
          </cell>
          <cell r="C4498">
            <v>2970.27</v>
          </cell>
          <cell r="E4498">
            <v>43521</v>
          </cell>
          <cell r="F4498">
            <v>0.391903</v>
          </cell>
        </row>
        <row r="4499">
          <cell r="B4499">
            <v>43752</v>
          </cell>
          <cell r="C4499">
            <v>2966.15</v>
          </cell>
          <cell r="E4499">
            <v>43522</v>
          </cell>
          <cell r="F4499">
            <v>3.1865999999999998E-2</v>
          </cell>
        </row>
        <row r="4500">
          <cell r="B4500">
            <v>43753</v>
          </cell>
          <cell r="C4500">
            <v>2995.68</v>
          </cell>
          <cell r="E4500">
            <v>43523</v>
          </cell>
          <cell r="F4500">
            <v>0.427871</v>
          </cell>
        </row>
        <row r="4501">
          <cell r="B4501">
            <v>43754</v>
          </cell>
          <cell r="C4501">
            <v>2989.69</v>
          </cell>
          <cell r="E4501">
            <v>43524</v>
          </cell>
          <cell r="F4501">
            <v>0.831287</v>
          </cell>
        </row>
        <row r="4502">
          <cell r="B4502">
            <v>43755</v>
          </cell>
          <cell r="C4502">
            <v>2997.95</v>
          </cell>
          <cell r="E4502">
            <v>43525</v>
          </cell>
          <cell r="F4502">
            <v>0.151666</v>
          </cell>
        </row>
        <row r="4503">
          <cell r="B4503">
            <v>43756</v>
          </cell>
          <cell r="C4503">
            <v>2986.2</v>
          </cell>
          <cell r="E4503">
            <v>43528</v>
          </cell>
          <cell r="F4503">
            <v>6.9879999999999998E-2</v>
          </cell>
        </row>
        <row r="4504">
          <cell r="B4504">
            <v>43759</v>
          </cell>
          <cell r="C4504">
            <v>3006.72</v>
          </cell>
          <cell r="E4504">
            <v>43529</v>
          </cell>
          <cell r="F4504">
            <v>8.8272000000000003E-2</v>
          </cell>
        </row>
        <row r="4505">
          <cell r="B4505">
            <v>43760</v>
          </cell>
          <cell r="C4505">
            <v>2995.99</v>
          </cell>
          <cell r="E4505">
            <v>43530</v>
          </cell>
          <cell r="F4505">
            <v>0.13300300000000001</v>
          </cell>
        </row>
        <row r="4506">
          <cell r="B4506">
            <v>43761</v>
          </cell>
          <cell r="C4506">
            <v>3004.52</v>
          </cell>
          <cell r="E4506">
            <v>43531</v>
          </cell>
          <cell r="F4506">
            <v>0.58453699999999997</v>
          </cell>
        </row>
        <row r="4507">
          <cell r="B4507">
            <v>43762</v>
          </cell>
          <cell r="C4507">
            <v>3010.29</v>
          </cell>
          <cell r="E4507">
            <v>43532</v>
          </cell>
          <cell r="F4507">
            <v>0.26235000000000003</v>
          </cell>
        </row>
        <row r="4508">
          <cell r="B4508">
            <v>43763</v>
          </cell>
          <cell r="C4508">
            <v>3022.55</v>
          </cell>
          <cell r="E4508">
            <v>43535</v>
          </cell>
          <cell r="F4508">
            <v>3.3904999999999998E-2</v>
          </cell>
        </row>
        <row r="4509">
          <cell r="B4509">
            <v>43766</v>
          </cell>
          <cell r="C4509">
            <v>3039.42</v>
          </cell>
          <cell r="E4509">
            <v>43536</v>
          </cell>
          <cell r="F4509">
            <v>0.122838</v>
          </cell>
        </row>
        <row r="4510">
          <cell r="B4510">
            <v>43767</v>
          </cell>
          <cell r="C4510">
            <v>3036.89</v>
          </cell>
          <cell r="E4510">
            <v>43537</v>
          </cell>
          <cell r="F4510">
            <v>0.19913700000000001</v>
          </cell>
        </row>
        <row r="4511">
          <cell r="B4511">
            <v>43768</v>
          </cell>
          <cell r="C4511">
            <v>3046.77</v>
          </cell>
          <cell r="E4511">
            <v>43538</v>
          </cell>
          <cell r="F4511">
            <v>0.94621200000000005</v>
          </cell>
        </row>
        <row r="4512">
          <cell r="B4512">
            <v>43769</v>
          </cell>
          <cell r="C4512">
            <v>3037.56</v>
          </cell>
          <cell r="E4512">
            <v>43539</v>
          </cell>
          <cell r="F4512">
            <v>0.11626400000000001</v>
          </cell>
        </row>
        <row r="4513">
          <cell r="B4513">
            <v>43770</v>
          </cell>
          <cell r="C4513">
            <v>3066.91</v>
          </cell>
          <cell r="E4513">
            <v>43542</v>
          </cell>
          <cell r="F4513">
            <v>2.8811E-2</v>
          </cell>
        </row>
        <row r="4514">
          <cell r="B4514">
            <v>43773</v>
          </cell>
          <cell r="C4514">
            <v>3078.27</v>
          </cell>
          <cell r="E4514">
            <v>43543</v>
          </cell>
          <cell r="F4514">
            <v>6.4727999999999994E-2</v>
          </cell>
        </row>
        <row r="4515">
          <cell r="B4515">
            <v>43774</v>
          </cell>
          <cell r="C4515">
            <v>3074.62</v>
          </cell>
          <cell r="E4515">
            <v>43544</v>
          </cell>
          <cell r="F4515">
            <v>0.12848599999999999</v>
          </cell>
        </row>
        <row r="4516">
          <cell r="B4516">
            <v>43775</v>
          </cell>
          <cell r="C4516">
            <v>3076.78</v>
          </cell>
          <cell r="E4516">
            <v>43545</v>
          </cell>
          <cell r="F4516">
            <v>0.15293799999999999</v>
          </cell>
        </row>
        <row r="4517">
          <cell r="B4517">
            <v>43776</v>
          </cell>
          <cell r="C4517">
            <v>3085.18</v>
          </cell>
          <cell r="E4517">
            <v>43546</v>
          </cell>
          <cell r="F4517">
            <v>0.21395800000000001</v>
          </cell>
        </row>
        <row r="4518">
          <cell r="B4518">
            <v>43777</v>
          </cell>
          <cell r="C4518">
            <v>3093.08</v>
          </cell>
          <cell r="E4518">
            <v>43549</v>
          </cell>
          <cell r="F4518">
            <v>0.212672</v>
          </cell>
        </row>
        <row r="4519">
          <cell r="B4519">
            <v>43780</v>
          </cell>
          <cell r="C4519">
            <v>3087.01</v>
          </cell>
          <cell r="E4519">
            <v>43550</v>
          </cell>
          <cell r="F4519">
            <v>6.117E-3</v>
          </cell>
        </row>
        <row r="4520">
          <cell r="B4520">
            <v>43781</v>
          </cell>
          <cell r="C4520">
            <v>3091.84</v>
          </cell>
          <cell r="E4520">
            <v>43551</v>
          </cell>
          <cell r="F4520">
            <v>3.3916000000000002E-2</v>
          </cell>
        </row>
        <row r="4521">
          <cell r="B4521">
            <v>43782</v>
          </cell>
          <cell r="C4521">
            <v>3094.04</v>
          </cell>
          <cell r="E4521">
            <v>43552</v>
          </cell>
          <cell r="F4521">
            <v>0.445662</v>
          </cell>
        </row>
        <row r="4522">
          <cell r="B4522">
            <v>43783</v>
          </cell>
          <cell r="C4522">
            <v>3096.63</v>
          </cell>
          <cell r="E4522">
            <v>43553</v>
          </cell>
          <cell r="F4522">
            <v>0.12595799999999999</v>
          </cell>
        </row>
        <row r="4523">
          <cell r="B4523">
            <v>43784</v>
          </cell>
          <cell r="C4523">
            <v>3120.46</v>
          </cell>
          <cell r="E4523">
            <v>43556</v>
          </cell>
          <cell r="F4523">
            <v>2.0410000000000001E-2</v>
          </cell>
        </row>
        <row r="4524">
          <cell r="B4524">
            <v>43787</v>
          </cell>
          <cell r="C4524">
            <v>3122.03</v>
          </cell>
          <cell r="E4524">
            <v>43557</v>
          </cell>
          <cell r="F4524">
            <v>0.11382200000000001</v>
          </cell>
        </row>
        <row r="4525">
          <cell r="B4525">
            <v>43788</v>
          </cell>
          <cell r="C4525">
            <v>3120.18</v>
          </cell>
          <cell r="E4525">
            <v>43558</v>
          </cell>
          <cell r="F4525">
            <v>0</v>
          </cell>
        </row>
        <row r="4526">
          <cell r="B4526">
            <v>43789</v>
          </cell>
          <cell r="C4526">
            <v>3108.46</v>
          </cell>
          <cell r="E4526">
            <v>43559</v>
          </cell>
          <cell r="F4526">
            <v>0.65580300000000002</v>
          </cell>
        </row>
        <row r="4527">
          <cell r="B4527">
            <v>43790</v>
          </cell>
          <cell r="C4527">
            <v>3103.54</v>
          </cell>
          <cell r="E4527">
            <v>43560</v>
          </cell>
          <cell r="F4527">
            <v>2.2681E-2</v>
          </cell>
        </row>
        <row r="4528">
          <cell r="B4528">
            <v>43791</v>
          </cell>
          <cell r="C4528">
            <v>3110.29</v>
          </cell>
          <cell r="E4528">
            <v>43563</v>
          </cell>
          <cell r="F4528">
            <v>5.7182999999999998E-2</v>
          </cell>
        </row>
        <row r="4529">
          <cell r="B4529">
            <v>43794</v>
          </cell>
          <cell r="C4529">
            <v>3133.64</v>
          </cell>
          <cell r="E4529">
            <v>43564</v>
          </cell>
          <cell r="F4529">
            <v>0.87796300000000005</v>
          </cell>
        </row>
        <row r="4530">
          <cell r="B4530">
            <v>43795</v>
          </cell>
          <cell r="C4530">
            <v>3140.52</v>
          </cell>
          <cell r="E4530">
            <v>43565</v>
          </cell>
          <cell r="F4530">
            <v>0.24086299999999999</v>
          </cell>
        </row>
        <row r="4531">
          <cell r="B4531">
            <v>43796</v>
          </cell>
          <cell r="C4531">
            <v>3153.63</v>
          </cell>
          <cell r="E4531">
            <v>43566</v>
          </cell>
          <cell r="F4531">
            <v>3.7413000000000002E-2</v>
          </cell>
        </row>
        <row r="4532">
          <cell r="B4532">
            <v>43798</v>
          </cell>
          <cell r="C4532">
            <v>3140.98</v>
          </cell>
          <cell r="E4532">
            <v>43567</v>
          </cell>
          <cell r="F4532">
            <v>0.28560099999999999</v>
          </cell>
        </row>
        <row r="4533">
          <cell r="B4533">
            <v>43801</v>
          </cell>
          <cell r="C4533">
            <v>3113.87</v>
          </cell>
          <cell r="E4533">
            <v>43570</v>
          </cell>
          <cell r="F4533">
            <v>6.7042000000000004E-2</v>
          </cell>
        </row>
        <row r="4534">
          <cell r="B4534">
            <v>43802</v>
          </cell>
          <cell r="C4534">
            <v>3093.2</v>
          </cell>
          <cell r="E4534">
            <v>43571</v>
          </cell>
          <cell r="F4534">
            <v>0</v>
          </cell>
        </row>
        <row r="4535">
          <cell r="B4535">
            <v>43803</v>
          </cell>
          <cell r="C4535">
            <v>3112.76</v>
          </cell>
          <cell r="E4535">
            <v>43572</v>
          </cell>
          <cell r="F4535">
            <v>0.287358</v>
          </cell>
        </row>
        <row r="4536">
          <cell r="B4536">
            <v>43804</v>
          </cell>
          <cell r="C4536">
            <v>3117.43</v>
          </cell>
          <cell r="E4536">
            <v>43573</v>
          </cell>
          <cell r="F4536">
            <v>7.0649000000000003E-2</v>
          </cell>
        </row>
        <row r="4537">
          <cell r="B4537">
            <v>43805</v>
          </cell>
          <cell r="C4537">
            <v>3145.91</v>
          </cell>
          <cell r="E4537">
            <v>43574</v>
          </cell>
          <cell r="F4537">
            <v>0</v>
          </cell>
        </row>
        <row r="4538">
          <cell r="B4538">
            <v>43808</v>
          </cell>
          <cell r="C4538">
            <v>3135.96</v>
          </cell>
          <cell r="E4538">
            <v>43577</v>
          </cell>
          <cell r="F4538">
            <v>7.7814999999999995E-2</v>
          </cell>
        </row>
        <row r="4539">
          <cell r="B4539">
            <v>43809</v>
          </cell>
          <cell r="C4539">
            <v>3132.52</v>
          </cell>
          <cell r="E4539">
            <v>43578</v>
          </cell>
          <cell r="F4539">
            <v>0.14735999999999999</v>
          </cell>
        </row>
        <row r="4540">
          <cell r="B4540">
            <v>43810</v>
          </cell>
          <cell r="C4540">
            <v>3141.63</v>
          </cell>
          <cell r="E4540">
            <v>43579</v>
          </cell>
          <cell r="F4540">
            <v>3.7569999999999999E-3</v>
          </cell>
        </row>
        <row r="4541">
          <cell r="B4541">
            <v>43811</v>
          </cell>
          <cell r="C4541">
            <v>3168.57</v>
          </cell>
          <cell r="E4541">
            <v>43580</v>
          </cell>
          <cell r="F4541">
            <v>0</v>
          </cell>
        </row>
        <row r="4542">
          <cell r="B4542">
            <v>43812</v>
          </cell>
          <cell r="C4542">
            <v>3168.8</v>
          </cell>
          <cell r="E4542">
            <v>43581</v>
          </cell>
          <cell r="F4542">
            <v>8.8456999999999994E-2</v>
          </cell>
        </row>
        <row r="4543">
          <cell r="B4543">
            <v>43815</v>
          </cell>
          <cell r="C4543">
            <v>3191.45</v>
          </cell>
          <cell r="E4543">
            <v>43584</v>
          </cell>
          <cell r="F4543">
            <v>0.14026</v>
          </cell>
        </row>
        <row r="4544">
          <cell r="B4544">
            <v>43816</v>
          </cell>
          <cell r="C4544">
            <v>3192.52</v>
          </cell>
          <cell r="E4544">
            <v>43585</v>
          </cell>
          <cell r="F4544">
            <v>7.8187000000000006E-2</v>
          </cell>
        </row>
        <row r="4545">
          <cell r="B4545">
            <v>43817</v>
          </cell>
          <cell r="C4545">
            <v>3191.14</v>
          </cell>
          <cell r="E4545">
            <v>43586</v>
          </cell>
          <cell r="F4545">
            <v>2.5946E-2</v>
          </cell>
        </row>
        <row r="4546">
          <cell r="B4546">
            <v>43818</v>
          </cell>
          <cell r="C4546">
            <v>3205.37</v>
          </cell>
          <cell r="E4546">
            <v>43587</v>
          </cell>
          <cell r="F4546">
            <v>0.121762</v>
          </cell>
        </row>
        <row r="4547">
          <cell r="B4547">
            <v>43819</v>
          </cell>
          <cell r="C4547">
            <v>3221.22</v>
          </cell>
          <cell r="E4547">
            <v>43588</v>
          </cell>
          <cell r="F4547">
            <v>0.28778199999999998</v>
          </cell>
        </row>
        <row r="4548">
          <cell r="B4548">
            <v>43822</v>
          </cell>
          <cell r="C4548">
            <v>3224.01</v>
          </cell>
          <cell r="E4548">
            <v>43591</v>
          </cell>
          <cell r="F4548">
            <v>0.24345800000000001</v>
          </cell>
        </row>
        <row r="4549">
          <cell r="B4549">
            <v>43823</v>
          </cell>
          <cell r="C4549">
            <v>3223.38</v>
          </cell>
          <cell r="E4549">
            <v>43592</v>
          </cell>
          <cell r="F4549">
            <v>2.1186E-2</v>
          </cell>
        </row>
        <row r="4550">
          <cell r="B4550">
            <v>43825</v>
          </cell>
          <cell r="C4550">
            <v>3239.91</v>
          </cell>
          <cell r="E4550">
            <v>43593</v>
          </cell>
          <cell r="F4550">
            <v>8.0775E-2</v>
          </cell>
        </row>
        <row r="4551">
          <cell r="B4551">
            <v>43826</v>
          </cell>
          <cell r="C4551">
            <v>3240.02</v>
          </cell>
          <cell r="E4551">
            <v>43594</v>
          </cell>
          <cell r="F4551">
            <v>1.006003</v>
          </cell>
        </row>
        <row r="4552">
          <cell r="B4552">
            <v>43829</v>
          </cell>
          <cell r="C4552">
            <v>3221.29</v>
          </cell>
          <cell r="E4552">
            <v>43595</v>
          </cell>
          <cell r="F4552">
            <v>0.98395999999999995</v>
          </cell>
        </row>
        <row r="4553">
          <cell r="B4553">
            <v>43830</v>
          </cell>
          <cell r="C4553">
            <v>3230.78</v>
          </cell>
          <cell r="E4553">
            <v>43598</v>
          </cell>
          <cell r="F4553">
            <v>0.11369</v>
          </cell>
        </row>
        <row r="4554">
          <cell r="B4554">
            <v>43832</v>
          </cell>
          <cell r="C4554">
            <v>3257.85</v>
          </cell>
          <cell r="E4554">
            <v>43599</v>
          </cell>
          <cell r="F4554">
            <v>0.32126500000000002</v>
          </cell>
        </row>
        <row r="4555">
          <cell r="B4555">
            <v>43833</v>
          </cell>
          <cell r="C4555">
            <v>3234.85</v>
          </cell>
          <cell r="E4555">
            <v>43600</v>
          </cell>
          <cell r="F4555">
            <v>0.56240000000000001</v>
          </cell>
        </row>
        <row r="4556">
          <cell r="B4556">
            <v>43836</v>
          </cell>
          <cell r="C4556">
            <v>3246.28</v>
          </cell>
          <cell r="E4556">
            <v>43601</v>
          </cell>
          <cell r="F4556">
            <v>0.83386300000000002</v>
          </cell>
        </row>
        <row r="4557">
          <cell r="B4557">
            <v>43837</v>
          </cell>
          <cell r="C4557">
            <v>3237.18</v>
          </cell>
          <cell r="E4557">
            <v>43602</v>
          </cell>
          <cell r="F4557">
            <v>0.28662799999999999</v>
          </cell>
        </row>
        <row r="4558">
          <cell r="B4558">
            <v>43838</v>
          </cell>
          <cell r="C4558">
            <v>3253.05</v>
          </cell>
          <cell r="E4558">
            <v>43605</v>
          </cell>
          <cell r="F4558">
            <v>4.7563000000000001E-2</v>
          </cell>
        </row>
        <row r="4559">
          <cell r="B4559">
            <v>43839</v>
          </cell>
          <cell r="C4559">
            <v>3274.7</v>
          </cell>
          <cell r="E4559">
            <v>43606</v>
          </cell>
          <cell r="F4559">
            <v>7.4665999999999996E-2</v>
          </cell>
        </row>
        <row r="4560">
          <cell r="B4560">
            <v>43840</v>
          </cell>
          <cell r="C4560">
            <v>3265.35</v>
          </cell>
          <cell r="E4560">
            <v>43607</v>
          </cell>
          <cell r="F4560">
            <v>5.2463000000000003E-2</v>
          </cell>
        </row>
        <row r="4561">
          <cell r="B4561">
            <v>43843</v>
          </cell>
          <cell r="C4561">
            <v>3288.13</v>
          </cell>
          <cell r="E4561">
            <v>43608</v>
          </cell>
          <cell r="F4561">
            <v>0.299817</v>
          </cell>
        </row>
        <row r="4562">
          <cell r="B4562">
            <v>43844</v>
          </cell>
          <cell r="C4562">
            <v>3283.15</v>
          </cell>
          <cell r="E4562">
            <v>43609</v>
          </cell>
          <cell r="F4562">
            <v>0.41763299999999998</v>
          </cell>
        </row>
        <row r="4563">
          <cell r="B4563">
            <v>43845</v>
          </cell>
          <cell r="C4563">
            <v>3289.29</v>
          </cell>
          <cell r="E4563">
            <v>43612</v>
          </cell>
          <cell r="F4563">
            <v>0</v>
          </cell>
        </row>
        <row r="4564">
          <cell r="B4564">
            <v>43846</v>
          </cell>
          <cell r="C4564">
            <v>3316.81</v>
          </cell>
          <cell r="E4564">
            <v>43613</v>
          </cell>
          <cell r="F4564">
            <v>2.5891000000000001E-2</v>
          </cell>
        </row>
        <row r="4565">
          <cell r="B4565">
            <v>43847</v>
          </cell>
          <cell r="C4565">
            <v>3329.62</v>
          </cell>
          <cell r="E4565">
            <v>43614</v>
          </cell>
          <cell r="F4565">
            <v>7.6887999999999998E-2</v>
          </cell>
        </row>
        <row r="4566">
          <cell r="B4566">
            <v>43851</v>
          </cell>
          <cell r="C4566">
            <v>3320.79</v>
          </cell>
          <cell r="E4566">
            <v>43615</v>
          </cell>
          <cell r="F4566">
            <v>0.37232999999999999</v>
          </cell>
        </row>
        <row r="4567">
          <cell r="B4567">
            <v>43852</v>
          </cell>
          <cell r="C4567">
            <v>3321.75</v>
          </cell>
          <cell r="E4567">
            <v>43616</v>
          </cell>
          <cell r="F4567">
            <v>0.54433600000000004</v>
          </cell>
        </row>
        <row r="4568">
          <cell r="B4568">
            <v>43853</v>
          </cell>
          <cell r="C4568">
            <v>3325.54</v>
          </cell>
          <cell r="E4568">
            <v>43619</v>
          </cell>
          <cell r="F4568">
            <v>2.6394999999999998E-2</v>
          </cell>
        </row>
        <row r="4569">
          <cell r="B4569">
            <v>43854</v>
          </cell>
          <cell r="C4569">
            <v>3295.47</v>
          </cell>
          <cell r="E4569">
            <v>43620</v>
          </cell>
          <cell r="F4569">
            <v>0.14030300000000001</v>
          </cell>
        </row>
        <row r="4570">
          <cell r="B4570">
            <v>43857</v>
          </cell>
          <cell r="C4570">
            <v>3243.63</v>
          </cell>
          <cell r="E4570">
            <v>43621</v>
          </cell>
          <cell r="F4570">
            <v>0.34629700000000002</v>
          </cell>
        </row>
        <row r="4571">
          <cell r="B4571">
            <v>43858</v>
          </cell>
          <cell r="C4571">
            <v>3276.24</v>
          </cell>
          <cell r="E4571">
            <v>43622</v>
          </cell>
          <cell r="F4571">
            <v>0.77227900000000005</v>
          </cell>
        </row>
        <row r="4572">
          <cell r="B4572">
            <v>43859</v>
          </cell>
          <cell r="C4572">
            <v>3273.4</v>
          </cell>
          <cell r="E4572">
            <v>43623</v>
          </cell>
          <cell r="F4572">
            <v>0.27243699999999998</v>
          </cell>
        </row>
        <row r="4573">
          <cell r="B4573">
            <v>43860</v>
          </cell>
          <cell r="C4573">
            <v>3283.66</v>
          </cell>
          <cell r="E4573">
            <v>43626</v>
          </cell>
          <cell r="F4573">
            <v>1.1341E-2</v>
          </cell>
        </row>
        <row r="4574">
          <cell r="B4574">
            <v>43861</v>
          </cell>
          <cell r="C4574">
            <v>3225.52</v>
          </cell>
          <cell r="E4574">
            <v>43627</v>
          </cell>
          <cell r="F4574">
            <v>0.14944499999999999</v>
          </cell>
        </row>
        <row r="4575">
          <cell r="B4575">
            <v>43864</v>
          </cell>
          <cell r="C4575">
            <v>3248.92</v>
          </cell>
          <cell r="E4575">
            <v>43628</v>
          </cell>
          <cell r="F4575">
            <v>5.4112E-2</v>
          </cell>
        </row>
        <row r="4576">
          <cell r="B4576">
            <v>43865</v>
          </cell>
          <cell r="C4576">
            <v>3297.59</v>
          </cell>
          <cell r="E4576">
            <v>43629</v>
          </cell>
          <cell r="F4576">
            <v>0.857603</v>
          </cell>
        </row>
        <row r="4577">
          <cell r="B4577">
            <v>43866</v>
          </cell>
          <cell r="C4577">
            <v>3334.69</v>
          </cell>
          <cell r="E4577">
            <v>43630</v>
          </cell>
          <cell r="F4577">
            <v>0.38856800000000002</v>
          </cell>
        </row>
        <row r="4578">
          <cell r="B4578">
            <v>43867</v>
          </cell>
          <cell r="C4578">
            <v>3345.78</v>
          </cell>
          <cell r="E4578">
            <v>43633</v>
          </cell>
          <cell r="F4578">
            <v>2.0979000000000001E-2</v>
          </cell>
        </row>
        <row r="4579">
          <cell r="B4579">
            <v>43868</v>
          </cell>
          <cell r="C4579">
            <v>3327.71</v>
          </cell>
          <cell r="E4579">
            <v>43634</v>
          </cell>
          <cell r="F4579">
            <v>6.7081000000000002E-2</v>
          </cell>
        </row>
        <row r="4580">
          <cell r="B4580">
            <v>43871</v>
          </cell>
          <cell r="C4580">
            <v>3352.09</v>
          </cell>
          <cell r="E4580">
            <v>43635</v>
          </cell>
          <cell r="F4580">
            <v>1.0085E-2</v>
          </cell>
        </row>
        <row r="4581">
          <cell r="B4581">
            <v>43872</v>
          </cell>
          <cell r="C4581">
            <v>3357.75</v>
          </cell>
          <cell r="E4581">
            <v>43636</v>
          </cell>
          <cell r="F4581">
            <v>0.27280500000000002</v>
          </cell>
        </row>
        <row r="4582">
          <cell r="B4582">
            <v>43873</v>
          </cell>
          <cell r="C4582">
            <v>3379.45</v>
          </cell>
          <cell r="E4582">
            <v>43637</v>
          </cell>
          <cell r="F4582">
            <v>0.18196000000000001</v>
          </cell>
        </row>
        <row r="4583">
          <cell r="B4583">
            <v>43874</v>
          </cell>
          <cell r="C4583">
            <v>3373.94</v>
          </cell>
          <cell r="E4583">
            <v>43640</v>
          </cell>
          <cell r="F4583">
            <v>0</v>
          </cell>
        </row>
        <row r="4584">
          <cell r="B4584">
            <v>43875</v>
          </cell>
          <cell r="C4584">
            <v>3380.16</v>
          </cell>
          <cell r="E4584">
            <v>43641</v>
          </cell>
          <cell r="F4584">
            <v>0</v>
          </cell>
        </row>
        <row r="4585">
          <cell r="B4585">
            <v>43879</v>
          </cell>
          <cell r="C4585">
            <v>3370.29</v>
          </cell>
          <cell r="E4585">
            <v>43642</v>
          </cell>
          <cell r="F4585">
            <v>0</v>
          </cell>
        </row>
        <row r="4586">
          <cell r="B4586">
            <v>43880</v>
          </cell>
          <cell r="C4586">
            <v>3386.15</v>
          </cell>
          <cell r="E4586">
            <v>43643</v>
          </cell>
          <cell r="F4586">
            <v>0.439832</v>
          </cell>
        </row>
        <row r="4587">
          <cell r="B4587">
            <v>43881</v>
          </cell>
          <cell r="C4587">
            <v>3373.23</v>
          </cell>
          <cell r="E4587">
            <v>43644</v>
          </cell>
          <cell r="F4587">
            <v>0.1391</v>
          </cell>
        </row>
        <row r="4588">
          <cell r="B4588">
            <v>43882</v>
          </cell>
          <cell r="C4588">
            <v>3337.75</v>
          </cell>
          <cell r="E4588">
            <v>43647</v>
          </cell>
          <cell r="F4588">
            <v>2.0465000000000001E-2</v>
          </cell>
        </row>
        <row r="4589">
          <cell r="B4589">
            <v>43885</v>
          </cell>
          <cell r="C4589">
            <v>3225.89</v>
          </cell>
          <cell r="E4589">
            <v>43648</v>
          </cell>
          <cell r="F4589">
            <v>0.114509</v>
          </cell>
        </row>
        <row r="4590">
          <cell r="B4590">
            <v>43886</v>
          </cell>
          <cell r="C4590">
            <v>3128.21</v>
          </cell>
          <cell r="E4590">
            <v>43649</v>
          </cell>
          <cell r="F4590">
            <v>0.71659600000000001</v>
          </cell>
        </row>
        <row r="4591">
          <cell r="B4591">
            <v>43887</v>
          </cell>
          <cell r="C4591">
            <v>3116.39</v>
          </cell>
          <cell r="E4591">
            <v>43650</v>
          </cell>
          <cell r="F4591">
            <v>0</v>
          </cell>
        </row>
        <row r="4592">
          <cell r="B4592">
            <v>43888</v>
          </cell>
          <cell r="C4592">
            <v>2978.76</v>
          </cell>
          <cell r="E4592">
            <v>43651</v>
          </cell>
          <cell r="F4592">
            <v>0.318884</v>
          </cell>
        </row>
        <row r="4593">
          <cell r="B4593">
            <v>43889</v>
          </cell>
          <cell r="C4593">
            <v>2954.22</v>
          </cell>
          <cell r="E4593">
            <v>43654</v>
          </cell>
          <cell r="F4593">
            <v>4.5657999999999997E-2</v>
          </cell>
        </row>
        <row r="4594">
          <cell r="B4594">
            <v>43892</v>
          </cell>
          <cell r="C4594">
            <v>3090.23</v>
          </cell>
          <cell r="E4594">
            <v>43655</v>
          </cell>
          <cell r="F4594">
            <v>0.86949600000000005</v>
          </cell>
        </row>
        <row r="4595">
          <cell r="B4595">
            <v>43893</v>
          </cell>
          <cell r="C4595">
            <v>3003.37</v>
          </cell>
          <cell r="E4595">
            <v>43656</v>
          </cell>
          <cell r="F4595">
            <v>2.9384E-2</v>
          </cell>
        </row>
        <row r="4596">
          <cell r="B4596">
            <v>43894</v>
          </cell>
          <cell r="C4596">
            <v>3130.12</v>
          </cell>
          <cell r="E4596">
            <v>43657</v>
          </cell>
          <cell r="F4596">
            <v>1.2362E-2</v>
          </cell>
        </row>
        <row r="4597">
          <cell r="B4597">
            <v>43895</v>
          </cell>
          <cell r="C4597">
            <v>3023.94</v>
          </cell>
          <cell r="E4597">
            <v>43658</v>
          </cell>
          <cell r="F4597">
            <v>0.28718500000000002</v>
          </cell>
        </row>
        <row r="4598">
          <cell r="B4598">
            <v>43896</v>
          </cell>
          <cell r="C4598">
            <v>2972.37</v>
          </cell>
          <cell r="E4598">
            <v>43661</v>
          </cell>
          <cell r="F4598">
            <v>0</v>
          </cell>
        </row>
        <row r="4599">
          <cell r="B4599">
            <v>43899</v>
          </cell>
          <cell r="C4599">
            <v>2746.56</v>
          </cell>
          <cell r="E4599">
            <v>43662</v>
          </cell>
          <cell r="F4599">
            <v>9.0226000000000001E-2</v>
          </cell>
        </row>
        <row r="4600">
          <cell r="B4600">
            <v>43900</v>
          </cell>
          <cell r="C4600">
            <v>2882.23</v>
          </cell>
          <cell r="E4600">
            <v>43663</v>
          </cell>
          <cell r="F4600">
            <v>4.4457000000000003E-2</v>
          </cell>
        </row>
        <row r="4601">
          <cell r="B4601">
            <v>43901</v>
          </cell>
          <cell r="C4601">
            <v>2741.38</v>
          </cell>
          <cell r="E4601">
            <v>43664</v>
          </cell>
          <cell r="F4601">
            <v>0.30679299999999998</v>
          </cell>
        </row>
        <row r="4602">
          <cell r="B4602">
            <v>43902</v>
          </cell>
          <cell r="C4602">
            <v>2480.64</v>
          </cell>
          <cell r="E4602">
            <v>43665</v>
          </cell>
          <cell r="F4602">
            <v>0.123766</v>
          </cell>
        </row>
        <row r="4603">
          <cell r="B4603">
            <v>43903</v>
          </cell>
          <cell r="C4603">
            <v>2711.02</v>
          </cell>
          <cell r="E4603">
            <v>43668</v>
          </cell>
          <cell r="F4603">
            <v>7.0973999999999995E-2</v>
          </cell>
        </row>
        <row r="4604">
          <cell r="B4604">
            <v>43906</v>
          </cell>
          <cell r="C4604">
            <v>2386.13</v>
          </cell>
          <cell r="E4604">
            <v>43669</v>
          </cell>
          <cell r="F4604">
            <v>5.1861999999999998E-2</v>
          </cell>
        </row>
        <row r="4605">
          <cell r="B4605">
            <v>43907</v>
          </cell>
          <cell r="C4605">
            <v>2529.19</v>
          </cell>
          <cell r="E4605">
            <v>43670</v>
          </cell>
          <cell r="F4605">
            <v>0.12604599999999999</v>
          </cell>
        </row>
        <row r="4606">
          <cell r="B4606">
            <v>43908</v>
          </cell>
          <cell r="C4606">
            <v>2398.1</v>
          </cell>
          <cell r="E4606">
            <v>43671</v>
          </cell>
          <cell r="F4606">
            <v>1.1804E-2</v>
          </cell>
        </row>
        <row r="4607">
          <cell r="B4607">
            <v>43909</v>
          </cell>
          <cell r="C4607">
            <v>2409.39</v>
          </cell>
          <cell r="E4607">
            <v>43672</v>
          </cell>
          <cell r="F4607">
            <v>4.0162999999999997E-2</v>
          </cell>
        </row>
        <row r="4608">
          <cell r="B4608">
            <v>43910</v>
          </cell>
          <cell r="C4608">
            <v>2304.92</v>
          </cell>
          <cell r="E4608">
            <v>43675</v>
          </cell>
          <cell r="F4608">
            <v>1.2435E-2</v>
          </cell>
        </row>
        <row r="4609">
          <cell r="B4609">
            <v>43913</v>
          </cell>
          <cell r="C4609">
            <v>2237.4</v>
          </cell>
          <cell r="E4609">
            <v>43676</v>
          </cell>
          <cell r="F4609">
            <v>0.29701100000000002</v>
          </cell>
        </row>
        <row r="4610">
          <cell r="B4610">
            <v>43914</v>
          </cell>
          <cell r="C4610">
            <v>2447.33</v>
          </cell>
          <cell r="E4610">
            <v>43677</v>
          </cell>
          <cell r="F4610">
            <v>8.4909999999999999E-2</v>
          </cell>
        </row>
        <row r="4611">
          <cell r="B4611">
            <v>43915</v>
          </cell>
          <cell r="C4611">
            <v>2475.56</v>
          </cell>
          <cell r="E4611">
            <v>43678</v>
          </cell>
          <cell r="F4611">
            <v>0.29643999999999998</v>
          </cell>
        </row>
        <row r="4612">
          <cell r="B4612">
            <v>43916</v>
          </cell>
          <cell r="C4612">
            <v>2630.07</v>
          </cell>
          <cell r="E4612">
            <v>43679</v>
          </cell>
          <cell r="F4612">
            <v>0.26843699999999998</v>
          </cell>
        </row>
        <row r="4613">
          <cell r="B4613">
            <v>43917</v>
          </cell>
          <cell r="C4613">
            <v>2541.4699999999998</v>
          </cell>
          <cell r="E4613">
            <v>43682</v>
          </cell>
          <cell r="F4613">
            <v>0.13941999999999999</v>
          </cell>
        </row>
        <row r="4614">
          <cell r="B4614">
            <v>43920</v>
          </cell>
          <cell r="C4614">
            <v>2626.65</v>
          </cell>
          <cell r="E4614">
            <v>43683</v>
          </cell>
          <cell r="F4614">
            <v>0.21754200000000001</v>
          </cell>
        </row>
        <row r="4615">
          <cell r="B4615">
            <v>43921</v>
          </cell>
          <cell r="C4615">
            <v>2584.59</v>
          </cell>
          <cell r="E4615">
            <v>43684</v>
          </cell>
          <cell r="F4615">
            <v>7.9656000000000005E-2</v>
          </cell>
        </row>
        <row r="4616">
          <cell r="B4616">
            <v>43922</v>
          </cell>
          <cell r="C4616">
            <v>2470.5</v>
          </cell>
          <cell r="E4616">
            <v>43685</v>
          </cell>
          <cell r="F4616">
            <v>0.73963199999999996</v>
          </cell>
        </row>
        <row r="4617">
          <cell r="B4617">
            <v>43923</v>
          </cell>
          <cell r="C4617">
            <v>2526.9</v>
          </cell>
          <cell r="E4617">
            <v>43686</v>
          </cell>
          <cell r="F4617">
            <v>0.467611</v>
          </cell>
        </row>
        <row r="4618">
          <cell r="B4618">
            <v>43924</v>
          </cell>
          <cell r="C4618">
            <v>2488.65</v>
          </cell>
          <cell r="E4618">
            <v>43689</v>
          </cell>
          <cell r="F4618">
            <v>0.50228399999999995</v>
          </cell>
        </row>
        <row r="4619">
          <cell r="B4619">
            <v>43927</v>
          </cell>
          <cell r="C4619">
            <v>2663.68</v>
          </cell>
          <cell r="E4619">
            <v>43690</v>
          </cell>
          <cell r="F4619">
            <v>0.106152</v>
          </cell>
        </row>
        <row r="4620">
          <cell r="B4620">
            <v>43928</v>
          </cell>
          <cell r="C4620">
            <v>2659.41</v>
          </cell>
          <cell r="E4620">
            <v>43691</v>
          </cell>
          <cell r="F4620">
            <v>0.84337700000000004</v>
          </cell>
        </row>
        <row r="4621">
          <cell r="B4621">
            <v>43929</v>
          </cell>
          <cell r="C4621">
            <v>2749.98</v>
          </cell>
          <cell r="E4621">
            <v>43692</v>
          </cell>
          <cell r="F4621">
            <v>0.54410099999999995</v>
          </cell>
        </row>
        <row r="4622">
          <cell r="B4622">
            <v>43930</v>
          </cell>
          <cell r="C4622">
            <v>2789.82</v>
          </cell>
          <cell r="E4622">
            <v>43693</v>
          </cell>
          <cell r="F4622">
            <v>0.470661</v>
          </cell>
        </row>
        <row r="4623">
          <cell r="B4623">
            <v>43934</v>
          </cell>
          <cell r="C4623">
            <v>2761.63</v>
          </cell>
          <cell r="E4623">
            <v>43696</v>
          </cell>
          <cell r="F4623">
            <v>0.16464599999999999</v>
          </cell>
        </row>
        <row r="4624">
          <cell r="B4624">
            <v>43935</v>
          </cell>
          <cell r="C4624">
            <v>2846.06</v>
          </cell>
          <cell r="E4624">
            <v>43697</v>
          </cell>
          <cell r="F4624">
            <v>0.21541299999999999</v>
          </cell>
        </row>
        <row r="4625">
          <cell r="B4625">
            <v>43936</v>
          </cell>
          <cell r="C4625">
            <v>2783.36</v>
          </cell>
          <cell r="E4625">
            <v>43698</v>
          </cell>
          <cell r="F4625">
            <v>0.120725</v>
          </cell>
        </row>
        <row r="4626">
          <cell r="B4626">
            <v>43937</v>
          </cell>
          <cell r="C4626">
            <v>2799.55</v>
          </cell>
          <cell r="E4626">
            <v>43699</v>
          </cell>
          <cell r="F4626">
            <v>7.6705999999999996E-2</v>
          </cell>
        </row>
        <row r="4627">
          <cell r="B4627">
            <v>43938</v>
          </cell>
          <cell r="C4627">
            <v>2874.56</v>
          </cell>
          <cell r="E4627">
            <v>43700</v>
          </cell>
          <cell r="F4627">
            <v>2.2452E-2</v>
          </cell>
        </row>
        <row r="4628">
          <cell r="B4628">
            <v>43941</v>
          </cell>
          <cell r="C4628">
            <v>2823.16</v>
          </cell>
          <cell r="E4628">
            <v>43703</v>
          </cell>
          <cell r="F4628">
            <v>0.35141299999999998</v>
          </cell>
        </row>
        <row r="4629">
          <cell r="B4629">
            <v>43942</v>
          </cell>
          <cell r="C4629">
            <v>2736.56</v>
          </cell>
          <cell r="E4629">
            <v>43704</v>
          </cell>
          <cell r="F4629">
            <v>2.0611000000000001E-2</v>
          </cell>
        </row>
        <row r="4630">
          <cell r="B4630">
            <v>43943</v>
          </cell>
          <cell r="C4630">
            <v>2799.31</v>
          </cell>
          <cell r="E4630">
            <v>43705</v>
          </cell>
          <cell r="F4630">
            <v>0.10452599999999999</v>
          </cell>
        </row>
        <row r="4631">
          <cell r="B4631">
            <v>43944</v>
          </cell>
          <cell r="C4631">
            <v>2797.8</v>
          </cell>
          <cell r="E4631">
            <v>43706</v>
          </cell>
          <cell r="F4631">
            <v>0.49043900000000001</v>
          </cell>
        </row>
        <row r="4632">
          <cell r="B4632">
            <v>43945</v>
          </cell>
          <cell r="C4632">
            <v>2836.74</v>
          </cell>
          <cell r="E4632">
            <v>43707</v>
          </cell>
          <cell r="F4632">
            <v>0.39251799999999998</v>
          </cell>
        </row>
        <row r="4633">
          <cell r="B4633">
            <v>43948</v>
          </cell>
          <cell r="C4633">
            <v>2878.48</v>
          </cell>
          <cell r="E4633">
            <v>43710</v>
          </cell>
          <cell r="F4633">
            <v>0</v>
          </cell>
        </row>
        <row r="4634">
          <cell r="B4634">
            <v>43949</v>
          </cell>
          <cell r="C4634">
            <v>2863.39</v>
          </cell>
          <cell r="E4634">
            <v>43711</v>
          </cell>
          <cell r="F4634">
            <v>0.20136799999999999</v>
          </cell>
        </row>
        <row r="4635">
          <cell r="B4635">
            <v>43950</v>
          </cell>
          <cell r="C4635">
            <v>2939.51</v>
          </cell>
          <cell r="E4635">
            <v>43712</v>
          </cell>
          <cell r="F4635">
            <v>0.24620400000000001</v>
          </cell>
        </row>
        <row r="4636">
          <cell r="B4636">
            <v>43951</v>
          </cell>
          <cell r="C4636">
            <v>2912.43</v>
          </cell>
          <cell r="E4636">
            <v>43713</v>
          </cell>
          <cell r="F4636">
            <v>0.68647800000000003</v>
          </cell>
        </row>
        <row r="4637">
          <cell r="B4637">
            <v>43952</v>
          </cell>
          <cell r="C4637">
            <v>2830.71</v>
          </cell>
          <cell r="E4637">
            <v>43714</v>
          </cell>
          <cell r="F4637">
            <v>0.111718</v>
          </cell>
        </row>
        <row r="4638">
          <cell r="B4638">
            <v>43955</v>
          </cell>
          <cell r="C4638">
            <v>2842.74</v>
          </cell>
          <cell r="E4638">
            <v>43717</v>
          </cell>
          <cell r="F4638">
            <v>0.23593500000000001</v>
          </cell>
        </row>
        <row r="4639">
          <cell r="B4639">
            <v>43956</v>
          </cell>
          <cell r="C4639">
            <v>2868.44</v>
          </cell>
          <cell r="E4639">
            <v>43718</v>
          </cell>
          <cell r="F4639">
            <v>0.103669</v>
          </cell>
        </row>
        <row r="4640">
          <cell r="B4640">
            <v>43957</v>
          </cell>
          <cell r="C4640">
            <v>2848.42</v>
          </cell>
          <cell r="E4640">
            <v>43719</v>
          </cell>
          <cell r="F4640">
            <v>0.15166399999999999</v>
          </cell>
        </row>
        <row r="4641">
          <cell r="B4641">
            <v>43958</v>
          </cell>
          <cell r="C4641">
            <v>2881.19</v>
          </cell>
          <cell r="E4641">
            <v>43720</v>
          </cell>
          <cell r="F4641">
            <v>0.45990799999999998</v>
          </cell>
        </row>
        <row r="4642">
          <cell r="B4642">
            <v>43959</v>
          </cell>
          <cell r="C4642">
            <v>2929.8</v>
          </cell>
          <cell r="E4642">
            <v>43721</v>
          </cell>
          <cell r="F4642">
            <v>0.83426699999999998</v>
          </cell>
        </row>
        <row r="4643">
          <cell r="B4643">
            <v>43962</v>
          </cell>
          <cell r="C4643">
            <v>2930.32</v>
          </cell>
          <cell r="E4643">
            <v>43724</v>
          </cell>
          <cell r="F4643">
            <v>9.1583999999999999E-2</v>
          </cell>
        </row>
        <row r="4644">
          <cell r="B4644">
            <v>43963</v>
          </cell>
          <cell r="C4644">
            <v>2870.12</v>
          </cell>
          <cell r="E4644">
            <v>43725</v>
          </cell>
          <cell r="F4644">
            <v>1.3576E-2</v>
          </cell>
        </row>
        <row r="4645">
          <cell r="B4645">
            <v>43964</v>
          </cell>
          <cell r="C4645">
            <v>2820</v>
          </cell>
          <cell r="E4645">
            <v>43726</v>
          </cell>
          <cell r="F4645">
            <v>1.3956E-2</v>
          </cell>
        </row>
        <row r="4646">
          <cell r="B4646">
            <v>43965</v>
          </cell>
          <cell r="C4646">
            <v>2852.5</v>
          </cell>
          <cell r="E4646">
            <v>43727</v>
          </cell>
          <cell r="F4646">
            <v>0.17829900000000001</v>
          </cell>
        </row>
        <row r="4647">
          <cell r="B4647">
            <v>43966</v>
          </cell>
          <cell r="C4647">
            <v>2863.7</v>
          </cell>
          <cell r="E4647">
            <v>43728</v>
          </cell>
          <cell r="F4647">
            <v>0.14460999999999999</v>
          </cell>
        </row>
        <row r="4648">
          <cell r="B4648">
            <v>43969</v>
          </cell>
          <cell r="C4648">
            <v>2953.91</v>
          </cell>
          <cell r="E4648">
            <v>43731</v>
          </cell>
          <cell r="F4648">
            <v>0</v>
          </cell>
        </row>
        <row r="4649">
          <cell r="B4649">
            <v>43970</v>
          </cell>
          <cell r="C4649">
            <v>2922.94</v>
          </cell>
          <cell r="E4649">
            <v>43732</v>
          </cell>
          <cell r="F4649">
            <v>0.22631799999999999</v>
          </cell>
        </row>
        <row r="4650">
          <cell r="B4650">
            <v>43971</v>
          </cell>
          <cell r="C4650">
            <v>2971.61</v>
          </cell>
          <cell r="E4650">
            <v>43733</v>
          </cell>
          <cell r="F4650">
            <v>0</v>
          </cell>
        </row>
        <row r="4651">
          <cell r="B4651">
            <v>43972</v>
          </cell>
          <cell r="C4651">
            <v>2948.51</v>
          </cell>
          <cell r="E4651">
            <v>43734</v>
          </cell>
          <cell r="F4651">
            <v>0.18152399999999999</v>
          </cell>
        </row>
        <row r="4652">
          <cell r="B4652">
            <v>43973</v>
          </cell>
          <cell r="C4652">
            <v>2955.45</v>
          </cell>
          <cell r="E4652">
            <v>43735</v>
          </cell>
          <cell r="F4652">
            <v>0.42341200000000001</v>
          </cell>
        </row>
        <row r="4653">
          <cell r="B4653">
            <v>43977</v>
          </cell>
          <cell r="C4653">
            <v>2991.77</v>
          </cell>
          <cell r="E4653">
            <v>43738</v>
          </cell>
          <cell r="F4653">
            <v>0.157916</v>
          </cell>
        </row>
        <row r="4654">
          <cell r="B4654">
            <v>43978</v>
          </cell>
          <cell r="C4654">
            <v>3036.13</v>
          </cell>
          <cell r="E4654">
            <v>43739</v>
          </cell>
          <cell r="F4654">
            <v>0.128994</v>
          </cell>
        </row>
        <row r="4655">
          <cell r="B4655">
            <v>43979</v>
          </cell>
          <cell r="C4655">
            <v>3029.73</v>
          </cell>
          <cell r="E4655">
            <v>43740</v>
          </cell>
          <cell r="F4655">
            <v>0</v>
          </cell>
        </row>
        <row r="4656">
          <cell r="B4656">
            <v>43980</v>
          </cell>
          <cell r="C4656">
            <v>3044.31</v>
          </cell>
          <cell r="E4656">
            <v>43741</v>
          </cell>
          <cell r="F4656">
            <v>0.71626100000000004</v>
          </cell>
        </row>
        <row r="4657">
          <cell r="B4657">
            <v>43983</v>
          </cell>
          <cell r="C4657">
            <v>3055.73</v>
          </cell>
          <cell r="E4657">
            <v>43742</v>
          </cell>
          <cell r="F4657">
            <v>1.5484E-2</v>
          </cell>
        </row>
        <row r="4658">
          <cell r="B4658">
            <v>43984</v>
          </cell>
          <cell r="C4658">
            <v>3080.82</v>
          </cell>
          <cell r="E4658">
            <v>43745</v>
          </cell>
          <cell r="F4658">
            <v>9.9039999999999996E-3</v>
          </cell>
        </row>
        <row r="4659">
          <cell r="B4659">
            <v>43985</v>
          </cell>
          <cell r="C4659">
            <v>3122.87</v>
          </cell>
          <cell r="E4659">
            <v>43746</v>
          </cell>
          <cell r="F4659">
            <v>7.3329000000000005E-2</v>
          </cell>
        </row>
        <row r="4660">
          <cell r="B4660">
            <v>43986</v>
          </cell>
          <cell r="C4660">
            <v>3112.35</v>
          </cell>
          <cell r="E4660">
            <v>43747</v>
          </cell>
          <cell r="F4660">
            <v>0.91187300000000004</v>
          </cell>
        </row>
        <row r="4661">
          <cell r="B4661">
            <v>43987</v>
          </cell>
          <cell r="C4661">
            <v>3193.93</v>
          </cell>
          <cell r="E4661">
            <v>43748</v>
          </cell>
          <cell r="F4661">
            <v>6.1175E-2</v>
          </cell>
        </row>
        <row r="4662">
          <cell r="B4662">
            <v>43990</v>
          </cell>
          <cell r="C4662">
            <v>3232.39</v>
          </cell>
          <cell r="E4662">
            <v>43749</v>
          </cell>
          <cell r="F4662">
            <v>0.28048299999999998</v>
          </cell>
        </row>
        <row r="4663">
          <cell r="B4663">
            <v>43991</v>
          </cell>
          <cell r="C4663">
            <v>3207.18</v>
          </cell>
          <cell r="E4663">
            <v>43752</v>
          </cell>
          <cell r="F4663">
            <v>0</v>
          </cell>
        </row>
        <row r="4664">
          <cell r="B4664">
            <v>43992</v>
          </cell>
          <cell r="C4664">
            <v>3190.14</v>
          </cell>
          <cell r="E4664">
            <v>43753</v>
          </cell>
          <cell r="F4664">
            <v>4.5659999999999997E-3</v>
          </cell>
        </row>
        <row r="4665">
          <cell r="B4665">
            <v>43993</v>
          </cell>
          <cell r="C4665">
            <v>3002.1</v>
          </cell>
          <cell r="E4665">
            <v>43754</v>
          </cell>
          <cell r="F4665">
            <v>0.19924800000000001</v>
          </cell>
        </row>
        <row r="4666">
          <cell r="B4666">
            <v>43994</v>
          </cell>
          <cell r="C4666">
            <v>3041.31</v>
          </cell>
          <cell r="E4666">
            <v>43755</v>
          </cell>
          <cell r="F4666">
            <v>0.23070199999999999</v>
          </cell>
        </row>
        <row r="4667">
          <cell r="B4667">
            <v>43997</v>
          </cell>
          <cell r="C4667">
            <v>3066.59</v>
          </cell>
          <cell r="E4667">
            <v>43756</v>
          </cell>
          <cell r="F4667">
            <v>7.6788999999999996E-2</v>
          </cell>
        </row>
        <row r="4668">
          <cell r="B4668">
            <v>43998</v>
          </cell>
          <cell r="C4668">
            <v>3124.74</v>
          </cell>
          <cell r="E4668">
            <v>43759</v>
          </cell>
          <cell r="F4668">
            <v>9.1523999999999994E-2</v>
          </cell>
        </row>
        <row r="4669">
          <cell r="B4669">
            <v>43999</v>
          </cell>
          <cell r="C4669">
            <v>3113.49</v>
          </cell>
          <cell r="E4669">
            <v>43760</v>
          </cell>
          <cell r="F4669">
            <v>9.5530000000000004E-2</v>
          </cell>
        </row>
        <row r="4670">
          <cell r="B4670">
            <v>44000</v>
          </cell>
          <cell r="C4670">
            <v>3115.34</v>
          </cell>
          <cell r="E4670">
            <v>43761</v>
          </cell>
          <cell r="F4670">
            <v>0.106334</v>
          </cell>
        </row>
        <row r="4671">
          <cell r="B4671">
            <v>44001</v>
          </cell>
          <cell r="C4671">
            <v>3097.74</v>
          </cell>
          <cell r="E4671">
            <v>43762</v>
          </cell>
          <cell r="F4671">
            <v>1.5188999999999999E-2</v>
          </cell>
        </row>
        <row r="4672">
          <cell r="B4672">
            <v>44004</v>
          </cell>
          <cell r="C4672">
            <v>3117.86</v>
          </cell>
          <cell r="E4672">
            <v>43763</v>
          </cell>
          <cell r="F4672">
            <v>4.8413999999999999E-2</v>
          </cell>
        </row>
        <row r="4673">
          <cell r="B4673">
            <v>44005</v>
          </cell>
          <cell r="C4673">
            <v>3131.29</v>
          </cell>
          <cell r="E4673">
            <v>43766</v>
          </cell>
          <cell r="F4673">
            <v>0</v>
          </cell>
        </row>
        <row r="4674">
          <cell r="B4674">
            <v>44006</v>
          </cell>
          <cell r="C4674">
            <v>3050.33</v>
          </cell>
          <cell r="E4674">
            <v>43767</v>
          </cell>
          <cell r="F4674">
            <v>3.5427E-2</v>
          </cell>
        </row>
        <row r="4675">
          <cell r="B4675">
            <v>44007</v>
          </cell>
          <cell r="C4675">
            <v>3083.76</v>
          </cell>
          <cell r="E4675">
            <v>43768</v>
          </cell>
          <cell r="F4675">
            <v>0.25341999999999998</v>
          </cell>
        </row>
        <row r="4676">
          <cell r="B4676">
            <v>44008</v>
          </cell>
          <cell r="C4676">
            <v>3009.05</v>
          </cell>
          <cell r="E4676">
            <v>43769</v>
          </cell>
          <cell r="F4676">
            <v>0.195663</v>
          </cell>
        </row>
        <row r="4677">
          <cell r="B4677">
            <v>44011</v>
          </cell>
          <cell r="C4677">
            <v>3053.24</v>
          </cell>
          <cell r="E4677">
            <v>43770</v>
          </cell>
          <cell r="F4677">
            <v>0.26761499999999999</v>
          </cell>
        </row>
        <row r="4678">
          <cell r="B4678">
            <v>44012</v>
          </cell>
          <cell r="C4678">
            <v>3100.29</v>
          </cell>
          <cell r="E4678">
            <v>43773</v>
          </cell>
          <cell r="F4678">
            <v>4.2167999999999997E-2</v>
          </cell>
        </row>
        <row r="4679">
          <cell r="B4679">
            <v>44013</v>
          </cell>
          <cell r="C4679">
            <v>3115.86</v>
          </cell>
          <cell r="E4679">
            <v>43774</v>
          </cell>
          <cell r="F4679">
            <v>1.8912999999999999E-2</v>
          </cell>
        </row>
        <row r="4680">
          <cell r="B4680">
            <v>44014</v>
          </cell>
          <cell r="C4680">
            <v>3130.01</v>
          </cell>
          <cell r="E4680">
            <v>43775</v>
          </cell>
          <cell r="F4680">
            <v>0.22367899999999999</v>
          </cell>
        </row>
        <row r="4681">
          <cell r="B4681">
            <v>44018</v>
          </cell>
          <cell r="C4681">
            <v>3179.72</v>
          </cell>
          <cell r="E4681">
            <v>43776</v>
          </cell>
          <cell r="F4681">
            <v>1.4342999999999999</v>
          </cell>
        </row>
        <row r="4682">
          <cell r="B4682">
            <v>44019</v>
          </cell>
          <cell r="C4682">
            <v>3145.32</v>
          </cell>
          <cell r="E4682">
            <v>43777</v>
          </cell>
          <cell r="F4682">
            <v>0.56289599999999995</v>
          </cell>
        </row>
        <row r="4683">
          <cell r="B4683">
            <v>44020</v>
          </cell>
          <cell r="C4683">
            <v>3169.94</v>
          </cell>
          <cell r="E4683">
            <v>43780</v>
          </cell>
          <cell r="F4683">
            <v>0</v>
          </cell>
        </row>
        <row r="4684">
          <cell r="B4684">
            <v>44021</v>
          </cell>
          <cell r="C4684">
            <v>3152.05</v>
          </cell>
          <cell r="E4684">
            <v>43781</v>
          </cell>
          <cell r="F4684">
            <v>0.16035199999999999</v>
          </cell>
        </row>
        <row r="4685">
          <cell r="B4685">
            <v>44022</v>
          </cell>
          <cell r="C4685">
            <v>3185.04</v>
          </cell>
          <cell r="E4685">
            <v>43782</v>
          </cell>
          <cell r="F4685">
            <v>0.113027</v>
          </cell>
        </row>
        <row r="4686">
          <cell r="B4686">
            <v>44025</v>
          </cell>
          <cell r="C4686">
            <v>3155.22</v>
          </cell>
          <cell r="E4686">
            <v>43783</v>
          </cell>
          <cell r="F4686">
            <v>0.78304099999999999</v>
          </cell>
        </row>
        <row r="4687">
          <cell r="B4687">
            <v>44026</v>
          </cell>
          <cell r="C4687">
            <v>3197.52</v>
          </cell>
          <cell r="E4687">
            <v>43784</v>
          </cell>
          <cell r="F4687">
            <v>0.54916299999999996</v>
          </cell>
        </row>
        <row r="4688">
          <cell r="B4688">
            <v>44027</v>
          </cell>
          <cell r="C4688">
            <v>3226.56</v>
          </cell>
          <cell r="E4688">
            <v>43787</v>
          </cell>
          <cell r="F4688">
            <v>5.0145000000000002E-2</v>
          </cell>
        </row>
        <row r="4689">
          <cell r="B4689">
            <v>44028</v>
          </cell>
          <cell r="C4689">
            <v>3215.57</v>
          </cell>
          <cell r="E4689">
            <v>43788</v>
          </cell>
          <cell r="F4689">
            <v>0.188772</v>
          </cell>
        </row>
        <row r="4690">
          <cell r="B4690">
            <v>44029</v>
          </cell>
          <cell r="C4690">
            <v>3224.73</v>
          </cell>
          <cell r="E4690">
            <v>43789</v>
          </cell>
          <cell r="F4690">
            <v>0.60916599999999999</v>
          </cell>
        </row>
        <row r="4691">
          <cell r="B4691">
            <v>44032</v>
          </cell>
          <cell r="C4691">
            <v>3251.84</v>
          </cell>
          <cell r="E4691">
            <v>43790</v>
          </cell>
          <cell r="F4691">
            <v>0.190467</v>
          </cell>
        </row>
        <row r="4692">
          <cell r="B4692">
            <v>44033</v>
          </cell>
          <cell r="C4692">
            <v>3257.3</v>
          </cell>
          <cell r="E4692">
            <v>43791</v>
          </cell>
          <cell r="F4692">
            <v>3.7398000000000001E-2</v>
          </cell>
        </row>
        <row r="4693">
          <cell r="B4693">
            <v>44034</v>
          </cell>
          <cell r="C4693">
            <v>3276.02</v>
          </cell>
          <cell r="E4693">
            <v>43794</v>
          </cell>
          <cell r="F4693">
            <v>0.36980299999999999</v>
          </cell>
        </row>
        <row r="4694">
          <cell r="B4694">
            <v>44035</v>
          </cell>
          <cell r="C4694">
            <v>3235.66</v>
          </cell>
          <cell r="E4694">
            <v>43795</v>
          </cell>
          <cell r="F4694">
            <v>8.3611000000000005E-2</v>
          </cell>
        </row>
        <row r="4695">
          <cell r="B4695">
            <v>44036</v>
          </cell>
          <cell r="C4695">
            <v>3215.63</v>
          </cell>
          <cell r="E4695">
            <v>43796</v>
          </cell>
          <cell r="F4695">
            <v>0.37998300000000002</v>
          </cell>
        </row>
        <row r="4696">
          <cell r="B4696">
            <v>44039</v>
          </cell>
          <cell r="C4696">
            <v>3239.41</v>
          </cell>
          <cell r="E4696">
            <v>43797</v>
          </cell>
          <cell r="F4696">
            <v>0</v>
          </cell>
        </row>
        <row r="4697">
          <cell r="B4697">
            <v>44040</v>
          </cell>
          <cell r="C4697">
            <v>3218.44</v>
          </cell>
          <cell r="E4697">
            <v>43798</v>
          </cell>
          <cell r="F4697">
            <v>0.69584999999999997</v>
          </cell>
        </row>
        <row r="4698">
          <cell r="B4698">
            <v>44041</v>
          </cell>
          <cell r="C4698">
            <v>3258.44</v>
          </cell>
          <cell r="E4698">
            <v>43801</v>
          </cell>
          <cell r="F4698">
            <v>0.105522</v>
          </cell>
        </row>
        <row r="4699">
          <cell r="B4699">
            <v>44042</v>
          </cell>
          <cell r="C4699">
            <v>3246.22</v>
          </cell>
          <cell r="E4699">
            <v>43802</v>
          </cell>
          <cell r="F4699">
            <v>0.103322</v>
          </cell>
        </row>
        <row r="4700">
          <cell r="B4700">
            <v>44043</v>
          </cell>
          <cell r="C4700">
            <v>3271.12</v>
          </cell>
          <cell r="E4700">
            <v>43803</v>
          </cell>
          <cell r="F4700">
            <v>0.329789</v>
          </cell>
        </row>
        <row r="4701">
          <cell r="B4701">
            <v>44046</v>
          </cell>
          <cell r="C4701">
            <v>3294.61</v>
          </cell>
          <cell r="E4701">
            <v>43804</v>
          </cell>
          <cell r="F4701">
            <v>0.856429</v>
          </cell>
        </row>
        <row r="4702">
          <cell r="B4702">
            <v>44047</v>
          </cell>
          <cell r="C4702">
            <v>3306.51</v>
          </cell>
          <cell r="E4702">
            <v>43805</v>
          </cell>
          <cell r="F4702">
            <v>0.14817900000000001</v>
          </cell>
        </row>
        <row r="4703">
          <cell r="B4703">
            <v>44048</v>
          </cell>
          <cell r="C4703">
            <v>3327.77</v>
          </cell>
          <cell r="E4703">
            <v>43808</v>
          </cell>
          <cell r="F4703">
            <v>0.259994</v>
          </cell>
        </row>
        <row r="4704">
          <cell r="B4704">
            <v>44049</v>
          </cell>
          <cell r="C4704">
            <v>3349.16</v>
          </cell>
          <cell r="E4704">
            <v>43809</v>
          </cell>
          <cell r="F4704">
            <v>0.10815</v>
          </cell>
        </row>
        <row r="4705">
          <cell r="B4705">
            <v>44050</v>
          </cell>
          <cell r="C4705">
            <v>3351.28</v>
          </cell>
          <cell r="E4705">
            <v>43810</v>
          </cell>
          <cell r="F4705">
            <v>3.3474999999999998E-2</v>
          </cell>
        </row>
        <row r="4706">
          <cell r="B4706">
            <v>44053</v>
          </cell>
          <cell r="C4706">
            <v>3360.47</v>
          </cell>
          <cell r="E4706">
            <v>43811</v>
          </cell>
          <cell r="F4706">
            <v>0.44651000000000002</v>
          </cell>
        </row>
        <row r="4707">
          <cell r="B4707">
            <v>44054</v>
          </cell>
          <cell r="C4707">
            <v>3333.69</v>
          </cell>
          <cell r="E4707">
            <v>43812</v>
          </cell>
          <cell r="F4707">
            <v>0.55041200000000001</v>
          </cell>
        </row>
        <row r="4708">
          <cell r="B4708">
            <v>44055</v>
          </cell>
          <cell r="C4708">
            <v>3380.35</v>
          </cell>
          <cell r="E4708">
            <v>43815</v>
          </cell>
          <cell r="F4708">
            <v>9.0775999999999996E-2</v>
          </cell>
        </row>
        <row r="4709">
          <cell r="B4709">
            <v>44056</v>
          </cell>
          <cell r="C4709">
            <v>3373.43</v>
          </cell>
          <cell r="E4709">
            <v>43816</v>
          </cell>
          <cell r="F4709">
            <v>2.2440000000000002E-2</v>
          </cell>
        </row>
        <row r="4710">
          <cell r="B4710">
            <v>44057</v>
          </cell>
          <cell r="C4710">
            <v>3372.85</v>
          </cell>
          <cell r="E4710">
            <v>43817</v>
          </cell>
          <cell r="F4710">
            <v>0.26935199999999998</v>
          </cell>
        </row>
        <row r="4711">
          <cell r="B4711">
            <v>44060</v>
          </cell>
          <cell r="C4711">
            <v>3381.99</v>
          </cell>
          <cell r="E4711">
            <v>43818</v>
          </cell>
          <cell r="F4711">
            <v>0.112134</v>
          </cell>
        </row>
        <row r="4712">
          <cell r="B4712">
            <v>44061</v>
          </cell>
          <cell r="C4712">
            <v>3389.78</v>
          </cell>
          <cell r="E4712">
            <v>43819</v>
          </cell>
          <cell r="F4712">
            <v>0.16607</v>
          </cell>
        </row>
        <row r="4713">
          <cell r="B4713">
            <v>44062</v>
          </cell>
          <cell r="C4713">
            <v>3374.85</v>
          </cell>
          <cell r="E4713">
            <v>43822</v>
          </cell>
          <cell r="F4713">
            <v>0</v>
          </cell>
        </row>
        <row r="4714">
          <cell r="B4714">
            <v>44063</v>
          </cell>
          <cell r="C4714">
            <v>3385.51</v>
          </cell>
          <cell r="E4714">
            <v>43823</v>
          </cell>
          <cell r="F4714">
            <v>0.215084</v>
          </cell>
        </row>
        <row r="4715">
          <cell r="B4715">
            <v>44064</v>
          </cell>
          <cell r="C4715">
            <v>3397.16</v>
          </cell>
          <cell r="E4715">
            <v>43824</v>
          </cell>
          <cell r="F4715">
            <v>0</v>
          </cell>
        </row>
        <row r="4716">
          <cell r="B4716">
            <v>44067</v>
          </cell>
          <cell r="C4716">
            <v>3431.28</v>
          </cell>
          <cell r="E4716">
            <v>43825</v>
          </cell>
          <cell r="F4716">
            <v>0.186777</v>
          </cell>
        </row>
        <row r="4717">
          <cell r="B4717">
            <v>44068</v>
          </cell>
          <cell r="C4717">
            <v>3443.62</v>
          </cell>
          <cell r="E4717">
            <v>43826</v>
          </cell>
          <cell r="F4717">
            <v>4.8586999999999998E-2</v>
          </cell>
        </row>
        <row r="4718">
          <cell r="B4718">
            <v>44069</v>
          </cell>
          <cell r="C4718">
            <v>3478.73</v>
          </cell>
          <cell r="E4718">
            <v>43829</v>
          </cell>
          <cell r="F4718">
            <v>0.41785600000000001</v>
          </cell>
        </row>
        <row r="4719">
          <cell r="B4719">
            <v>44070</v>
          </cell>
          <cell r="C4719">
            <v>3484.55</v>
          </cell>
          <cell r="E4719">
            <v>43830</v>
          </cell>
          <cell r="F4719">
            <v>0.20334099999999999</v>
          </cell>
        </row>
        <row r="4720">
          <cell r="B4720">
            <v>44071</v>
          </cell>
          <cell r="C4720">
            <v>3508.01</v>
          </cell>
          <cell r="E4720">
            <v>43831</v>
          </cell>
          <cell r="F4720">
            <v>0</v>
          </cell>
        </row>
        <row r="4721">
          <cell r="B4721">
            <v>44074</v>
          </cell>
          <cell r="C4721">
            <v>3500.31</v>
          </cell>
          <cell r="E4721">
            <v>43832</v>
          </cell>
          <cell r="F4721">
            <v>0.40243200000000001</v>
          </cell>
        </row>
        <row r="4722">
          <cell r="B4722">
            <v>44075</v>
          </cell>
          <cell r="C4722">
            <v>3526.65</v>
          </cell>
          <cell r="E4722">
            <v>43833</v>
          </cell>
          <cell r="F4722">
            <v>0.34081</v>
          </cell>
        </row>
        <row r="4723">
          <cell r="B4723">
            <v>44076</v>
          </cell>
          <cell r="C4723">
            <v>3580.84</v>
          </cell>
          <cell r="E4723">
            <v>43836</v>
          </cell>
          <cell r="F4723">
            <v>9.8359999999999993E-3</v>
          </cell>
        </row>
        <row r="4724">
          <cell r="B4724">
            <v>44077</v>
          </cell>
          <cell r="C4724">
            <v>3455.06</v>
          </cell>
          <cell r="E4724">
            <v>43837</v>
          </cell>
          <cell r="F4724">
            <v>0.167217</v>
          </cell>
        </row>
        <row r="4725">
          <cell r="B4725">
            <v>44078</v>
          </cell>
          <cell r="C4725">
            <v>3426.96</v>
          </cell>
          <cell r="E4725">
            <v>43838</v>
          </cell>
          <cell r="F4725">
            <v>0.112085</v>
          </cell>
        </row>
        <row r="4726">
          <cell r="B4726">
            <v>44082</v>
          </cell>
          <cell r="C4726">
            <v>3331.84</v>
          </cell>
          <cell r="E4726">
            <v>43839</v>
          </cell>
          <cell r="F4726">
            <v>0.85746699999999998</v>
          </cell>
        </row>
        <row r="4727">
          <cell r="B4727">
            <v>44083</v>
          </cell>
          <cell r="C4727">
            <v>3398.96</v>
          </cell>
          <cell r="E4727">
            <v>43840</v>
          </cell>
          <cell r="F4727">
            <v>7.8050000000000003E-3</v>
          </cell>
        </row>
        <row r="4728">
          <cell r="B4728">
            <v>44084</v>
          </cell>
          <cell r="C4728">
            <v>3339.19</v>
          </cell>
          <cell r="E4728">
            <v>43843</v>
          </cell>
          <cell r="F4728">
            <v>8.6189999999999999E-3</v>
          </cell>
        </row>
        <row r="4729">
          <cell r="B4729">
            <v>44085</v>
          </cell>
          <cell r="C4729">
            <v>3340.97</v>
          </cell>
          <cell r="E4729">
            <v>43844</v>
          </cell>
          <cell r="F4729">
            <v>0.31462000000000001</v>
          </cell>
        </row>
        <row r="4730">
          <cell r="B4730">
            <v>44088</v>
          </cell>
          <cell r="C4730">
            <v>3383.54</v>
          </cell>
          <cell r="E4730">
            <v>43845</v>
          </cell>
          <cell r="F4730">
            <v>6.1338999999999998E-2</v>
          </cell>
        </row>
        <row r="4731">
          <cell r="B4731">
            <v>44089</v>
          </cell>
          <cell r="C4731">
            <v>3401.2</v>
          </cell>
          <cell r="E4731">
            <v>43846</v>
          </cell>
          <cell r="F4731">
            <v>0.12232899999999999</v>
          </cell>
        </row>
        <row r="4732">
          <cell r="B4732">
            <v>44090</v>
          </cell>
          <cell r="C4732">
            <v>3385.49</v>
          </cell>
          <cell r="E4732">
            <v>43847</v>
          </cell>
          <cell r="F4732">
            <v>6.8725999999999995E-2</v>
          </cell>
        </row>
        <row r="4733">
          <cell r="B4733">
            <v>44091</v>
          </cell>
          <cell r="C4733">
            <v>3357.01</v>
          </cell>
          <cell r="E4733">
            <v>43850</v>
          </cell>
          <cell r="F4733">
            <v>0</v>
          </cell>
        </row>
        <row r="4734">
          <cell r="B4734">
            <v>44092</v>
          </cell>
          <cell r="C4734">
            <v>3319.47</v>
          </cell>
          <cell r="E4734">
            <v>43851</v>
          </cell>
          <cell r="F4734">
            <v>6.2244000000000001E-2</v>
          </cell>
        </row>
        <row r="4735">
          <cell r="B4735">
            <v>44095</v>
          </cell>
          <cell r="C4735">
            <v>3281.06</v>
          </cell>
          <cell r="E4735">
            <v>43852</v>
          </cell>
          <cell r="F4735">
            <v>0.12320299999999999</v>
          </cell>
        </row>
        <row r="4736">
          <cell r="B4736">
            <v>44096</v>
          </cell>
          <cell r="C4736">
            <v>3315.57</v>
          </cell>
          <cell r="E4736">
            <v>43853</v>
          </cell>
          <cell r="F4736">
            <v>0.23757400000000001</v>
          </cell>
        </row>
        <row r="4737">
          <cell r="B4737">
            <v>44097</v>
          </cell>
          <cell r="C4737">
            <v>3236.92</v>
          </cell>
          <cell r="E4737">
            <v>43854</v>
          </cell>
          <cell r="F4737">
            <v>9.0659000000000003E-2</v>
          </cell>
        </row>
        <row r="4738">
          <cell r="B4738">
            <v>44098</v>
          </cell>
          <cell r="C4738">
            <v>3246.59</v>
          </cell>
          <cell r="E4738">
            <v>43857</v>
          </cell>
          <cell r="F4738">
            <v>0</v>
          </cell>
        </row>
        <row r="4739">
          <cell r="B4739">
            <v>44099</v>
          </cell>
          <cell r="C4739">
            <v>3298.46</v>
          </cell>
          <cell r="E4739">
            <v>43858</v>
          </cell>
          <cell r="F4739">
            <v>6.4228999999999994E-2</v>
          </cell>
        </row>
        <row r="4740">
          <cell r="B4740">
            <v>44102</v>
          </cell>
          <cell r="C4740">
            <v>3351.6</v>
          </cell>
          <cell r="E4740">
            <v>43859</v>
          </cell>
          <cell r="F4740">
            <v>7.4357999999999994E-2</v>
          </cell>
        </row>
        <row r="4741">
          <cell r="B4741">
            <v>44103</v>
          </cell>
          <cell r="C4741">
            <v>3335.47</v>
          </cell>
          <cell r="E4741">
            <v>43860</v>
          </cell>
          <cell r="F4741">
            <v>0.49776500000000001</v>
          </cell>
        </row>
        <row r="4742">
          <cell r="B4742">
            <v>44104</v>
          </cell>
          <cell r="C4742">
            <v>3363</v>
          </cell>
          <cell r="E4742">
            <v>43861</v>
          </cell>
          <cell r="F4742">
            <v>0.27240300000000001</v>
          </cell>
        </row>
        <row r="4743">
          <cell r="B4743">
            <v>44105</v>
          </cell>
          <cell r="C4743">
            <v>3380.8</v>
          </cell>
          <cell r="E4743">
            <v>43864</v>
          </cell>
          <cell r="F4743">
            <v>4.1520000000000001E-2</v>
          </cell>
        </row>
        <row r="4744">
          <cell r="B4744">
            <v>44106</v>
          </cell>
          <cell r="C4744">
            <v>3348.44</v>
          </cell>
          <cell r="E4744">
            <v>43865</v>
          </cell>
          <cell r="F4744">
            <v>1.1481999999999999E-2</v>
          </cell>
        </row>
        <row r="4745">
          <cell r="B4745">
            <v>44109</v>
          </cell>
          <cell r="C4745">
            <v>3408.63</v>
          </cell>
          <cell r="E4745">
            <v>43866</v>
          </cell>
          <cell r="F4745">
            <v>6.6656999999999994E-2</v>
          </cell>
        </row>
        <row r="4746">
          <cell r="B4746">
            <v>44110</v>
          </cell>
          <cell r="C4746">
            <v>3360.95</v>
          </cell>
          <cell r="E4746">
            <v>43867</v>
          </cell>
          <cell r="F4746">
            <v>0.560388</v>
          </cell>
        </row>
        <row r="4747">
          <cell r="B4747">
            <v>44111</v>
          </cell>
          <cell r="C4747">
            <v>3419.45</v>
          </cell>
          <cell r="E4747">
            <v>43868</v>
          </cell>
          <cell r="F4747">
            <v>0.65834800000000004</v>
          </cell>
        </row>
        <row r="4748">
          <cell r="B4748">
            <v>44112</v>
          </cell>
          <cell r="C4748">
            <v>3446.83</v>
          </cell>
          <cell r="E4748">
            <v>43871</v>
          </cell>
          <cell r="F4748">
            <v>0.50246199999999996</v>
          </cell>
        </row>
        <row r="4749">
          <cell r="B4749">
            <v>44113</v>
          </cell>
          <cell r="C4749">
            <v>3477.13</v>
          </cell>
          <cell r="E4749">
            <v>43872</v>
          </cell>
          <cell r="F4749">
            <v>0.13483899999999999</v>
          </cell>
        </row>
        <row r="4750">
          <cell r="B4750">
            <v>44116</v>
          </cell>
          <cell r="C4750">
            <v>3534.22</v>
          </cell>
          <cell r="E4750">
            <v>43873</v>
          </cell>
          <cell r="F4750">
            <v>0.10786999999999999</v>
          </cell>
        </row>
        <row r="4751">
          <cell r="B4751">
            <v>44117</v>
          </cell>
          <cell r="C4751">
            <v>3511.93</v>
          </cell>
          <cell r="E4751">
            <v>43874</v>
          </cell>
          <cell r="F4751">
            <v>1.083024</v>
          </cell>
        </row>
        <row r="4752">
          <cell r="B4752">
            <v>44118</v>
          </cell>
          <cell r="C4752">
            <v>3488.67</v>
          </cell>
          <cell r="E4752">
            <v>43875</v>
          </cell>
          <cell r="F4752">
            <v>0.55091599999999996</v>
          </cell>
        </row>
        <row r="4753">
          <cell r="B4753">
            <v>44119</v>
          </cell>
          <cell r="C4753">
            <v>3483.34</v>
          </cell>
          <cell r="E4753">
            <v>43878</v>
          </cell>
          <cell r="F4753">
            <v>0</v>
          </cell>
        </row>
        <row r="4754">
          <cell r="B4754">
            <v>44120</v>
          </cell>
          <cell r="C4754">
            <v>3483.81</v>
          </cell>
          <cell r="E4754">
            <v>43879</v>
          </cell>
          <cell r="F4754">
            <v>0.210899</v>
          </cell>
        </row>
        <row r="4755">
          <cell r="B4755">
            <v>44123</v>
          </cell>
          <cell r="C4755">
            <v>3426.92</v>
          </cell>
          <cell r="E4755">
            <v>43880</v>
          </cell>
          <cell r="F4755">
            <v>0.57648699999999997</v>
          </cell>
        </row>
        <row r="4756">
          <cell r="B4756">
            <v>44124</v>
          </cell>
          <cell r="C4756">
            <v>3443.12</v>
          </cell>
          <cell r="E4756">
            <v>43881</v>
          </cell>
          <cell r="F4756">
            <v>0.161719</v>
          </cell>
        </row>
        <row r="4757">
          <cell r="B4757">
            <v>44125</v>
          </cell>
          <cell r="C4757">
            <v>3435.56</v>
          </cell>
          <cell r="E4757">
            <v>43882</v>
          </cell>
          <cell r="F4757">
            <v>0.119542</v>
          </cell>
        </row>
        <row r="4758">
          <cell r="B4758">
            <v>44126</v>
          </cell>
          <cell r="C4758">
            <v>3453.49</v>
          </cell>
          <cell r="E4758">
            <v>43885</v>
          </cell>
          <cell r="F4758">
            <v>0.41706500000000002</v>
          </cell>
        </row>
        <row r="4759">
          <cell r="B4759">
            <v>44127</v>
          </cell>
          <cell r="C4759">
            <v>3465.39</v>
          </cell>
          <cell r="E4759">
            <v>43886</v>
          </cell>
          <cell r="F4759">
            <v>6.6145999999999996E-2</v>
          </cell>
        </row>
        <row r="4760">
          <cell r="B4760">
            <v>44130</v>
          </cell>
          <cell r="C4760">
            <v>3400.97</v>
          </cell>
          <cell r="E4760">
            <v>43887</v>
          </cell>
          <cell r="F4760">
            <v>2.1322000000000001E-2</v>
          </cell>
        </row>
        <row r="4761">
          <cell r="B4761">
            <v>44131</v>
          </cell>
          <cell r="C4761">
            <v>3390.68</v>
          </cell>
          <cell r="E4761">
            <v>43888</v>
          </cell>
          <cell r="F4761">
            <v>0.61908200000000002</v>
          </cell>
        </row>
        <row r="4762">
          <cell r="B4762">
            <v>44132</v>
          </cell>
          <cell r="C4762">
            <v>3271.03</v>
          </cell>
          <cell r="E4762">
            <v>43889</v>
          </cell>
          <cell r="F4762">
            <v>0.47988199999999998</v>
          </cell>
        </row>
        <row r="4763">
          <cell r="B4763">
            <v>44133</v>
          </cell>
          <cell r="C4763">
            <v>3310.11</v>
          </cell>
          <cell r="E4763">
            <v>43892</v>
          </cell>
          <cell r="F4763">
            <v>7.0799000000000001E-2</v>
          </cell>
        </row>
        <row r="4764">
          <cell r="B4764">
            <v>44134</v>
          </cell>
          <cell r="C4764">
            <v>3269.96</v>
          </cell>
          <cell r="E4764">
            <v>43893</v>
          </cell>
          <cell r="F4764">
            <v>0.101657</v>
          </cell>
        </row>
        <row r="4765">
          <cell r="B4765">
            <v>44137</v>
          </cell>
          <cell r="C4765">
            <v>3310.24</v>
          </cell>
          <cell r="E4765">
            <v>43894</v>
          </cell>
          <cell r="F4765">
            <v>0.16267799999999999</v>
          </cell>
        </row>
        <row r="4766">
          <cell r="B4766">
            <v>44138</v>
          </cell>
          <cell r="C4766">
            <v>3369.16</v>
          </cell>
          <cell r="E4766">
            <v>43895</v>
          </cell>
          <cell r="F4766">
            <v>0.645397</v>
          </cell>
        </row>
        <row r="4767">
          <cell r="B4767">
            <v>44139</v>
          </cell>
          <cell r="C4767">
            <v>3443.44</v>
          </cell>
          <cell r="E4767">
            <v>43896</v>
          </cell>
          <cell r="F4767">
            <v>9.4381999999999994E-2</v>
          </cell>
        </row>
        <row r="4768">
          <cell r="B4768">
            <v>44140</v>
          </cell>
          <cell r="C4768">
            <v>3510.45</v>
          </cell>
          <cell r="E4768">
            <v>43899</v>
          </cell>
          <cell r="F4768">
            <v>0.30556299999999997</v>
          </cell>
        </row>
        <row r="4769">
          <cell r="B4769">
            <v>44141</v>
          </cell>
          <cell r="C4769">
            <v>3509.44</v>
          </cell>
          <cell r="E4769">
            <v>43900</v>
          </cell>
          <cell r="F4769">
            <v>8.0644999999999994E-2</v>
          </cell>
        </row>
        <row r="4770">
          <cell r="B4770">
            <v>44144</v>
          </cell>
          <cell r="C4770">
            <v>3550.5</v>
          </cell>
          <cell r="E4770">
            <v>43901</v>
          </cell>
          <cell r="F4770">
            <v>0.19742399999999999</v>
          </cell>
        </row>
        <row r="4771">
          <cell r="B4771">
            <v>44145</v>
          </cell>
          <cell r="C4771">
            <v>3545.53</v>
          </cell>
          <cell r="E4771">
            <v>43902</v>
          </cell>
          <cell r="F4771">
            <v>0.54689699999999997</v>
          </cell>
        </row>
        <row r="4772">
          <cell r="B4772">
            <v>44146</v>
          </cell>
          <cell r="C4772">
            <v>3572.66</v>
          </cell>
          <cell r="E4772">
            <v>43903</v>
          </cell>
          <cell r="F4772">
            <v>0.82965699999999998</v>
          </cell>
        </row>
        <row r="4773">
          <cell r="B4773">
            <v>44147</v>
          </cell>
          <cell r="C4773">
            <v>3537.01</v>
          </cell>
          <cell r="E4773">
            <v>43906</v>
          </cell>
          <cell r="F4773">
            <v>0.11233899999999999</v>
          </cell>
        </row>
        <row r="4774">
          <cell r="B4774">
            <v>44148</v>
          </cell>
          <cell r="C4774">
            <v>3585.15</v>
          </cell>
          <cell r="E4774">
            <v>43907</v>
          </cell>
          <cell r="F4774">
            <v>7.5176999999999994E-2</v>
          </cell>
        </row>
        <row r="4775">
          <cell r="B4775">
            <v>44151</v>
          </cell>
          <cell r="C4775">
            <v>3626.91</v>
          </cell>
          <cell r="E4775">
            <v>43908</v>
          </cell>
          <cell r="F4775">
            <v>1.5107000000000001E-2</v>
          </cell>
        </row>
        <row r="4776">
          <cell r="B4776">
            <v>44152</v>
          </cell>
          <cell r="C4776">
            <v>3609.53</v>
          </cell>
          <cell r="E4776">
            <v>43909</v>
          </cell>
          <cell r="F4776">
            <v>0.17890200000000001</v>
          </cell>
        </row>
        <row r="4777">
          <cell r="B4777">
            <v>44153</v>
          </cell>
          <cell r="C4777">
            <v>3567.79</v>
          </cell>
          <cell r="E4777">
            <v>43910</v>
          </cell>
          <cell r="F4777">
            <v>0.40043299999999998</v>
          </cell>
        </row>
        <row r="4778">
          <cell r="B4778">
            <v>44154</v>
          </cell>
          <cell r="C4778">
            <v>3581.87</v>
          </cell>
          <cell r="E4778">
            <v>43913</v>
          </cell>
          <cell r="F4778">
            <v>6.5890000000000002E-3</v>
          </cell>
        </row>
        <row r="4779">
          <cell r="B4779">
            <v>44155</v>
          </cell>
          <cell r="C4779">
            <v>3557.54</v>
          </cell>
          <cell r="E4779">
            <v>43914</v>
          </cell>
          <cell r="F4779">
            <v>0.21588399999999999</v>
          </cell>
        </row>
        <row r="4780">
          <cell r="B4780">
            <v>44158</v>
          </cell>
          <cell r="C4780">
            <v>3577.59</v>
          </cell>
          <cell r="E4780">
            <v>43915</v>
          </cell>
          <cell r="F4780">
            <v>9.6589999999999992E-3</v>
          </cell>
        </row>
        <row r="4781">
          <cell r="B4781">
            <v>44159</v>
          </cell>
          <cell r="C4781">
            <v>3635.41</v>
          </cell>
          <cell r="E4781">
            <v>43916</v>
          </cell>
          <cell r="F4781">
            <v>0.1171</v>
          </cell>
        </row>
        <row r="4782">
          <cell r="B4782">
            <v>44160</v>
          </cell>
          <cell r="C4782">
            <v>3629.65</v>
          </cell>
          <cell r="E4782">
            <v>43917</v>
          </cell>
          <cell r="F4782">
            <v>5.6059999999999999E-3</v>
          </cell>
        </row>
        <row r="4783">
          <cell r="B4783">
            <v>44162</v>
          </cell>
          <cell r="C4783">
            <v>3638.35</v>
          </cell>
          <cell r="E4783">
            <v>43920</v>
          </cell>
          <cell r="F4783">
            <v>0.42589100000000002</v>
          </cell>
        </row>
        <row r="4784">
          <cell r="B4784">
            <v>44165</v>
          </cell>
          <cell r="C4784">
            <v>3621.63</v>
          </cell>
          <cell r="E4784">
            <v>43921</v>
          </cell>
          <cell r="F4784">
            <v>0.26245600000000002</v>
          </cell>
        </row>
        <row r="4785">
          <cell r="B4785">
            <v>44166</v>
          </cell>
          <cell r="C4785">
            <v>3662.45</v>
          </cell>
          <cell r="E4785">
            <v>43922</v>
          </cell>
          <cell r="F4785">
            <v>1.4262E-2</v>
          </cell>
        </row>
        <row r="4786">
          <cell r="B4786">
            <v>44167</v>
          </cell>
          <cell r="C4786">
            <v>3669.01</v>
          </cell>
          <cell r="E4786">
            <v>43923</v>
          </cell>
          <cell r="F4786">
            <v>0.41423300000000002</v>
          </cell>
        </row>
        <row r="4787">
          <cell r="B4787">
            <v>44168</v>
          </cell>
          <cell r="C4787">
            <v>3666.72</v>
          </cell>
          <cell r="E4787">
            <v>43924</v>
          </cell>
          <cell r="F4787">
            <v>0.34131099999999998</v>
          </cell>
        </row>
        <row r="4788">
          <cell r="B4788">
            <v>44169</v>
          </cell>
          <cell r="C4788">
            <v>3699.12</v>
          </cell>
          <cell r="E4788">
            <v>43927</v>
          </cell>
          <cell r="F4788">
            <v>2.7205E-2</v>
          </cell>
        </row>
        <row r="4789">
          <cell r="B4789">
            <v>44172</v>
          </cell>
          <cell r="C4789">
            <v>3691.96</v>
          </cell>
          <cell r="E4789">
            <v>43928</v>
          </cell>
          <cell r="F4789">
            <v>3.4127999999999999E-2</v>
          </cell>
        </row>
        <row r="4790">
          <cell r="B4790">
            <v>44173</v>
          </cell>
          <cell r="C4790">
            <v>3702.25</v>
          </cell>
          <cell r="E4790">
            <v>43929</v>
          </cell>
          <cell r="F4790">
            <v>0.65037800000000001</v>
          </cell>
        </row>
        <row r="4791">
          <cell r="B4791">
            <v>44174</v>
          </cell>
          <cell r="C4791">
            <v>3672.82</v>
          </cell>
          <cell r="E4791">
            <v>43930</v>
          </cell>
          <cell r="F4791">
            <v>0.35465799999999997</v>
          </cell>
        </row>
        <row r="4792">
          <cell r="B4792">
            <v>44175</v>
          </cell>
          <cell r="C4792">
            <v>3668.1</v>
          </cell>
          <cell r="E4792">
            <v>43931</v>
          </cell>
          <cell r="F4792">
            <v>0</v>
          </cell>
        </row>
        <row r="4793">
          <cell r="B4793">
            <v>44176</v>
          </cell>
          <cell r="C4793">
            <v>3663.46</v>
          </cell>
          <cell r="E4793">
            <v>43934</v>
          </cell>
          <cell r="F4793">
            <v>5.7699E-2</v>
          </cell>
        </row>
        <row r="4794">
          <cell r="B4794">
            <v>44179</v>
          </cell>
          <cell r="C4794">
            <v>3647.49</v>
          </cell>
          <cell r="E4794">
            <v>43935</v>
          </cell>
          <cell r="F4794">
            <v>0.33896700000000002</v>
          </cell>
        </row>
        <row r="4795">
          <cell r="B4795">
            <v>44180</v>
          </cell>
          <cell r="C4795">
            <v>3694.62</v>
          </cell>
          <cell r="E4795">
            <v>43936</v>
          </cell>
          <cell r="F4795">
            <v>0.17766899999999999</v>
          </cell>
        </row>
        <row r="4796">
          <cell r="B4796">
            <v>44181</v>
          </cell>
          <cell r="C4796">
            <v>3701.17</v>
          </cell>
          <cell r="E4796">
            <v>43937</v>
          </cell>
          <cell r="F4796">
            <v>1.6279999999999999E-2</v>
          </cell>
        </row>
        <row r="4797">
          <cell r="B4797">
            <v>44182</v>
          </cell>
          <cell r="C4797">
            <v>3722.48</v>
          </cell>
          <cell r="E4797">
            <v>43938</v>
          </cell>
          <cell r="F4797">
            <v>0.11414199999999999</v>
          </cell>
        </row>
        <row r="4798">
          <cell r="B4798">
            <v>44183</v>
          </cell>
          <cell r="C4798">
            <v>3709.41</v>
          </cell>
          <cell r="E4798">
            <v>43941</v>
          </cell>
          <cell r="F4798">
            <v>4.2199999999999998E-3</v>
          </cell>
        </row>
        <row r="4799">
          <cell r="B4799">
            <v>44186</v>
          </cell>
          <cell r="C4799">
            <v>3694.92</v>
          </cell>
          <cell r="E4799">
            <v>43942</v>
          </cell>
          <cell r="F4799">
            <v>6.8026000000000003E-2</v>
          </cell>
        </row>
        <row r="4800">
          <cell r="B4800">
            <v>44187</v>
          </cell>
          <cell r="C4800">
            <v>3687.26</v>
          </cell>
          <cell r="E4800">
            <v>43943</v>
          </cell>
          <cell r="F4800">
            <v>7.8458E-2</v>
          </cell>
        </row>
        <row r="4801">
          <cell r="B4801">
            <v>44188</v>
          </cell>
          <cell r="C4801">
            <v>3690.01</v>
          </cell>
          <cell r="E4801">
            <v>43944</v>
          </cell>
          <cell r="F4801">
            <v>0.23783000000000001</v>
          </cell>
        </row>
        <row r="4802">
          <cell r="B4802">
            <v>44189</v>
          </cell>
          <cell r="C4802">
            <v>3703.06</v>
          </cell>
          <cell r="E4802">
            <v>43945</v>
          </cell>
          <cell r="F4802">
            <v>6.2712000000000004E-2</v>
          </cell>
        </row>
        <row r="4803">
          <cell r="B4803">
            <v>44193</v>
          </cell>
          <cell r="C4803">
            <v>3735.36</v>
          </cell>
          <cell r="E4803">
            <v>43948</v>
          </cell>
          <cell r="F4803">
            <v>4.8668999999999997E-2</v>
          </cell>
        </row>
        <row r="4804">
          <cell r="B4804">
            <v>44194</v>
          </cell>
          <cell r="C4804">
            <v>3727.04</v>
          </cell>
          <cell r="E4804">
            <v>43949</v>
          </cell>
          <cell r="F4804">
            <v>2.0448000000000001E-2</v>
          </cell>
        </row>
        <row r="4805">
          <cell r="B4805">
            <v>44195</v>
          </cell>
          <cell r="C4805">
            <v>3732.04</v>
          </cell>
          <cell r="E4805">
            <v>43950</v>
          </cell>
          <cell r="F4805">
            <v>0.10126499999999999</v>
          </cell>
        </row>
        <row r="4806">
          <cell r="B4806">
            <v>44196</v>
          </cell>
          <cell r="C4806">
            <v>3756.07</v>
          </cell>
          <cell r="E4806">
            <v>43951</v>
          </cell>
          <cell r="F4806">
            <v>0.100009</v>
          </cell>
        </row>
        <row r="4807">
          <cell r="B4807">
            <v>44200</v>
          </cell>
          <cell r="C4807">
            <v>3700.65</v>
          </cell>
          <cell r="E4807">
            <v>43952</v>
          </cell>
          <cell r="F4807">
            <v>0.322986</v>
          </cell>
        </row>
        <row r="4808">
          <cell r="B4808">
            <v>44201</v>
          </cell>
          <cell r="C4808">
            <v>3726.86</v>
          </cell>
          <cell r="E4808">
            <v>43955</v>
          </cell>
          <cell r="F4808">
            <v>1.515E-2</v>
          </cell>
        </row>
        <row r="4809">
          <cell r="B4809">
            <v>44202</v>
          </cell>
          <cell r="C4809">
            <v>3748.14</v>
          </cell>
          <cell r="E4809">
            <v>43956</v>
          </cell>
          <cell r="F4809">
            <v>0</v>
          </cell>
        </row>
        <row r="4810">
          <cell r="B4810">
            <v>44203</v>
          </cell>
          <cell r="C4810">
            <v>3803.79</v>
          </cell>
          <cell r="E4810">
            <v>43957</v>
          </cell>
          <cell r="F4810">
            <v>0.220864</v>
          </cell>
        </row>
        <row r="4811">
          <cell r="B4811">
            <v>44204</v>
          </cell>
          <cell r="C4811">
            <v>3824.68</v>
          </cell>
          <cell r="E4811">
            <v>43958</v>
          </cell>
          <cell r="F4811">
            <v>1.0116719999999999</v>
          </cell>
        </row>
        <row r="4812">
          <cell r="B4812">
            <v>44207</v>
          </cell>
          <cell r="C4812">
            <v>3799.61</v>
          </cell>
          <cell r="E4812">
            <v>43959</v>
          </cell>
          <cell r="F4812">
            <v>0.55163399999999996</v>
          </cell>
        </row>
        <row r="4813">
          <cell r="B4813">
            <v>44208</v>
          </cell>
          <cell r="C4813">
            <v>3801.19</v>
          </cell>
          <cell r="E4813">
            <v>43962</v>
          </cell>
          <cell r="F4813">
            <v>2.5337999999999999E-2</v>
          </cell>
        </row>
        <row r="4814">
          <cell r="B4814">
            <v>44209</v>
          </cell>
          <cell r="C4814">
            <v>3809.84</v>
          </cell>
          <cell r="E4814">
            <v>43963</v>
          </cell>
          <cell r="F4814">
            <v>0.49247999999999997</v>
          </cell>
        </row>
        <row r="4815">
          <cell r="B4815">
            <v>44210</v>
          </cell>
          <cell r="C4815">
            <v>3795.54</v>
          </cell>
          <cell r="E4815">
            <v>43964</v>
          </cell>
          <cell r="F4815">
            <v>0.201265</v>
          </cell>
        </row>
        <row r="4816">
          <cell r="B4816">
            <v>44211</v>
          </cell>
          <cell r="C4816">
            <v>3768.25</v>
          </cell>
          <cell r="E4816">
            <v>43965</v>
          </cell>
          <cell r="F4816">
            <v>0.59617699999999996</v>
          </cell>
        </row>
        <row r="4817">
          <cell r="B4817">
            <v>44215</v>
          </cell>
          <cell r="C4817">
            <v>3798.91</v>
          </cell>
          <cell r="E4817">
            <v>43966</v>
          </cell>
          <cell r="F4817">
            <v>0.30936599999999997</v>
          </cell>
        </row>
        <row r="4818">
          <cell r="B4818">
            <v>44216</v>
          </cell>
          <cell r="C4818">
            <v>3851.85</v>
          </cell>
          <cell r="E4818">
            <v>43969</v>
          </cell>
          <cell r="F4818">
            <v>0.33636899999999997</v>
          </cell>
        </row>
        <row r="4819">
          <cell r="B4819">
            <v>44217</v>
          </cell>
          <cell r="C4819">
            <v>3853.07</v>
          </cell>
          <cell r="E4819">
            <v>43970</v>
          </cell>
          <cell r="F4819">
            <v>0.26866699999999999</v>
          </cell>
        </row>
        <row r="4820">
          <cell r="B4820">
            <v>44218</v>
          </cell>
          <cell r="C4820">
            <v>3841.47</v>
          </cell>
          <cell r="E4820">
            <v>43971</v>
          </cell>
          <cell r="F4820">
            <v>0.54554800000000003</v>
          </cell>
        </row>
        <row r="4821">
          <cell r="B4821">
            <v>44221</v>
          </cell>
          <cell r="C4821">
            <v>3855.36</v>
          </cell>
          <cell r="E4821">
            <v>43972</v>
          </cell>
          <cell r="F4821">
            <v>0.20299600000000001</v>
          </cell>
        </row>
        <row r="4822">
          <cell r="B4822">
            <v>44222</v>
          </cell>
          <cell r="C4822">
            <v>3849.62</v>
          </cell>
          <cell r="E4822">
            <v>43973</v>
          </cell>
          <cell r="F4822">
            <v>0.50144100000000003</v>
          </cell>
        </row>
        <row r="4823">
          <cell r="B4823">
            <v>44223</v>
          </cell>
          <cell r="C4823">
            <v>3750.77</v>
          </cell>
          <cell r="E4823">
            <v>43976</v>
          </cell>
          <cell r="F4823">
            <v>0</v>
          </cell>
        </row>
        <row r="4824">
          <cell r="B4824">
            <v>44224</v>
          </cell>
          <cell r="C4824">
            <v>3787.38</v>
          </cell>
          <cell r="E4824">
            <v>43977</v>
          </cell>
          <cell r="F4824">
            <v>5.3427000000000002E-2</v>
          </cell>
        </row>
        <row r="4825">
          <cell r="B4825">
            <v>44225</v>
          </cell>
          <cell r="C4825">
            <v>3714.24</v>
          </cell>
          <cell r="E4825">
            <v>43978</v>
          </cell>
          <cell r="F4825">
            <v>5.3976000000000003E-2</v>
          </cell>
        </row>
        <row r="4826">
          <cell r="B4826">
            <v>44228</v>
          </cell>
          <cell r="C4826">
            <v>3773.86</v>
          </cell>
          <cell r="E4826">
            <v>43979</v>
          </cell>
          <cell r="F4826">
            <v>0.35266999999999998</v>
          </cell>
        </row>
        <row r="4827">
          <cell r="B4827">
            <v>44229</v>
          </cell>
          <cell r="C4827">
            <v>3826.31</v>
          </cell>
          <cell r="E4827">
            <v>43980</v>
          </cell>
          <cell r="F4827">
            <v>0.48449300000000001</v>
          </cell>
        </row>
        <row r="4828">
          <cell r="B4828">
            <v>44230</v>
          </cell>
          <cell r="C4828">
            <v>3830.17</v>
          </cell>
          <cell r="E4828">
            <v>43983</v>
          </cell>
          <cell r="F4828">
            <v>0.139461</v>
          </cell>
        </row>
        <row r="4829">
          <cell r="B4829">
            <v>44231</v>
          </cell>
          <cell r="C4829">
            <v>3871.74</v>
          </cell>
          <cell r="E4829">
            <v>43984</v>
          </cell>
          <cell r="F4829">
            <v>9.5353999999999994E-2</v>
          </cell>
        </row>
        <row r="4830">
          <cell r="B4830">
            <v>44232</v>
          </cell>
          <cell r="C4830">
            <v>3886.83</v>
          </cell>
          <cell r="E4830">
            <v>43985</v>
          </cell>
          <cell r="F4830">
            <v>0.31544899999999998</v>
          </cell>
        </row>
        <row r="4831">
          <cell r="B4831">
            <v>44235</v>
          </cell>
          <cell r="C4831">
            <v>3915.59</v>
          </cell>
          <cell r="E4831">
            <v>43986</v>
          </cell>
          <cell r="F4831">
            <v>0.68309299999999995</v>
          </cell>
        </row>
        <row r="4832">
          <cell r="B4832">
            <v>44236</v>
          </cell>
          <cell r="C4832">
            <v>3911.23</v>
          </cell>
          <cell r="E4832">
            <v>43987</v>
          </cell>
          <cell r="F4832">
            <v>4.1019E-2</v>
          </cell>
        </row>
        <row r="4833">
          <cell r="B4833">
            <v>44237</v>
          </cell>
          <cell r="C4833">
            <v>3909.88</v>
          </cell>
          <cell r="E4833">
            <v>43990</v>
          </cell>
          <cell r="F4833">
            <v>5.7835999999999999E-2</v>
          </cell>
        </row>
        <row r="4834">
          <cell r="B4834">
            <v>44238</v>
          </cell>
          <cell r="C4834">
            <v>3916.38</v>
          </cell>
          <cell r="E4834">
            <v>43991</v>
          </cell>
          <cell r="F4834">
            <v>0.22278200000000001</v>
          </cell>
        </row>
        <row r="4835">
          <cell r="B4835">
            <v>44239</v>
          </cell>
          <cell r="C4835">
            <v>3934.83</v>
          </cell>
          <cell r="E4835">
            <v>43992</v>
          </cell>
          <cell r="F4835">
            <v>1.5068E-2</v>
          </cell>
        </row>
        <row r="4836">
          <cell r="B4836">
            <v>44243</v>
          </cell>
          <cell r="C4836">
            <v>3932.59</v>
          </cell>
          <cell r="E4836">
            <v>43993</v>
          </cell>
          <cell r="F4836">
            <v>0.36908000000000002</v>
          </cell>
        </row>
        <row r="4837">
          <cell r="B4837">
            <v>44244</v>
          </cell>
          <cell r="C4837">
            <v>3931.33</v>
          </cell>
          <cell r="E4837">
            <v>43994</v>
          </cell>
          <cell r="F4837">
            <v>0.89838099999999999</v>
          </cell>
        </row>
        <row r="4838">
          <cell r="B4838">
            <v>44245</v>
          </cell>
          <cell r="C4838">
            <v>3913.97</v>
          </cell>
          <cell r="E4838">
            <v>43997</v>
          </cell>
          <cell r="F4838">
            <v>0.109433</v>
          </cell>
        </row>
        <row r="4839">
          <cell r="B4839">
            <v>44246</v>
          </cell>
          <cell r="C4839">
            <v>3906.71</v>
          </cell>
          <cell r="E4839">
            <v>43998</v>
          </cell>
          <cell r="F4839">
            <v>4.9674000000000003E-2</v>
          </cell>
        </row>
        <row r="4840">
          <cell r="B4840">
            <v>44249</v>
          </cell>
          <cell r="C4840">
            <v>3876.5</v>
          </cell>
          <cell r="E4840">
            <v>43999</v>
          </cell>
          <cell r="F4840">
            <v>0</v>
          </cell>
        </row>
        <row r="4841">
          <cell r="B4841">
            <v>44250</v>
          </cell>
          <cell r="C4841">
            <v>3881.37</v>
          </cell>
          <cell r="E4841">
            <v>44000</v>
          </cell>
          <cell r="F4841">
            <v>0.106373</v>
          </cell>
        </row>
        <row r="4842">
          <cell r="B4842">
            <v>44251</v>
          </cell>
          <cell r="C4842">
            <v>3925.43</v>
          </cell>
          <cell r="E4842">
            <v>44001</v>
          </cell>
          <cell r="F4842">
            <v>0.58238699999999999</v>
          </cell>
        </row>
        <row r="4843">
          <cell r="B4843">
            <v>44252</v>
          </cell>
          <cell r="C4843">
            <v>3829.34</v>
          </cell>
          <cell r="E4843">
            <v>44004</v>
          </cell>
          <cell r="F4843">
            <v>2.0509999999999999E-3</v>
          </cell>
        </row>
        <row r="4844">
          <cell r="B4844">
            <v>44253</v>
          </cell>
          <cell r="C4844">
            <v>3811.15</v>
          </cell>
          <cell r="E4844">
            <v>44005</v>
          </cell>
          <cell r="F4844">
            <v>0</v>
          </cell>
        </row>
        <row r="4845">
          <cell r="B4845">
            <v>44256</v>
          </cell>
          <cell r="C4845">
            <v>3901.82</v>
          </cell>
          <cell r="E4845">
            <v>44006</v>
          </cell>
          <cell r="F4845">
            <v>9.7000000000000003E-3</v>
          </cell>
        </row>
        <row r="4846">
          <cell r="B4846">
            <v>44257</v>
          </cell>
          <cell r="C4846">
            <v>3870.29</v>
          </cell>
          <cell r="E4846">
            <v>44007</v>
          </cell>
          <cell r="F4846">
            <v>0.16145000000000001</v>
          </cell>
        </row>
        <row r="4847">
          <cell r="B4847">
            <v>44258</v>
          </cell>
          <cell r="C4847">
            <v>3819.72</v>
          </cell>
          <cell r="E4847">
            <v>44008</v>
          </cell>
          <cell r="F4847">
            <v>3.5476000000000001E-2</v>
          </cell>
        </row>
        <row r="4848">
          <cell r="B4848">
            <v>44259</v>
          </cell>
          <cell r="C4848">
            <v>3768.47</v>
          </cell>
          <cell r="E4848">
            <v>44011</v>
          </cell>
          <cell r="F4848">
            <v>0.37530999999999998</v>
          </cell>
        </row>
        <row r="4849">
          <cell r="B4849">
            <v>44260</v>
          </cell>
          <cell r="C4849">
            <v>3841.94</v>
          </cell>
          <cell r="E4849">
            <v>44012</v>
          </cell>
          <cell r="F4849">
            <v>0.24834400000000001</v>
          </cell>
        </row>
        <row r="4850">
          <cell r="B4850">
            <v>44263</v>
          </cell>
          <cell r="C4850">
            <v>3821.35</v>
          </cell>
          <cell r="E4850">
            <v>44013</v>
          </cell>
          <cell r="F4850">
            <v>9.2858999999999997E-2</v>
          </cell>
        </row>
        <row r="4851">
          <cell r="B4851">
            <v>44264</v>
          </cell>
          <cell r="C4851">
            <v>3875.44</v>
          </cell>
          <cell r="E4851">
            <v>44014</v>
          </cell>
          <cell r="F4851">
            <v>0.68002499999999999</v>
          </cell>
        </row>
        <row r="4852">
          <cell r="B4852">
            <v>44265</v>
          </cell>
          <cell r="C4852">
            <v>3898.81</v>
          </cell>
          <cell r="E4852">
            <v>44015</v>
          </cell>
          <cell r="F4852">
            <v>0</v>
          </cell>
        </row>
        <row r="4853">
          <cell r="B4853">
            <v>44266</v>
          </cell>
          <cell r="C4853">
            <v>3939.34</v>
          </cell>
          <cell r="E4853">
            <v>44018</v>
          </cell>
          <cell r="F4853">
            <v>1.8037000000000001E-2</v>
          </cell>
        </row>
        <row r="4854">
          <cell r="B4854">
            <v>44267</v>
          </cell>
          <cell r="C4854">
            <v>3943.34</v>
          </cell>
          <cell r="E4854">
            <v>44019</v>
          </cell>
          <cell r="F4854">
            <v>1.5526999999999999E-2</v>
          </cell>
        </row>
        <row r="4855">
          <cell r="B4855">
            <v>44270</v>
          </cell>
          <cell r="C4855">
            <v>3968.94</v>
          </cell>
          <cell r="E4855">
            <v>44020</v>
          </cell>
          <cell r="F4855">
            <v>4.2751999999999998E-2</v>
          </cell>
        </row>
        <row r="4856">
          <cell r="B4856">
            <v>44271</v>
          </cell>
          <cell r="C4856">
            <v>3962.71</v>
          </cell>
          <cell r="E4856">
            <v>44021</v>
          </cell>
          <cell r="F4856">
            <v>0.89998800000000001</v>
          </cell>
        </row>
        <row r="4857">
          <cell r="B4857">
            <v>44272</v>
          </cell>
          <cell r="C4857">
            <v>3974.12</v>
          </cell>
          <cell r="E4857">
            <v>44022</v>
          </cell>
          <cell r="F4857">
            <v>7.8799999999999999E-3</v>
          </cell>
        </row>
        <row r="4858">
          <cell r="B4858">
            <v>44273</v>
          </cell>
          <cell r="C4858">
            <v>3915.46</v>
          </cell>
          <cell r="E4858">
            <v>44025</v>
          </cell>
          <cell r="F4858">
            <v>0</v>
          </cell>
        </row>
        <row r="4859">
          <cell r="B4859">
            <v>44274</v>
          </cell>
          <cell r="C4859">
            <v>3913.1</v>
          </cell>
          <cell r="E4859">
            <v>44026</v>
          </cell>
          <cell r="F4859">
            <v>0.41894999999999999</v>
          </cell>
        </row>
        <row r="4860">
          <cell r="B4860">
            <v>44277</v>
          </cell>
          <cell r="C4860">
            <v>3940.59</v>
          </cell>
          <cell r="E4860">
            <v>44027</v>
          </cell>
          <cell r="F4860">
            <v>6.6187999999999997E-2</v>
          </cell>
        </row>
        <row r="4861">
          <cell r="B4861">
            <v>44278</v>
          </cell>
          <cell r="C4861">
            <v>3910.52</v>
          </cell>
          <cell r="E4861">
            <v>44028</v>
          </cell>
          <cell r="F4861">
            <v>9.7827999999999998E-2</v>
          </cell>
        </row>
        <row r="4862">
          <cell r="B4862">
            <v>44279</v>
          </cell>
          <cell r="C4862">
            <v>3889.14</v>
          </cell>
          <cell r="E4862">
            <v>44029</v>
          </cell>
          <cell r="F4862">
            <v>0.167463</v>
          </cell>
        </row>
        <row r="4863">
          <cell r="B4863">
            <v>44280</v>
          </cell>
          <cell r="C4863">
            <v>3909.52</v>
          </cell>
          <cell r="E4863">
            <v>44032</v>
          </cell>
          <cell r="F4863">
            <v>0</v>
          </cell>
        </row>
        <row r="4864">
          <cell r="B4864">
            <v>44281</v>
          </cell>
          <cell r="C4864">
            <v>3974.54</v>
          </cell>
          <cell r="E4864">
            <v>44033</v>
          </cell>
          <cell r="F4864">
            <v>5.1358000000000001E-2</v>
          </cell>
        </row>
        <row r="4865">
          <cell r="B4865">
            <v>44284</v>
          </cell>
          <cell r="C4865">
            <v>3971.09</v>
          </cell>
          <cell r="E4865">
            <v>44034</v>
          </cell>
          <cell r="F4865">
            <v>7.9212000000000005E-2</v>
          </cell>
        </row>
        <row r="4866">
          <cell r="B4866">
            <v>44285</v>
          </cell>
          <cell r="C4866">
            <v>3958.55</v>
          </cell>
          <cell r="E4866">
            <v>44035</v>
          </cell>
          <cell r="F4866">
            <v>0.24351800000000001</v>
          </cell>
        </row>
        <row r="4867">
          <cell r="B4867">
            <v>44286</v>
          </cell>
          <cell r="C4867">
            <v>3972.89</v>
          </cell>
          <cell r="E4867">
            <v>44036</v>
          </cell>
          <cell r="F4867">
            <v>6.7762000000000003E-2</v>
          </cell>
        </row>
        <row r="4868">
          <cell r="B4868">
            <v>44287</v>
          </cell>
          <cell r="C4868">
            <v>4019.87</v>
          </cell>
          <cell r="E4868">
            <v>44039</v>
          </cell>
          <cell r="F4868">
            <v>1.7318E-2</v>
          </cell>
        </row>
        <row r="4869">
          <cell r="B4869">
            <v>44291</v>
          </cell>
          <cell r="C4869">
            <v>4077.91</v>
          </cell>
          <cell r="E4869">
            <v>44040</v>
          </cell>
          <cell r="F4869">
            <v>3.8335000000000001E-2</v>
          </cell>
        </row>
        <row r="4870">
          <cell r="B4870">
            <v>44292</v>
          </cell>
          <cell r="C4870">
            <v>4073.94</v>
          </cell>
          <cell r="E4870">
            <v>44041</v>
          </cell>
          <cell r="F4870">
            <v>4.1469999999999996E-3</v>
          </cell>
        </row>
        <row r="4871">
          <cell r="B4871">
            <v>44293</v>
          </cell>
          <cell r="C4871">
            <v>4079.95</v>
          </cell>
          <cell r="E4871">
            <v>44042</v>
          </cell>
          <cell r="F4871">
            <v>0.51286100000000001</v>
          </cell>
        </row>
        <row r="4872">
          <cell r="B4872">
            <v>44294</v>
          </cell>
          <cell r="C4872">
            <v>4097.17</v>
          </cell>
          <cell r="E4872">
            <v>44043</v>
          </cell>
          <cell r="F4872">
            <v>0.35081899999999999</v>
          </cell>
        </row>
        <row r="4873">
          <cell r="B4873">
            <v>44295</v>
          </cell>
          <cell r="C4873">
            <v>4128.8</v>
          </cell>
          <cell r="E4873">
            <v>44046</v>
          </cell>
          <cell r="F4873">
            <v>0.103743</v>
          </cell>
        </row>
        <row r="4874">
          <cell r="B4874">
            <v>44298</v>
          </cell>
          <cell r="C4874">
            <v>4127.99</v>
          </cell>
          <cell r="E4874">
            <v>44047</v>
          </cell>
          <cell r="F4874">
            <v>2.751E-3</v>
          </cell>
        </row>
        <row r="4875">
          <cell r="B4875">
            <v>44299</v>
          </cell>
          <cell r="C4875">
            <v>4141.59</v>
          </cell>
          <cell r="E4875">
            <v>44048</v>
          </cell>
          <cell r="F4875">
            <v>0</v>
          </cell>
        </row>
        <row r="4876">
          <cell r="B4876">
            <v>44300</v>
          </cell>
          <cell r="C4876">
            <v>4124.66</v>
          </cell>
          <cell r="E4876">
            <v>44049</v>
          </cell>
          <cell r="F4876">
            <v>0.377276</v>
          </cell>
        </row>
        <row r="4877">
          <cell r="B4877">
            <v>44301</v>
          </cell>
          <cell r="C4877">
            <v>4170.42</v>
          </cell>
          <cell r="E4877">
            <v>44050</v>
          </cell>
          <cell r="F4877">
            <v>0.69221600000000005</v>
          </cell>
        </row>
        <row r="4878">
          <cell r="B4878">
            <v>44302</v>
          </cell>
          <cell r="C4878">
            <v>4185.47</v>
          </cell>
          <cell r="E4878">
            <v>44053</v>
          </cell>
          <cell r="F4878">
            <v>4.5011000000000002E-2</v>
          </cell>
        </row>
        <row r="4879">
          <cell r="B4879">
            <v>44305</v>
          </cell>
          <cell r="C4879">
            <v>4163.26</v>
          </cell>
          <cell r="E4879">
            <v>44054</v>
          </cell>
          <cell r="F4879">
            <v>1.9040000000000001E-2</v>
          </cell>
        </row>
        <row r="4880">
          <cell r="B4880">
            <v>44306</v>
          </cell>
          <cell r="C4880">
            <v>4134.9399999999996</v>
          </cell>
          <cell r="E4880">
            <v>44055</v>
          </cell>
          <cell r="F4880">
            <v>0.49722499999999997</v>
          </cell>
        </row>
        <row r="4881">
          <cell r="B4881">
            <v>44307</v>
          </cell>
          <cell r="C4881">
            <v>4173.42</v>
          </cell>
          <cell r="E4881">
            <v>44056</v>
          </cell>
          <cell r="F4881">
            <v>0.84239799999999998</v>
          </cell>
        </row>
        <row r="4882">
          <cell r="B4882">
            <v>44308</v>
          </cell>
          <cell r="C4882">
            <v>4134.9799999999996</v>
          </cell>
          <cell r="E4882">
            <v>44057</v>
          </cell>
          <cell r="F4882">
            <v>0.24829899999999999</v>
          </cell>
        </row>
        <row r="4883">
          <cell r="B4883">
            <v>44309</v>
          </cell>
          <cell r="C4883">
            <v>4180.17</v>
          </cell>
          <cell r="E4883">
            <v>44060</v>
          </cell>
          <cell r="F4883">
            <v>7.8320000000000001E-2</v>
          </cell>
        </row>
        <row r="4884">
          <cell r="B4884">
            <v>44312</v>
          </cell>
          <cell r="C4884">
            <v>4187.62</v>
          </cell>
          <cell r="E4884">
            <v>44061</v>
          </cell>
          <cell r="F4884">
            <v>0.538489</v>
          </cell>
        </row>
        <row r="4885">
          <cell r="B4885">
            <v>44313</v>
          </cell>
          <cell r="C4885">
            <v>4186.72</v>
          </cell>
          <cell r="E4885">
            <v>44062</v>
          </cell>
          <cell r="F4885">
            <v>0.55951799999999996</v>
          </cell>
        </row>
        <row r="4886">
          <cell r="B4886">
            <v>44314</v>
          </cell>
          <cell r="C4886">
            <v>4183.18</v>
          </cell>
          <cell r="E4886">
            <v>44063</v>
          </cell>
          <cell r="F4886">
            <v>0.107793</v>
          </cell>
        </row>
        <row r="4887">
          <cell r="B4887">
            <v>44315</v>
          </cell>
          <cell r="C4887">
            <v>4211.47</v>
          </cell>
          <cell r="E4887">
            <v>44064</v>
          </cell>
          <cell r="F4887">
            <v>0.210533</v>
          </cell>
        </row>
        <row r="4888">
          <cell r="B4888">
            <v>44316</v>
          </cell>
          <cell r="C4888">
            <v>4181.17</v>
          </cell>
          <cell r="E4888">
            <v>44067</v>
          </cell>
          <cell r="F4888">
            <v>0.39756999999999998</v>
          </cell>
        </row>
        <row r="4889">
          <cell r="B4889">
            <v>44319</v>
          </cell>
          <cell r="C4889">
            <v>4192.66</v>
          </cell>
          <cell r="E4889">
            <v>44068</v>
          </cell>
          <cell r="F4889">
            <v>3.6623999999999997E-2</v>
          </cell>
        </row>
        <row r="4890">
          <cell r="B4890">
            <v>44320</v>
          </cell>
          <cell r="C4890">
            <v>4164.66</v>
          </cell>
          <cell r="E4890">
            <v>44069</v>
          </cell>
          <cell r="F4890">
            <v>2.5242000000000001E-2</v>
          </cell>
        </row>
        <row r="4891">
          <cell r="B4891">
            <v>44321</v>
          </cell>
          <cell r="C4891">
            <v>4167.59</v>
          </cell>
          <cell r="E4891">
            <v>44070</v>
          </cell>
          <cell r="F4891">
            <v>0.22489500000000001</v>
          </cell>
        </row>
        <row r="4892">
          <cell r="B4892">
            <v>44322</v>
          </cell>
          <cell r="C4892">
            <v>4201.62</v>
          </cell>
          <cell r="E4892">
            <v>44071</v>
          </cell>
          <cell r="F4892">
            <v>0.34739900000000001</v>
          </cell>
        </row>
        <row r="4893">
          <cell r="B4893">
            <v>44323</v>
          </cell>
          <cell r="C4893">
            <v>4232.6000000000004</v>
          </cell>
          <cell r="E4893">
            <v>44074</v>
          </cell>
          <cell r="F4893">
            <v>0.41142800000000002</v>
          </cell>
        </row>
        <row r="4894">
          <cell r="B4894">
            <v>44326</v>
          </cell>
          <cell r="C4894">
            <v>4188.43</v>
          </cell>
          <cell r="E4894">
            <v>44075</v>
          </cell>
          <cell r="F4894">
            <v>6.6660999999999998E-2</v>
          </cell>
        </row>
        <row r="4895">
          <cell r="B4895">
            <v>44327</v>
          </cell>
          <cell r="C4895">
            <v>4152.1000000000004</v>
          </cell>
          <cell r="E4895">
            <v>44076</v>
          </cell>
          <cell r="F4895">
            <v>0.36867</v>
          </cell>
        </row>
        <row r="4896">
          <cell r="B4896">
            <v>44328</v>
          </cell>
          <cell r="C4896">
            <v>4063.04</v>
          </cell>
          <cell r="E4896">
            <v>44077</v>
          </cell>
          <cell r="F4896">
            <v>0.66569500000000004</v>
          </cell>
        </row>
        <row r="4897">
          <cell r="B4897">
            <v>44329</v>
          </cell>
          <cell r="C4897">
            <v>4112.5</v>
          </cell>
          <cell r="E4897">
            <v>44078</v>
          </cell>
          <cell r="F4897">
            <v>0</v>
          </cell>
        </row>
        <row r="4898">
          <cell r="B4898">
            <v>44330</v>
          </cell>
          <cell r="C4898">
            <v>4173.8500000000004</v>
          </cell>
          <cell r="E4898">
            <v>44081</v>
          </cell>
          <cell r="F4898">
            <v>0</v>
          </cell>
        </row>
        <row r="4899">
          <cell r="B4899">
            <v>44333</v>
          </cell>
          <cell r="C4899">
            <v>4163.29</v>
          </cell>
          <cell r="E4899">
            <v>44082</v>
          </cell>
          <cell r="F4899">
            <v>0.14819199999999999</v>
          </cell>
        </row>
        <row r="4900">
          <cell r="B4900">
            <v>44334</v>
          </cell>
          <cell r="C4900">
            <v>4127.83</v>
          </cell>
          <cell r="E4900">
            <v>44083</v>
          </cell>
          <cell r="F4900">
            <v>0.18559200000000001</v>
          </cell>
        </row>
        <row r="4901">
          <cell r="B4901">
            <v>44335</v>
          </cell>
          <cell r="C4901">
            <v>4115.68</v>
          </cell>
          <cell r="E4901">
            <v>44084</v>
          </cell>
          <cell r="F4901">
            <v>0.16805500000000001</v>
          </cell>
        </row>
        <row r="4902">
          <cell r="B4902">
            <v>44336</v>
          </cell>
          <cell r="C4902">
            <v>4159.12</v>
          </cell>
          <cell r="E4902">
            <v>44085</v>
          </cell>
          <cell r="F4902">
            <v>0.15803500000000001</v>
          </cell>
        </row>
        <row r="4903">
          <cell r="B4903">
            <v>44337</v>
          </cell>
          <cell r="C4903">
            <v>4155.8599999999997</v>
          </cell>
          <cell r="E4903">
            <v>44088</v>
          </cell>
          <cell r="F4903">
            <v>1.05444</v>
          </cell>
        </row>
        <row r="4904">
          <cell r="B4904">
            <v>44340</v>
          </cell>
          <cell r="C4904">
            <v>4197.05</v>
          </cell>
          <cell r="E4904">
            <v>44089</v>
          </cell>
          <cell r="F4904">
            <v>5.1722999999999998E-2</v>
          </cell>
        </row>
        <row r="4905">
          <cell r="B4905">
            <v>44341</v>
          </cell>
          <cell r="C4905">
            <v>4188.13</v>
          </cell>
          <cell r="E4905">
            <v>44090</v>
          </cell>
          <cell r="F4905">
            <v>0.12661500000000001</v>
          </cell>
        </row>
        <row r="4906">
          <cell r="B4906">
            <v>44342</v>
          </cell>
          <cell r="C4906">
            <v>4195.99</v>
          </cell>
          <cell r="E4906">
            <v>44091</v>
          </cell>
          <cell r="F4906">
            <v>5.2759E-2</v>
          </cell>
        </row>
        <row r="4907">
          <cell r="B4907">
            <v>44343</v>
          </cell>
          <cell r="C4907">
            <v>4200.88</v>
          </cell>
          <cell r="E4907">
            <v>44092</v>
          </cell>
          <cell r="F4907">
            <v>5.1742999999999997E-2</v>
          </cell>
        </row>
        <row r="4908">
          <cell r="B4908">
            <v>44344</v>
          </cell>
          <cell r="C4908">
            <v>4204.1099999999997</v>
          </cell>
          <cell r="E4908">
            <v>44095</v>
          </cell>
          <cell r="F4908">
            <v>0.16653699999999999</v>
          </cell>
        </row>
        <row r="4909">
          <cell r="B4909">
            <v>44348</v>
          </cell>
          <cell r="C4909">
            <v>4202.04</v>
          </cell>
          <cell r="E4909">
            <v>44096</v>
          </cell>
          <cell r="F4909">
            <v>0</v>
          </cell>
        </row>
        <row r="4910">
          <cell r="B4910">
            <v>44349</v>
          </cell>
          <cell r="C4910">
            <v>4208.12</v>
          </cell>
          <cell r="E4910">
            <v>44097</v>
          </cell>
          <cell r="F4910">
            <v>0.23544399999999999</v>
          </cell>
        </row>
        <row r="4911">
          <cell r="B4911">
            <v>44350</v>
          </cell>
          <cell r="C4911">
            <v>4192.8500000000004</v>
          </cell>
          <cell r="E4911">
            <v>44098</v>
          </cell>
          <cell r="F4911">
            <v>0.16472600000000001</v>
          </cell>
        </row>
        <row r="4912">
          <cell r="B4912">
            <v>44351</v>
          </cell>
          <cell r="C4912">
            <v>4229.8900000000003</v>
          </cell>
          <cell r="E4912">
            <v>44099</v>
          </cell>
          <cell r="F4912">
            <v>0.108643</v>
          </cell>
        </row>
        <row r="4913">
          <cell r="B4913">
            <v>44354</v>
          </cell>
          <cell r="C4913">
            <v>4226.5200000000004</v>
          </cell>
          <cell r="E4913">
            <v>44102</v>
          </cell>
          <cell r="F4913">
            <v>0</v>
          </cell>
        </row>
        <row r="4914">
          <cell r="B4914">
            <v>44355</v>
          </cell>
          <cell r="C4914">
            <v>4227.26</v>
          </cell>
          <cell r="E4914">
            <v>44103</v>
          </cell>
          <cell r="F4914">
            <v>0.41753200000000001</v>
          </cell>
        </row>
        <row r="4915">
          <cell r="B4915">
            <v>44356</v>
          </cell>
          <cell r="C4915">
            <v>4219.55</v>
          </cell>
          <cell r="E4915">
            <v>44104</v>
          </cell>
          <cell r="F4915">
            <v>0.122048</v>
          </cell>
        </row>
        <row r="4916">
          <cell r="B4916">
            <v>44357</v>
          </cell>
          <cell r="C4916">
            <v>4239.18</v>
          </cell>
          <cell r="E4916">
            <v>44105</v>
          </cell>
          <cell r="F4916">
            <v>0.36011900000000002</v>
          </cell>
        </row>
        <row r="4917">
          <cell r="B4917">
            <v>44358</v>
          </cell>
          <cell r="C4917">
            <v>4247.4399999999996</v>
          </cell>
          <cell r="E4917">
            <v>44106</v>
          </cell>
          <cell r="F4917">
            <v>1.1490999999999999E-2</v>
          </cell>
        </row>
        <row r="4918">
          <cell r="B4918">
            <v>44361</v>
          </cell>
          <cell r="C4918">
            <v>4255.1499999999996</v>
          </cell>
          <cell r="E4918">
            <v>44109</v>
          </cell>
          <cell r="F4918">
            <v>0.364062</v>
          </cell>
        </row>
        <row r="4919">
          <cell r="B4919">
            <v>44362</v>
          </cell>
          <cell r="C4919">
            <v>4246.59</v>
          </cell>
          <cell r="E4919">
            <v>44110</v>
          </cell>
          <cell r="F4919">
            <v>0.13353599999999999</v>
          </cell>
        </row>
        <row r="4920">
          <cell r="B4920">
            <v>44363</v>
          </cell>
          <cell r="C4920">
            <v>4223.7</v>
          </cell>
          <cell r="E4920">
            <v>44111</v>
          </cell>
          <cell r="F4920">
            <v>6.4481999999999998E-2</v>
          </cell>
        </row>
        <row r="4921">
          <cell r="B4921">
            <v>44364</v>
          </cell>
          <cell r="C4921">
            <v>4221.8599999999997</v>
          </cell>
          <cell r="E4921">
            <v>44112</v>
          </cell>
          <cell r="F4921">
            <v>1.0430280000000001</v>
          </cell>
        </row>
        <row r="4922">
          <cell r="B4922">
            <v>44365</v>
          </cell>
          <cell r="C4922">
            <v>4166.45</v>
          </cell>
          <cell r="E4922">
            <v>44113</v>
          </cell>
          <cell r="F4922">
            <v>6.7497000000000001E-2</v>
          </cell>
        </row>
        <row r="4923">
          <cell r="B4923">
            <v>44368</v>
          </cell>
          <cell r="C4923">
            <v>4224.79</v>
          </cell>
          <cell r="E4923">
            <v>44116</v>
          </cell>
          <cell r="F4923">
            <v>0</v>
          </cell>
        </row>
        <row r="4924">
          <cell r="B4924">
            <v>44369</v>
          </cell>
          <cell r="C4924">
            <v>4246.4399999999996</v>
          </cell>
          <cell r="E4924">
            <v>44117</v>
          </cell>
          <cell r="F4924">
            <v>0</v>
          </cell>
        </row>
        <row r="4925">
          <cell r="B4925">
            <v>44370</v>
          </cell>
          <cell r="C4925">
            <v>4241.84</v>
          </cell>
          <cell r="E4925">
            <v>44118</v>
          </cell>
          <cell r="F4925">
            <v>0.34625499999999998</v>
          </cell>
        </row>
        <row r="4926">
          <cell r="B4926">
            <v>44371</v>
          </cell>
          <cell r="C4926">
            <v>4266.49</v>
          </cell>
          <cell r="E4926">
            <v>44119</v>
          </cell>
          <cell r="F4926">
            <v>9.4399999999999998E-2</v>
          </cell>
        </row>
        <row r="4927">
          <cell r="B4927">
            <v>44372</v>
          </cell>
          <cell r="C4927">
            <v>4280.7</v>
          </cell>
          <cell r="E4927">
            <v>44120</v>
          </cell>
          <cell r="F4927">
            <v>6.3468999999999998E-2</v>
          </cell>
        </row>
        <row r="4928">
          <cell r="B4928">
            <v>44375</v>
          </cell>
          <cell r="C4928">
            <v>4290.6099999999997</v>
          </cell>
          <cell r="E4928">
            <v>44123</v>
          </cell>
          <cell r="F4928">
            <v>0</v>
          </cell>
        </row>
        <row r="4929">
          <cell r="B4929">
            <v>44376</v>
          </cell>
          <cell r="C4929">
            <v>4291.8</v>
          </cell>
          <cell r="E4929">
            <v>44124</v>
          </cell>
          <cell r="F4929">
            <v>6.6125000000000003E-2</v>
          </cell>
        </row>
        <row r="4930">
          <cell r="B4930">
            <v>44377</v>
          </cell>
          <cell r="C4930">
            <v>4297.5</v>
          </cell>
          <cell r="E4930">
            <v>44125</v>
          </cell>
          <cell r="F4930">
            <v>8.0028000000000002E-2</v>
          </cell>
        </row>
        <row r="4931">
          <cell r="B4931">
            <v>44378</v>
          </cell>
          <cell r="C4931">
            <v>4319.9399999999996</v>
          </cell>
          <cell r="E4931">
            <v>44126</v>
          </cell>
          <cell r="F4931">
            <v>0.28661500000000001</v>
          </cell>
        </row>
        <row r="4932">
          <cell r="B4932">
            <v>44379</v>
          </cell>
          <cell r="C4932">
            <v>4352.34</v>
          </cell>
          <cell r="E4932">
            <v>44127</v>
          </cell>
          <cell r="F4932">
            <v>6.7243999999999998E-2</v>
          </cell>
        </row>
        <row r="4933">
          <cell r="B4933">
            <v>44383</v>
          </cell>
          <cell r="C4933">
            <v>4343.54</v>
          </cell>
          <cell r="E4933">
            <v>44130</v>
          </cell>
          <cell r="F4933">
            <v>2.6131000000000001E-2</v>
          </cell>
        </row>
        <row r="4934">
          <cell r="B4934">
            <v>44384</v>
          </cell>
          <cell r="C4934">
            <v>4358.13</v>
          </cell>
          <cell r="E4934">
            <v>44131</v>
          </cell>
          <cell r="F4934">
            <v>5.0528999999999998E-2</v>
          </cell>
        </row>
        <row r="4935">
          <cell r="B4935">
            <v>44385</v>
          </cell>
          <cell r="C4935">
            <v>4320.82</v>
          </cell>
          <cell r="E4935">
            <v>44132</v>
          </cell>
          <cell r="F4935">
            <v>4.15E-3</v>
          </cell>
        </row>
        <row r="4936">
          <cell r="B4936">
            <v>44386</v>
          </cell>
          <cell r="C4936">
            <v>4369.55</v>
          </cell>
          <cell r="E4936">
            <v>44133</v>
          </cell>
          <cell r="F4936">
            <v>0.272115</v>
          </cell>
        </row>
        <row r="4937">
          <cell r="B4937">
            <v>44389</v>
          </cell>
          <cell r="C4937">
            <v>4384.63</v>
          </cell>
          <cell r="E4937">
            <v>44134</v>
          </cell>
          <cell r="F4937">
            <v>0.356568</v>
          </cell>
        </row>
        <row r="4938">
          <cell r="B4938">
            <v>44390</v>
          </cell>
          <cell r="C4938">
            <v>4369.21</v>
          </cell>
          <cell r="E4938">
            <v>44137</v>
          </cell>
          <cell r="F4938">
            <v>4.2786999999999999E-2</v>
          </cell>
        </row>
        <row r="4939">
          <cell r="B4939">
            <v>44391</v>
          </cell>
          <cell r="C4939">
            <v>4374.3</v>
          </cell>
          <cell r="E4939">
            <v>44138</v>
          </cell>
          <cell r="F4939">
            <v>3.1607000000000003E-2</v>
          </cell>
        </row>
        <row r="4940">
          <cell r="B4940">
            <v>44392</v>
          </cell>
          <cell r="C4940">
            <v>4360.03</v>
          </cell>
          <cell r="E4940">
            <v>44139</v>
          </cell>
          <cell r="F4940">
            <v>5.6410000000000002E-3</v>
          </cell>
        </row>
        <row r="4941">
          <cell r="B4941">
            <v>44393</v>
          </cell>
          <cell r="C4941">
            <v>4327.16</v>
          </cell>
          <cell r="E4941">
            <v>44140</v>
          </cell>
          <cell r="F4941">
            <v>0.65424599999999999</v>
          </cell>
        </row>
        <row r="4942">
          <cell r="B4942">
            <v>44396</v>
          </cell>
          <cell r="C4942">
            <v>4258.49</v>
          </cell>
          <cell r="E4942">
            <v>44141</v>
          </cell>
          <cell r="F4942">
            <v>0.45047500000000001</v>
          </cell>
        </row>
        <row r="4943">
          <cell r="B4943">
            <v>44397</v>
          </cell>
          <cell r="C4943">
            <v>4323.0600000000004</v>
          </cell>
          <cell r="E4943">
            <v>44144</v>
          </cell>
          <cell r="F4943">
            <v>0.31387199999999998</v>
          </cell>
        </row>
        <row r="4944">
          <cell r="B4944">
            <v>44398</v>
          </cell>
          <cell r="C4944">
            <v>4358.6899999999996</v>
          </cell>
          <cell r="E4944">
            <v>44145</v>
          </cell>
          <cell r="F4944">
            <v>0.58917399999999998</v>
          </cell>
        </row>
        <row r="4945">
          <cell r="B4945">
            <v>44399</v>
          </cell>
          <cell r="C4945">
            <v>4367.4799999999996</v>
          </cell>
          <cell r="E4945">
            <v>44146</v>
          </cell>
          <cell r="F4945">
            <v>0</v>
          </cell>
        </row>
        <row r="4946">
          <cell r="B4946">
            <v>44400</v>
          </cell>
          <cell r="C4946">
            <v>4411.79</v>
          </cell>
          <cell r="E4946">
            <v>44147</v>
          </cell>
          <cell r="F4946">
            <v>0.73241599999999996</v>
          </cell>
        </row>
        <row r="4947">
          <cell r="B4947">
            <v>44403</v>
          </cell>
          <cell r="C4947">
            <v>4422.3</v>
          </cell>
          <cell r="E4947">
            <v>44148</v>
          </cell>
          <cell r="F4947">
            <v>0.32960200000000001</v>
          </cell>
        </row>
        <row r="4948">
          <cell r="B4948">
            <v>44404</v>
          </cell>
          <cell r="C4948">
            <v>4401.46</v>
          </cell>
          <cell r="E4948">
            <v>44151</v>
          </cell>
          <cell r="F4948">
            <v>5.2811999999999998E-2</v>
          </cell>
        </row>
        <row r="4949">
          <cell r="B4949">
            <v>44405</v>
          </cell>
          <cell r="C4949">
            <v>4400.6400000000003</v>
          </cell>
          <cell r="E4949">
            <v>44152</v>
          </cell>
          <cell r="F4949">
            <v>0.51859</v>
          </cell>
        </row>
        <row r="4950">
          <cell r="B4950">
            <v>44406</v>
          </cell>
          <cell r="C4950">
            <v>4419.1499999999996</v>
          </cell>
          <cell r="E4950">
            <v>44153</v>
          </cell>
          <cell r="F4950">
            <v>0.65920900000000004</v>
          </cell>
        </row>
        <row r="4951">
          <cell r="B4951">
            <v>44407</v>
          </cell>
          <cell r="C4951">
            <v>4395.26</v>
          </cell>
          <cell r="E4951">
            <v>44154</v>
          </cell>
          <cell r="F4951">
            <v>0.23747499999999999</v>
          </cell>
        </row>
        <row r="4952">
          <cell r="B4952">
            <v>44410</v>
          </cell>
          <cell r="C4952">
            <v>4387.16</v>
          </cell>
          <cell r="E4952">
            <v>44155</v>
          </cell>
          <cell r="F4952">
            <v>3.1697999999999997E-2</v>
          </cell>
        </row>
        <row r="4953">
          <cell r="B4953">
            <v>44411</v>
          </cell>
          <cell r="C4953">
            <v>4423.1499999999996</v>
          </cell>
          <cell r="E4953">
            <v>44158</v>
          </cell>
          <cell r="F4953">
            <v>0.40496900000000002</v>
          </cell>
        </row>
        <row r="4954">
          <cell r="B4954">
            <v>44412</v>
          </cell>
          <cell r="C4954">
            <v>4402.66</v>
          </cell>
          <cell r="E4954">
            <v>44159</v>
          </cell>
          <cell r="F4954">
            <v>5.1917999999999999E-2</v>
          </cell>
        </row>
        <row r="4955">
          <cell r="B4955">
            <v>44413</v>
          </cell>
          <cell r="C4955">
            <v>4429.1000000000004</v>
          </cell>
          <cell r="E4955">
            <v>44160</v>
          </cell>
          <cell r="F4955">
            <v>0.129991</v>
          </cell>
        </row>
        <row r="4956">
          <cell r="B4956">
            <v>44414</v>
          </cell>
          <cell r="C4956">
            <v>4436.5200000000004</v>
          </cell>
          <cell r="E4956">
            <v>44161</v>
          </cell>
          <cell r="F4956">
            <v>0</v>
          </cell>
        </row>
        <row r="4957">
          <cell r="B4957">
            <v>44417</v>
          </cell>
          <cell r="C4957">
            <v>4432.3500000000004</v>
          </cell>
          <cell r="E4957">
            <v>44162</v>
          </cell>
          <cell r="F4957">
            <v>0.35780099999999998</v>
          </cell>
        </row>
        <row r="4958">
          <cell r="B4958">
            <v>44418</v>
          </cell>
          <cell r="C4958">
            <v>4436.75</v>
          </cell>
          <cell r="E4958">
            <v>44165</v>
          </cell>
          <cell r="F4958">
            <v>0.56740999999999997</v>
          </cell>
        </row>
        <row r="4959">
          <cell r="B4959">
            <v>44419</v>
          </cell>
          <cell r="C4959">
            <v>4447.7</v>
          </cell>
          <cell r="E4959">
            <v>44166</v>
          </cell>
          <cell r="F4959">
            <v>0.115356</v>
          </cell>
        </row>
        <row r="4960">
          <cell r="B4960">
            <v>44420</v>
          </cell>
          <cell r="C4960">
            <v>4460.83</v>
          </cell>
          <cell r="E4960">
            <v>44167</v>
          </cell>
          <cell r="F4960">
            <v>0.35094700000000001</v>
          </cell>
        </row>
        <row r="4961">
          <cell r="B4961">
            <v>44421</v>
          </cell>
          <cell r="C4961">
            <v>4468</v>
          </cell>
          <cell r="E4961">
            <v>44168</v>
          </cell>
          <cell r="F4961">
            <v>0.68046099999999998</v>
          </cell>
        </row>
        <row r="4962">
          <cell r="B4962">
            <v>44424</v>
          </cell>
          <cell r="C4962">
            <v>4479.71</v>
          </cell>
          <cell r="E4962">
            <v>44169</v>
          </cell>
          <cell r="F4962">
            <v>0.21829299999999999</v>
          </cell>
        </row>
        <row r="4963">
          <cell r="B4963">
            <v>44425</v>
          </cell>
          <cell r="C4963">
            <v>4448.08</v>
          </cell>
          <cell r="E4963">
            <v>44172</v>
          </cell>
          <cell r="F4963">
            <v>5.2129999999999998E-3</v>
          </cell>
        </row>
        <row r="4964">
          <cell r="B4964">
            <v>44426</v>
          </cell>
          <cell r="C4964">
            <v>4400.2700000000004</v>
          </cell>
          <cell r="E4964">
            <v>44173</v>
          </cell>
          <cell r="F4964">
            <v>9.7215999999999997E-2</v>
          </cell>
        </row>
        <row r="4965">
          <cell r="B4965">
            <v>44427</v>
          </cell>
          <cell r="C4965">
            <v>4405.8</v>
          </cell>
          <cell r="E4965">
            <v>44174</v>
          </cell>
          <cell r="F4965">
            <v>0.180064</v>
          </cell>
        </row>
        <row r="4966">
          <cell r="B4966">
            <v>44428</v>
          </cell>
          <cell r="C4966">
            <v>4441.67</v>
          </cell>
          <cell r="E4966">
            <v>44175</v>
          </cell>
          <cell r="F4966">
            <v>0.26399899999999998</v>
          </cell>
        </row>
        <row r="4967">
          <cell r="B4967">
            <v>44431</v>
          </cell>
          <cell r="C4967">
            <v>4479.53</v>
          </cell>
          <cell r="E4967">
            <v>44176</v>
          </cell>
          <cell r="F4967">
            <v>8.6563000000000001E-2</v>
          </cell>
        </row>
        <row r="4968">
          <cell r="B4968">
            <v>44432</v>
          </cell>
          <cell r="C4968">
            <v>4486.2299999999996</v>
          </cell>
          <cell r="E4968">
            <v>44179</v>
          </cell>
          <cell r="F4968">
            <v>0.65826099999999999</v>
          </cell>
        </row>
        <row r="4969">
          <cell r="B4969">
            <v>44433</v>
          </cell>
          <cell r="C4969">
            <v>4496.1899999999996</v>
          </cell>
          <cell r="E4969">
            <v>44180</v>
          </cell>
          <cell r="F4969">
            <v>5.0525E-2</v>
          </cell>
        </row>
        <row r="4970">
          <cell r="B4970">
            <v>44434</v>
          </cell>
          <cell r="C4970">
            <v>4470</v>
          </cell>
          <cell r="E4970">
            <v>44181</v>
          </cell>
          <cell r="F4970">
            <v>7.0359999999999997E-3</v>
          </cell>
        </row>
        <row r="4971">
          <cell r="B4971">
            <v>44435</v>
          </cell>
          <cell r="C4971">
            <v>4509.37</v>
          </cell>
          <cell r="E4971">
            <v>44182</v>
          </cell>
          <cell r="F4971">
            <v>0.180253</v>
          </cell>
        </row>
        <row r="4972">
          <cell r="B4972">
            <v>44438</v>
          </cell>
          <cell r="C4972">
            <v>4528.79</v>
          </cell>
          <cell r="E4972">
            <v>44183</v>
          </cell>
          <cell r="F4972">
            <v>0.27307199999999998</v>
          </cell>
        </row>
        <row r="4973">
          <cell r="B4973">
            <v>44439</v>
          </cell>
          <cell r="C4973">
            <v>4522.68</v>
          </cell>
          <cell r="E4973">
            <v>44186</v>
          </cell>
          <cell r="F4973">
            <v>0.115713</v>
          </cell>
        </row>
        <row r="4974">
          <cell r="B4974">
            <v>44440</v>
          </cell>
          <cell r="C4974">
            <v>4524.09</v>
          </cell>
          <cell r="E4974">
            <v>44187</v>
          </cell>
          <cell r="F4974">
            <v>0.26013999999999998</v>
          </cell>
        </row>
        <row r="4975">
          <cell r="B4975">
            <v>44441</v>
          </cell>
          <cell r="C4975">
            <v>4536.95</v>
          </cell>
          <cell r="E4975">
            <v>44188</v>
          </cell>
          <cell r="F4975">
            <v>5.6259999999999998E-2</v>
          </cell>
        </row>
        <row r="4976">
          <cell r="B4976">
            <v>44442</v>
          </cell>
          <cell r="C4976">
            <v>4535.43</v>
          </cell>
          <cell r="E4976">
            <v>44189</v>
          </cell>
          <cell r="F4976">
            <v>0.29058400000000001</v>
          </cell>
        </row>
        <row r="4977">
          <cell r="B4977">
            <v>44446</v>
          </cell>
          <cell r="C4977">
            <v>4520.03</v>
          </cell>
          <cell r="E4977">
            <v>44190</v>
          </cell>
          <cell r="F4977">
            <v>0</v>
          </cell>
        </row>
        <row r="4978">
          <cell r="B4978">
            <v>44447</v>
          </cell>
          <cell r="C4978">
            <v>4514.07</v>
          </cell>
          <cell r="E4978">
            <v>44193</v>
          </cell>
          <cell r="F4978">
            <v>0</v>
          </cell>
        </row>
        <row r="4979">
          <cell r="B4979">
            <v>44448</v>
          </cell>
          <cell r="C4979">
            <v>4493.28</v>
          </cell>
          <cell r="E4979">
            <v>44194</v>
          </cell>
          <cell r="F4979">
            <v>0</v>
          </cell>
        </row>
        <row r="4980">
          <cell r="B4980">
            <v>44449</v>
          </cell>
          <cell r="C4980">
            <v>4458.58</v>
          </cell>
          <cell r="E4980">
            <v>44195</v>
          </cell>
          <cell r="F4980">
            <v>0.40701100000000001</v>
          </cell>
        </row>
        <row r="4981">
          <cell r="B4981">
            <v>44452</v>
          </cell>
          <cell r="C4981">
            <v>4468.7299999999996</v>
          </cell>
          <cell r="E4981">
            <v>44196</v>
          </cell>
          <cell r="F4981">
            <v>0.29575899999999999</v>
          </cell>
        </row>
        <row r="4982">
          <cell r="B4982">
            <v>44453</v>
          </cell>
          <cell r="C4982">
            <v>4443.05</v>
          </cell>
          <cell r="E4982">
            <v>44197</v>
          </cell>
          <cell r="F4982">
            <v>0</v>
          </cell>
        </row>
        <row r="4983">
          <cell r="B4983">
            <v>44454</v>
          </cell>
          <cell r="C4983">
            <v>4480.7</v>
          </cell>
          <cell r="E4983">
            <v>44200</v>
          </cell>
          <cell r="F4983">
            <v>0.203624</v>
          </cell>
        </row>
        <row r="4984">
          <cell r="B4984">
            <v>44455</v>
          </cell>
          <cell r="C4984">
            <v>4473.75</v>
          </cell>
          <cell r="E4984">
            <v>44201</v>
          </cell>
          <cell r="F4984">
            <v>0.450075</v>
          </cell>
        </row>
        <row r="4985">
          <cell r="B4985">
            <v>44456</v>
          </cell>
          <cell r="C4985">
            <v>4432.99</v>
          </cell>
          <cell r="E4985">
            <v>44202</v>
          </cell>
          <cell r="F4985">
            <v>5.4011999999999998E-2</v>
          </cell>
        </row>
        <row r="4986">
          <cell r="B4986">
            <v>44459</v>
          </cell>
          <cell r="C4986">
            <v>4357.7299999999996</v>
          </cell>
          <cell r="E4986">
            <v>44203</v>
          </cell>
          <cell r="F4986">
            <v>0.498975</v>
          </cell>
        </row>
        <row r="4987">
          <cell r="B4987">
            <v>44460</v>
          </cell>
          <cell r="C4987">
            <v>4354.1899999999996</v>
          </cell>
          <cell r="E4987">
            <v>44204</v>
          </cell>
          <cell r="F4987">
            <v>0.48757899999999998</v>
          </cell>
        </row>
        <row r="4988">
          <cell r="B4988">
            <v>44461</v>
          </cell>
          <cell r="C4988">
            <v>4395.6400000000003</v>
          </cell>
          <cell r="E4988">
            <v>44207</v>
          </cell>
          <cell r="F4988">
            <v>0</v>
          </cell>
        </row>
        <row r="4989">
          <cell r="B4989">
            <v>44462</v>
          </cell>
          <cell r="C4989">
            <v>4448.9799999999996</v>
          </cell>
          <cell r="E4989">
            <v>44208</v>
          </cell>
          <cell r="F4989">
            <v>0</v>
          </cell>
        </row>
        <row r="4990">
          <cell r="B4990">
            <v>44463</v>
          </cell>
          <cell r="C4990">
            <v>4455.4799999999996</v>
          </cell>
          <cell r="E4990">
            <v>44209</v>
          </cell>
          <cell r="F4990">
            <v>7.0593000000000003E-2</v>
          </cell>
        </row>
        <row r="4991">
          <cell r="B4991">
            <v>44466</v>
          </cell>
          <cell r="C4991">
            <v>4443.1099999999997</v>
          </cell>
          <cell r="E4991">
            <v>44210</v>
          </cell>
          <cell r="F4991">
            <v>0.43684200000000001</v>
          </cell>
        </row>
        <row r="4992">
          <cell r="B4992">
            <v>44467</v>
          </cell>
          <cell r="C4992">
            <v>4352.63</v>
          </cell>
          <cell r="E4992">
            <v>44211</v>
          </cell>
          <cell r="F4992">
            <v>5.7771999999999997E-2</v>
          </cell>
        </row>
        <row r="4993">
          <cell r="B4993">
            <v>44468</v>
          </cell>
          <cell r="C4993">
            <v>4359.46</v>
          </cell>
          <cell r="E4993">
            <v>44214</v>
          </cell>
          <cell r="F4993">
            <v>0</v>
          </cell>
        </row>
        <row r="4994">
          <cell r="B4994">
            <v>44469</v>
          </cell>
          <cell r="C4994">
            <v>4307.54</v>
          </cell>
          <cell r="E4994">
            <v>44215</v>
          </cell>
          <cell r="F4994">
            <v>0.14299000000000001</v>
          </cell>
        </row>
        <row r="4995">
          <cell r="B4995">
            <v>44470</v>
          </cell>
          <cell r="C4995">
            <v>4357.04</v>
          </cell>
          <cell r="E4995">
            <v>44216</v>
          </cell>
          <cell r="F4995">
            <v>4.7260000000000002E-3</v>
          </cell>
        </row>
        <row r="4996">
          <cell r="B4996">
            <v>44473</v>
          </cell>
          <cell r="C4996">
            <v>4300.46</v>
          </cell>
          <cell r="E4996">
            <v>44217</v>
          </cell>
          <cell r="F4996">
            <v>0.31604100000000002</v>
          </cell>
        </row>
        <row r="4997">
          <cell r="B4997">
            <v>44474</v>
          </cell>
          <cell r="C4997">
            <v>4345.72</v>
          </cell>
          <cell r="E4997">
            <v>44218</v>
          </cell>
          <cell r="F4997">
            <v>4.4691000000000002E-2</v>
          </cell>
        </row>
        <row r="4998">
          <cell r="B4998">
            <v>44475</v>
          </cell>
          <cell r="C4998">
            <v>4363.55</v>
          </cell>
          <cell r="E4998">
            <v>44221</v>
          </cell>
          <cell r="F4998">
            <v>0</v>
          </cell>
        </row>
        <row r="4999">
          <cell r="B4999">
            <v>44476</v>
          </cell>
          <cell r="C4999">
            <v>4399.76</v>
          </cell>
          <cell r="E4999">
            <v>44222</v>
          </cell>
          <cell r="F4999">
            <v>1.6579E-2</v>
          </cell>
        </row>
        <row r="5000">
          <cell r="B5000">
            <v>44477</v>
          </cell>
          <cell r="C5000">
            <v>4391.34</v>
          </cell>
          <cell r="E5000">
            <v>44223</v>
          </cell>
          <cell r="F5000">
            <v>4.1219999999999998E-3</v>
          </cell>
        </row>
        <row r="5001">
          <cell r="B5001">
            <v>44480</v>
          </cell>
          <cell r="C5001">
            <v>4361.1899999999996</v>
          </cell>
          <cell r="E5001">
            <v>44224</v>
          </cell>
          <cell r="F5001">
            <v>0.38648399999999999</v>
          </cell>
        </row>
        <row r="5002">
          <cell r="B5002">
            <v>44481</v>
          </cell>
          <cell r="C5002">
            <v>4350.6499999999996</v>
          </cell>
          <cell r="E5002">
            <v>44225</v>
          </cell>
          <cell r="F5002">
            <v>0.48956699999999997</v>
          </cell>
        </row>
        <row r="5003">
          <cell r="B5003">
            <v>44482</v>
          </cell>
          <cell r="C5003">
            <v>4363.8</v>
          </cell>
          <cell r="E5003">
            <v>44228</v>
          </cell>
          <cell r="F5003">
            <v>1.0269E-2</v>
          </cell>
        </row>
        <row r="5004">
          <cell r="B5004">
            <v>44483</v>
          </cell>
          <cell r="C5004">
            <v>4438.26</v>
          </cell>
          <cell r="E5004">
            <v>44229</v>
          </cell>
          <cell r="F5004">
            <v>3.8785E-2</v>
          </cell>
        </row>
        <row r="5005">
          <cell r="B5005">
            <v>44484</v>
          </cell>
          <cell r="C5005">
            <v>4471.37</v>
          </cell>
          <cell r="E5005">
            <v>44230</v>
          </cell>
          <cell r="F5005">
            <v>0</v>
          </cell>
        </row>
        <row r="5006">
          <cell r="B5006">
            <v>44487</v>
          </cell>
          <cell r="C5006">
            <v>4486.46</v>
          </cell>
          <cell r="E5006">
            <v>44231</v>
          </cell>
          <cell r="F5006">
            <v>0.386631</v>
          </cell>
        </row>
        <row r="5007">
          <cell r="B5007">
            <v>44488</v>
          </cell>
          <cell r="C5007">
            <v>4519.63</v>
          </cell>
          <cell r="E5007">
            <v>44232</v>
          </cell>
          <cell r="F5007">
            <v>0.40817799999999999</v>
          </cell>
        </row>
        <row r="5008">
          <cell r="B5008">
            <v>44489</v>
          </cell>
          <cell r="C5008">
            <v>4536.1899999999996</v>
          </cell>
          <cell r="E5008">
            <v>44235</v>
          </cell>
          <cell r="F5008">
            <v>8.6622000000000005E-2</v>
          </cell>
        </row>
        <row r="5009">
          <cell r="B5009">
            <v>44490</v>
          </cell>
          <cell r="C5009">
            <v>4549.78</v>
          </cell>
          <cell r="E5009">
            <v>44236</v>
          </cell>
          <cell r="F5009">
            <v>0.66994500000000001</v>
          </cell>
        </row>
        <row r="5010">
          <cell r="B5010">
            <v>44491</v>
          </cell>
          <cell r="C5010">
            <v>4544.8999999999996</v>
          </cell>
          <cell r="E5010">
            <v>44237</v>
          </cell>
          <cell r="F5010">
            <v>9.7254999999999994E-2</v>
          </cell>
        </row>
        <row r="5011">
          <cell r="B5011">
            <v>44494</v>
          </cell>
          <cell r="C5011">
            <v>4566.4799999999996</v>
          </cell>
          <cell r="E5011">
            <v>44238</v>
          </cell>
          <cell r="F5011">
            <v>0.79602200000000001</v>
          </cell>
        </row>
        <row r="5012">
          <cell r="B5012">
            <v>44495</v>
          </cell>
          <cell r="C5012">
            <v>4574.79</v>
          </cell>
          <cell r="E5012">
            <v>44239</v>
          </cell>
          <cell r="F5012">
            <v>0.19173499999999999</v>
          </cell>
        </row>
        <row r="5013">
          <cell r="B5013">
            <v>44496</v>
          </cell>
          <cell r="C5013">
            <v>4551.68</v>
          </cell>
          <cell r="E5013">
            <v>44242</v>
          </cell>
          <cell r="F5013">
            <v>0</v>
          </cell>
        </row>
        <row r="5014">
          <cell r="B5014">
            <v>44497</v>
          </cell>
          <cell r="C5014">
            <v>4596.42</v>
          </cell>
          <cell r="E5014">
            <v>44243</v>
          </cell>
          <cell r="F5014">
            <v>0.489012</v>
          </cell>
        </row>
        <row r="5015">
          <cell r="B5015">
            <v>44498</v>
          </cell>
          <cell r="C5015">
            <v>4605.38</v>
          </cell>
          <cell r="E5015">
            <v>44244</v>
          </cell>
          <cell r="F5015">
            <v>0.64193299999999998</v>
          </cell>
        </row>
        <row r="5016">
          <cell r="B5016">
            <v>44501</v>
          </cell>
          <cell r="C5016">
            <v>4613.67</v>
          </cell>
          <cell r="E5016">
            <v>44245</v>
          </cell>
          <cell r="F5016">
            <v>0.14369299999999999</v>
          </cell>
        </row>
        <row r="5017">
          <cell r="B5017">
            <v>44502</v>
          </cell>
          <cell r="C5017">
            <v>4630.6499999999996</v>
          </cell>
          <cell r="E5017">
            <v>44246</v>
          </cell>
          <cell r="F5017">
            <v>0.22977600000000001</v>
          </cell>
        </row>
        <row r="5018">
          <cell r="B5018">
            <v>44503</v>
          </cell>
          <cell r="C5018">
            <v>4660.57</v>
          </cell>
          <cell r="E5018">
            <v>44249</v>
          </cell>
          <cell r="F5018">
            <v>0.32280399999999998</v>
          </cell>
        </row>
        <row r="5019">
          <cell r="B5019">
            <v>44504</v>
          </cell>
          <cell r="C5019">
            <v>4680.0600000000004</v>
          </cell>
          <cell r="E5019">
            <v>44250</v>
          </cell>
          <cell r="F5019">
            <v>7.9827999999999996E-2</v>
          </cell>
        </row>
        <row r="5020">
          <cell r="B5020">
            <v>44505</v>
          </cell>
          <cell r="C5020">
            <v>4697.53</v>
          </cell>
          <cell r="E5020">
            <v>44251</v>
          </cell>
          <cell r="F5020">
            <v>4.7559999999999998E-2</v>
          </cell>
        </row>
        <row r="5021">
          <cell r="B5021">
            <v>44508</v>
          </cell>
          <cell r="C5021">
            <v>4701.7</v>
          </cell>
          <cell r="E5021">
            <v>44252</v>
          </cell>
          <cell r="F5021">
            <v>0.54899900000000001</v>
          </cell>
        </row>
        <row r="5022">
          <cell r="B5022">
            <v>44509</v>
          </cell>
          <cell r="C5022">
            <v>4685.25</v>
          </cell>
          <cell r="E5022">
            <v>44253</v>
          </cell>
          <cell r="F5022">
            <v>0.43856899999999999</v>
          </cell>
        </row>
        <row r="5023">
          <cell r="B5023">
            <v>44510</v>
          </cell>
          <cell r="C5023">
            <v>4646.71</v>
          </cell>
          <cell r="E5023">
            <v>44256</v>
          </cell>
          <cell r="F5023">
            <v>9.7470000000000001E-2</v>
          </cell>
        </row>
        <row r="5024">
          <cell r="B5024">
            <v>44511</v>
          </cell>
          <cell r="C5024">
            <v>4649.2700000000004</v>
          </cell>
          <cell r="E5024">
            <v>44257</v>
          </cell>
          <cell r="F5024">
            <v>1.8952E-2</v>
          </cell>
        </row>
        <row r="5025">
          <cell r="B5025">
            <v>44512</v>
          </cell>
          <cell r="C5025">
            <v>4682.8500000000004</v>
          </cell>
          <cell r="E5025">
            <v>44258</v>
          </cell>
          <cell r="F5025">
            <v>0.20503299999999999</v>
          </cell>
        </row>
        <row r="5026">
          <cell r="B5026">
            <v>44515</v>
          </cell>
          <cell r="C5026">
            <v>4682.8</v>
          </cell>
          <cell r="E5026">
            <v>44259</v>
          </cell>
          <cell r="F5026">
            <v>0.66147500000000004</v>
          </cell>
        </row>
        <row r="5027">
          <cell r="B5027">
            <v>44516</v>
          </cell>
          <cell r="C5027">
            <v>4700.8999999999996</v>
          </cell>
          <cell r="E5027">
            <v>44260</v>
          </cell>
          <cell r="F5027">
            <v>0.16272600000000001</v>
          </cell>
        </row>
        <row r="5028">
          <cell r="B5028">
            <v>44517</v>
          </cell>
          <cell r="C5028">
            <v>4688.67</v>
          </cell>
          <cell r="E5028">
            <v>44263</v>
          </cell>
          <cell r="F5028">
            <v>4.3824000000000002E-2</v>
          </cell>
        </row>
        <row r="5029">
          <cell r="B5029">
            <v>44518</v>
          </cell>
          <cell r="C5029">
            <v>4704.54</v>
          </cell>
          <cell r="E5029">
            <v>44264</v>
          </cell>
          <cell r="F5029">
            <v>0.35291</v>
          </cell>
        </row>
        <row r="5030">
          <cell r="B5030">
            <v>44519</v>
          </cell>
          <cell r="C5030">
            <v>4697.96</v>
          </cell>
          <cell r="E5030">
            <v>44265</v>
          </cell>
          <cell r="F5030">
            <v>0.21307300000000001</v>
          </cell>
        </row>
        <row r="5031">
          <cell r="B5031">
            <v>44522</v>
          </cell>
          <cell r="C5031">
            <v>4682.9399999999996</v>
          </cell>
          <cell r="E5031">
            <v>44266</v>
          </cell>
          <cell r="F5031">
            <v>0.26771</v>
          </cell>
        </row>
        <row r="5032">
          <cell r="B5032">
            <v>44523</v>
          </cell>
          <cell r="C5032">
            <v>4690.7</v>
          </cell>
          <cell r="E5032">
            <v>44267</v>
          </cell>
          <cell r="F5032">
            <v>0.95911299999999999</v>
          </cell>
        </row>
        <row r="5033">
          <cell r="B5033">
            <v>44524</v>
          </cell>
          <cell r="C5033">
            <v>4701.46</v>
          </cell>
          <cell r="E5033">
            <v>44270</v>
          </cell>
          <cell r="F5033">
            <v>0.18043799999999999</v>
          </cell>
        </row>
        <row r="5034">
          <cell r="B5034">
            <v>44526</v>
          </cell>
          <cell r="C5034">
            <v>4594.62</v>
          </cell>
          <cell r="E5034">
            <v>44271</v>
          </cell>
          <cell r="F5034">
            <v>0.10711</v>
          </cell>
        </row>
        <row r="5035">
          <cell r="B5035">
            <v>44529</v>
          </cell>
          <cell r="C5035">
            <v>4655.2700000000004</v>
          </cell>
          <cell r="E5035">
            <v>44272</v>
          </cell>
          <cell r="F5035">
            <v>3.7165999999999998E-2</v>
          </cell>
        </row>
        <row r="5036">
          <cell r="B5036">
            <v>44530</v>
          </cell>
          <cell r="C5036">
            <v>4567</v>
          </cell>
          <cell r="E5036">
            <v>44273</v>
          </cell>
          <cell r="F5036">
            <v>0.18910399999999999</v>
          </cell>
        </row>
        <row r="5037">
          <cell r="B5037">
            <v>44531</v>
          </cell>
          <cell r="C5037">
            <v>4513.04</v>
          </cell>
          <cell r="E5037">
            <v>44274</v>
          </cell>
          <cell r="F5037">
            <v>0.41680099999999998</v>
          </cell>
        </row>
        <row r="5038">
          <cell r="B5038">
            <v>44532</v>
          </cell>
          <cell r="C5038">
            <v>4577.1000000000004</v>
          </cell>
          <cell r="E5038">
            <v>44277</v>
          </cell>
          <cell r="F5038">
            <v>1.0267E-2</v>
          </cell>
        </row>
        <row r="5039">
          <cell r="B5039">
            <v>44533</v>
          </cell>
          <cell r="C5039">
            <v>4538.43</v>
          </cell>
          <cell r="E5039">
            <v>44278</v>
          </cell>
          <cell r="F5039">
            <v>0</v>
          </cell>
        </row>
        <row r="5040">
          <cell r="B5040">
            <v>44536</v>
          </cell>
          <cell r="C5040">
            <v>4591.67</v>
          </cell>
          <cell r="E5040">
            <v>44279</v>
          </cell>
          <cell r="F5040">
            <v>0.228246</v>
          </cell>
        </row>
        <row r="5041">
          <cell r="B5041">
            <v>44537</v>
          </cell>
          <cell r="C5041">
            <v>4686.75</v>
          </cell>
          <cell r="E5041">
            <v>44280</v>
          </cell>
          <cell r="F5041">
            <v>0.133354</v>
          </cell>
        </row>
        <row r="5042">
          <cell r="B5042">
            <v>44538</v>
          </cell>
          <cell r="C5042">
            <v>4701.21</v>
          </cell>
          <cell r="E5042">
            <v>44281</v>
          </cell>
          <cell r="F5042">
            <v>3.0306E-2</v>
          </cell>
        </row>
        <row r="5043">
          <cell r="B5043">
            <v>44539</v>
          </cell>
          <cell r="C5043">
            <v>4667.45</v>
          </cell>
          <cell r="E5043">
            <v>44284</v>
          </cell>
          <cell r="F5043">
            <v>0</v>
          </cell>
        </row>
        <row r="5044">
          <cell r="B5044">
            <v>44540</v>
          </cell>
          <cell r="C5044">
            <v>4712.0200000000004</v>
          </cell>
          <cell r="E5044">
            <v>44285</v>
          </cell>
          <cell r="F5044">
            <v>0.41314699999999999</v>
          </cell>
        </row>
        <row r="5045">
          <cell r="B5045">
            <v>44543</v>
          </cell>
          <cell r="C5045">
            <v>4668.97</v>
          </cell>
          <cell r="E5045">
            <v>44286</v>
          </cell>
          <cell r="F5045">
            <v>0.314249</v>
          </cell>
        </row>
        <row r="5046">
          <cell r="B5046">
            <v>44544</v>
          </cell>
          <cell r="C5046">
            <v>4634.09</v>
          </cell>
          <cell r="E5046">
            <v>44287</v>
          </cell>
          <cell r="F5046">
            <v>9.1929999999999998E-3</v>
          </cell>
        </row>
        <row r="5047">
          <cell r="B5047">
            <v>44545</v>
          </cell>
          <cell r="C5047">
            <v>4709.8500000000004</v>
          </cell>
          <cell r="E5047">
            <v>44288</v>
          </cell>
          <cell r="F5047">
            <v>0</v>
          </cell>
        </row>
        <row r="5048">
          <cell r="B5048">
            <v>44546</v>
          </cell>
          <cell r="C5048">
            <v>4668.67</v>
          </cell>
          <cell r="E5048">
            <v>44291</v>
          </cell>
          <cell r="F5048">
            <v>0.53722700000000001</v>
          </cell>
        </row>
        <row r="5049">
          <cell r="B5049">
            <v>44547</v>
          </cell>
          <cell r="C5049">
            <v>4620.6400000000003</v>
          </cell>
          <cell r="E5049">
            <v>44292</v>
          </cell>
          <cell r="F5049">
            <v>0.18556800000000001</v>
          </cell>
        </row>
        <row r="5050">
          <cell r="B5050">
            <v>44550</v>
          </cell>
          <cell r="C5050">
            <v>4568.0200000000004</v>
          </cell>
          <cell r="E5050">
            <v>44293</v>
          </cell>
          <cell r="F5050">
            <v>7.9011999999999999E-2</v>
          </cell>
        </row>
        <row r="5051">
          <cell r="B5051">
            <v>44551</v>
          </cell>
          <cell r="C5051">
            <v>4649.2299999999996</v>
          </cell>
          <cell r="E5051">
            <v>44294</v>
          </cell>
          <cell r="F5051">
            <v>0.94951099999999999</v>
          </cell>
        </row>
        <row r="5052">
          <cell r="B5052">
            <v>44552</v>
          </cell>
          <cell r="C5052">
            <v>4696.5600000000004</v>
          </cell>
          <cell r="E5052">
            <v>44295</v>
          </cell>
          <cell r="F5052">
            <v>4.6183000000000002E-2</v>
          </cell>
        </row>
        <row r="5053">
          <cell r="B5053">
            <v>44553</v>
          </cell>
          <cell r="C5053">
            <v>4725.79</v>
          </cell>
          <cell r="E5053">
            <v>44298</v>
          </cell>
          <cell r="F5053">
            <v>6.5116999999999994E-2</v>
          </cell>
        </row>
        <row r="5054">
          <cell r="B5054">
            <v>44557</v>
          </cell>
          <cell r="C5054">
            <v>4791.1899999999996</v>
          </cell>
          <cell r="E5054">
            <v>44299</v>
          </cell>
          <cell r="F5054">
            <v>0</v>
          </cell>
        </row>
        <row r="5055">
          <cell r="B5055">
            <v>44558</v>
          </cell>
          <cell r="C5055">
            <v>4786.3500000000004</v>
          </cell>
          <cell r="E5055">
            <v>44300</v>
          </cell>
          <cell r="F5055">
            <v>0.50125799999999998</v>
          </cell>
        </row>
        <row r="5056">
          <cell r="B5056">
            <v>44559</v>
          </cell>
          <cell r="C5056">
            <v>4793.0600000000004</v>
          </cell>
          <cell r="E5056">
            <v>44301</v>
          </cell>
          <cell r="F5056">
            <v>8.6997000000000005E-2</v>
          </cell>
        </row>
        <row r="5057">
          <cell r="B5057">
            <v>44560</v>
          </cell>
          <cell r="C5057">
            <v>4778.7299999999996</v>
          </cell>
          <cell r="E5057">
            <v>44302</v>
          </cell>
          <cell r="F5057">
            <v>0</v>
          </cell>
        </row>
        <row r="5058">
          <cell r="B5058">
            <v>44561</v>
          </cell>
          <cell r="C5058">
            <v>4766.18</v>
          </cell>
          <cell r="E5058">
            <v>44305</v>
          </cell>
          <cell r="F5058">
            <v>0</v>
          </cell>
        </row>
        <row r="5059">
          <cell r="B5059">
            <v>44564</v>
          </cell>
          <cell r="C5059">
            <v>4796.5600000000004</v>
          </cell>
          <cell r="E5059">
            <v>44306</v>
          </cell>
          <cell r="F5059">
            <v>0.137098</v>
          </cell>
        </row>
        <row r="5060">
          <cell r="B5060">
            <v>44565</v>
          </cell>
          <cell r="C5060">
            <v>4793.54</v>
          </cell>
          <cell r="E5060">
            <v>44307</v>
          </cell>
          <cell r="F5060">
            <v>1.116E-3</v>
          </cell>
        </row>
        <row r="5061">
          <cell r="B5061">
            <v>44566</v>
          </cell>
          <cell r="C5061">
            <v>4700.58</v>
          </cell>
          <cell r="E5061">
            <v>44308</v>
          </cell>
          <cell r="F5061">
            <v>0.33453300000000002</v>
          </cell>
        </row>
        <row r="5062">
          <cell r="B5062">
            <v>44567</v>
          </cell>
          <cell r="C5062">
            <v>4696.05</v>
          </cell>
          <cell r="E5062">
            <v>44309</v>
          </cell>
          <cell r="F5062">
            <v>0.14372499999999999</v>
          </cell>
        </row>
        <row r="5063">
          <cell r="B5063">
            <v>44568</v>
          </cell>
          <cell r="C5063">
            <v>4677.03</v>
          </cell>
          <cell r="E5063">
            <v>44312</v>
          </cell>
          <cell r="F5063">
            <v>0</v>
          </cell>
        </row>
        <row r="5064">
          <cell r="B5064">
            <v>44571</v>
          </cell>
          <cell r="C5064">
            <v>4670.29</v>
          </cell>
          <cell r="E5064">
            <v>44313</v>
          </cell>
          <cell r="F5064">
            <v>2.9557E-2</v>
          </cell>
        </row>
        <row r="5065">
          <cell r="B5065">
            <v>44572</v>
          </cell>
          <cell r="C5065">
            <v>4713.07</v>
          </cell>
          <cell r="E5065">
            <v>44314</v>
          </cell>
          <cell r="F5065">
            <v>2.4167999999999999E-2</v>
          </cell>
        </row>
        <row r="5066">
          <cell r="B5066">
            <v>44573</v>
          </cell>
          <cell r="C5066">
            <v>4726.3500000000004</v>
          </cell>
          <cell r="E5066">
            <v>44315</v>
          </cell>
          <cell r="F5066">
            <v>0.22637599999999999</v>
          </cell>
        </row>
        <row r="5067">
          <cell r="B5067">
            <v>44574</v>
          </cell>
          <cell r="C5067">
            <v>4659.03</v>
          </cell>
          <cell r="E5067">
            <v>44316</v>
          </cell>
          <cell r="F5067">
            <v>0.33513500000000002</v>
          </cell>
        </row>
        <row r="5068">
          <cell r="B5068">
            <v>44575</v>
          </cell>
          <cell r="C5068">
            <v>4662.8500000000004</v>
          </cell>
          <cell r="E5068">
            <v>44319</v>
          </cell>
          <cell r="F5068">
            <v>1.5271E-2</v>
          </cell>
        </row>
        <row r="5069">
          <cell r="B5069">
            <v>44579</v>
          </cell>
          <cell r="C5069">
            <v>4577.1099999999997</v>
          </cell>
          <cell r="E5069">
            <v>44320</v>
          </cell>
          <cell r="F5069">
            <v>0</v>
          </cell>
        </row>
        <row r="5070">
          <cell r="B5070">
            <v>44580</v>
          </cell>
          <cell r="C5070">
            <v>4532.76</v>
          </cell>
          <cell r="E5070">
            <v>44321</v>
          </cell>
          <cell r="F5070">
            <v>2.2506000000000002E-2</v>
          </cell>
        </row>
        <row r="5071">
          <cell r="B5071">
            <v>44581</v>
          </cell>
          <cell r="C5071">
            <v>4482.7299999999996</v>
          </cell>
          <cell r="E5071">
            <v>44322</v>
          </cell>
          <cell r="F5071">
            <v>0.65746400000000005</v>
          </cell>
        </row>
        <row r="5072">
          <cell r="B5072">
            <v>44582</v>
          </cell>
          <cell r="C5072">
            <v>4397.9399999999996</v>
          </cell>
          <cell r="E5072">
            <v>44323</v>
          </cell>
          <cell r="F5072">
            <v>0.70483600000000002</v>
          </cell>
        </row>
        <row r="5073">
          <cell r="B5073">
            <v>44585</v>
          </cell>
          <cell r="C5073">
            <v>4410.13</v>
          </cell>
          <cell r="E5073">
            <v>44326</v>
          </cell>
          <cell r="F5073">
            <v>9.3201000000000006E-2</v>
          </cell>
        </row>
        <row r="5074">
          <cell r="B5074">
            <v>44586</v>
          </cell>
          <cell r="C5074">
            <v>4356.45</v>
          </cell>
          <cell r="E5074">
            <v>44327</v>
          </cell>
          <cell r="F5074">
            <v>4.1931999999999997E-2</v>
          </cell>
        </row>
        <row r="5075">
          <cell r="B5075">
            <v>44587</v>
          </cell>
          <cell r="C5075">
            <v>4349.93</v>
          </cell>
          <cell r="E5075">
            <v>44328</v>
          </cell>
          <cell r="F5075">
            <v>0.56172599999999995</v>
          </cell>
        </row>
        <row r="5076">
          <cell r="B5076">
            <v>44588</v>
          </cell>
          <cell r="C5076">
            <v>4326.51</v>
          </cell>
          <cell r="E5076">
            <v>44329</v>
          </cell>
          <cell r="F5076">
            <v>0.69648900000000002</v>
          </cell>
        </row>
        <row r="5077">
          <cell r="B5077">
            <v>44589</v>
          </cell>
          <cell r="C5077">
            <v>4431.8500000000004</v>
          </cell>
          <cell r="E5077">
            <v>44330</v>
          </cell>
          <cell r="F5077">
            <v>0.32153799999999999</v>
          </cell>
        </row>
        <row r="5078">
          <cell r="B5078">
            <v>44592</v>
          </cell>
          <cell r="C5078">
            <v>4515.55</v>
          </cell>
          <cell r="E5078">
            <v>44333</v>
          </cell>
          <cell r="F5078">
            <v>9.7380000000000001E-3</v>
          </cell>
        </row>
        <row r="5079">
          <cell r="B5079">
            <v>44593</v>
          </cell>
          <cell r="C5079">
            <v>4546.54</v>
          </cell>
          <cell r="E5079">
            <v>44334</v>
          </cell>
          <cell r="F5079">
            <v>0.51264900000000002</v>
          </cell>
        </row>
        <row r="5080">
          <cell r="B5080">
            <v>44594</v>
          </cell>
          <cell r="C5080">
            <v>4589.38</v>
          </cell>
          <cell r="E5080">
            <v>44335</v>
          </cell>
          <cell r="F5080">
            <v>0.58395399999999997</v>
          </cell>
        </row>
        <row r="5081">
          <cell r="B5081">
            <v>44595</v>
          </cell>
          <cell r="C5081">
            <v>4477.4399999999996</v>
          </cell>
          <cell r="E5081">
            <v>44336</v>
          </cell>
          <cell r="F5081">
            <v>0.36860100000000001</v>
          </cell>
        </row>
        <row r="5082">
          <cell r="B5082">
            <v>44596</v>
          </cell>
          <cell r="C5082">
            <v>4500.53</v>
          </cell>
          <cell r="E5082">
            <v>44337</v>
          </cell>
          <cell r="F5082">
            <v>0.17024300000000001</v>
          </cell>
        </row>
        <row r="5083">
          <cell r="B5083">
            <v>44599</v>
          </cell>
          <cell r="C5083">
            <v>4483.87</v>
          </cell>
          <cell r="E5083">
            <v>44340</v>
          </cell>
          <cell r="F5083">
            <v>0.415883</v>
          </cell>
        </row>
        <row r="5084">
          <cell r="B5084">
            <v>44600</v>
          </cell>
          <cell r="C5084">
            <v>4521.54</v>
          </cell>
          <cell r="E5084">
            <v>44341</v>
          </cell>
          <cell r="F5084">
            <v>5.4535E-2</v>
          </cell>
        </row>
        <row r="5085">
          <cell r="B5085">
            <v>44601</v>
          </cell>
          <cell r="C5085">
            <v>4587.18</v>
          </cell>
          <cell r="E5085">
            <v>44342</v>
          </cell>
          <cell r="F5085">
            <v>5.5773000000000003E-2</v>
          </cell>
        </row>
        <row r="5086">
          <cell r="B5086">
            <v>44602</v>
          </cell>
          <cell r="C5086">
            <v>4504.08</v>
          </cell>
          <cell r="E5086">
            <v>44343</v>
          </cell>
          <cell r="F5086">
            <v>0.37673299999999998</v>
          </cell>
        </row>
        <row r="5087">
          <cell r="B5087">
            <v>44603</v>
          </cell>
          <cell r="C5087">
            <v>4418.6400000000003</v>
          </cell>
          <cell r="E5087">
            <v>44344</v>
          </cell>
          <cell r="F5087">
            <v>0.52029199999999998</v>
          </cell>
        </row>
        <row r="5088">
          <cell r="B5088">
            <v>44606</v>
          </cell>
          <cell r="C5088">
            <v>4401.67</v>
          </cell>
          <cell r="E5088">
            <v>44347</v>
          </cell>
          <cell r="F5088">
            <v>0</v>
          </cell>
        </row>
        <row r="5089">
          <cell r="B5089">
            <v>44607</v>
          </cell>
          <cell r="C5089">
            <v>4471.07</v>
          </cell>
          <cell r="E5089">
            <v>44348</v>
          </cell>
          <cell r="F5089">
            <v>0.13103100000000001</v>
          </cell>
        </row>
        <row r="5090">
          <cell r="B5090">
            <v>44608</v>
          </cell>
          <cell r="C5090">
            <v>4475.01</v>
          </cell>
          <cell r="E5090">
            <v>44349</v>
          </cell>
          <cell r="F5090">
            <v>0.44231399999999998</v>
          </cell>
        </row>
        <row r="5091">
          <cell r="B5091">
            <v>44609</v>
          </cell>
          <cell r="C5091">
            <v>4380.26</v>
          </cell>
          <cell r="E5091">
            <v>44350</v>
          </cell>
          <cell r="F5091">
            <v>0.67780899999999999</v>
          </cell>
        </row>
        <row r="5092">
          <cell r="B5092">
            <v>44610</v>
          </cell>
          <cell r="C5092">
            <v>4348.87</v>
          </cell>
          <cell r="E5092">
            <v>44351</v>
          </cell>
          <cell r="F5092">
            <v>4.6800000000000001E-2</v>
          </cell>
        </row>
        <row r="5093">
          <cell r="B5093">
            <v>44614</v>
          </cell>
          <cell r="C5093">
            <v>4304.76</v>
          </cell>
          <cell r="E5093">
            <v>44354</v>
          </cell>
          <cell r="F5093">
            <v>0.101146</v>
          </cell>
        </row>
        <row r="5094">
          <cell r="B5094">
            <v>44615</v>
          </cell>
          <cell r="C5094">
            <v>4225.5</v>
          </cell>
          <cell r="E5094">
            <v>44355</v>
          </cell>
          <cell r="F5094">
            <v>9.0892000000000001E-2</v>
          </cell>
        </row>
        <row r="5095">
          <cell r="B5095">
            <v>44616</v>
          </cell>
          <cell r="C5095">
            <v>4288.7</v>
          </cell>
          <cell r="E5095">
            <v>44356</v>
          </cell>
          <cell r="F5095">
            <v>0.16614999999999999</v>
          </cell>
        </row>
        <row r="5096">
          <cell r="B5096">
            <v>44617</v>
          </cell>
          <cell r="C5096">
            <v>4384.6499999999996</v>
          </cell>
          <cell r="E5096">
            <v>44357</v>
          </cell>
          <cell r="F5096">
            <v>0.19920399999999999</v>
          </cell>
        </row>
        <row r="5097">
          <cell r="B5097">
            <v>44620</v>
          </cell>
          <cell r="C5097">
            <v>4373.9399999999996</v>
          </cell>
          <cell r="E5097">
            <v>44358</v>
          </cell>
          <cell r="F5097">
            <v>8.6678000000000005E-2</v>
          </cell>
        </row>
        <row r="5098">
          <cell r="B5098">
            <v>44621</v>
          </cell>
          <cell r="C5098">
            <v>4306.26</v>
          </cell>
          <cell r="E5098">
            <v>44361</v>
          </cell>
          <cell r="F5098">
            <v>1.052163</v>
          </cell>
        </row>
        <row r="5099">
          <cell r="B5099">
            <v>44622</v>
          </cell>
          <cell r="C5099">
            <v>4386.54</v>
          </cell>
          <cell r="E5099">
            <v>44362</v>
          </cell>
          <cell r="F5099">
            <v>0.14757799999999999</v>
          </cell>
        </row>
        <row r="5100">
          <cell r="B5100">
            <v>44623</v>
          </cell>
          <cell r="C5100">
            <v>4363.49</v>
          </cell>
          <cell r="E5100">
            <v>44363</v>
          </cell>
          <cell r="F5100">
            <v>5.6342000000000003E-2</v>
          </cell>
        </row>
        <row r="5101">
          <cell r="B5101">
            <v>44624</v>
          </cell>
          <cell r="C5101">
            <v>4328.87</v>
          </cell>
          <cell r="E5101">
            <v>44364</v>
          </cell>
          <cell r="F5101">
            <v>0.11833399999999999</v>
          </cell>
        </row>
        <row r="5102">
          <cell r="B5102">
            <v>44627</v>
          </cell>
          <cell r="C5102">
            <v>4201.09</v>
          </cell>
          <cell r="E5102">
            <v>44365</v>
          </cell>
          <cell r="F5102">
            <v>0.20966899999999999</v>
          </cell>
        </row>
        <row r="5103">
          <cell r="B5103">
            <v>44628</v>
          </cell>
          <cell r="C5103">
            <v>4170.7</v>
          </cell>
          <cell r="E5103">
            <v>44368</v>
          </cell>
          <cell r="F5103">
            <v>0.19301499999999999</v>
          </cell>
        </row>
        <row r="5104">
          <cell r="B5104">
            <v>44629</v>
          </cell>
          <cell r="C5104">
            <v>4277.88</v>
          </cell>
          <cell r="E5104">
            <v>44369</v>
          </cell>
          <cell r="F5104">
            <v>0</v>
          </cell>
        </row>
        <row r="5105">
          <cell r="B5105">
            <v>44630</v>
          </cell>
          <cell r="C5105">
            <v>4259.5200000000004</v>
          </cell>
          <cell r="E5105">
            <v>44370</v>
          </cell>
          <cell r="F5105">
            <v>1.1596E-2</v>
          </cell>
        </row>
        <row r="5106">
          <cell r="B5106">
            <v>44631</v>
          </cell>
          <cell r="C5106">
            <v>4204.3100000000004</v>
          </cell>
          <cell r="E5106">
            <v>44371</v>
          </cell>
          <cell r="F5106">
            <v>0.36890099999999998</v>
          </cell>
        </row>
        <row r="5107">
          <cell r="B5107">
            <v>44634</v>
          </cell>
          <cell r="C5107">
            <v>4173.1099999999997</v>
          </cell>
          <cell r="E5107">
            <v>44372</v>
          </cell>
          <cell r="F5107">
            <v>7.0333000000000007E-2</v>
          </cell>
        </row>
        <row r="5108">
          <cell r="B5108">
            <v>44635</v>
          </cell>
          <cell r="C5108">
            <v>4262.45</v>
          </cell>
          <cell r="E5108">
            <v>44375</v>
          </cell>
          <cell r="F5108">
            <v>0</v>
          </cell>
        </row>
        <row r="5109">
          <cell r="B5109">
            <v>44636</v>
          </cell>
          <cell r="C5109">
            <v>4357.8599999999997</v>
          </cell>
          <cell r="E5109">
            <v>44376</v>
          </cell>
          <cell r="F5109">
            <v>0.37535499999999999</v>
          </cell>
        </row>
        <row r="5110">
          <cell r="B5110">
            <v>44637</v>
          </cell>
          <cell r="C5110">
            <v>4411.67</v>
          </cell>
          <cell r="E5110">
            <v>44377</v>
          </cell>
          <cell r="F5110">
            <v>0.125116</v>
          </cell>
        </row>
        <row r="5111">
          <cell r="B5111">
            <v>44638</v>
          </cell>
          <cell r="C5111">
            <v>4463.12</v>
          </cell>
          <cell r="E5111">
            <v>44378</v>
          </cell>
          <cell r="F5111">
            <v>0.28806300000000001</v>
          </cell>
        </row>
        <row r="5112">
          <cell r="B5112">
            <v>44641</v>
          </cell>
          <cell r="C5112">
            <v>4461.18</v>
          </cell>
          <cell r="E5112">
            <v>44379</v>
          </cell>
          <cell r="F5112">
            <v>0.55529499999999998</v>
          </cell>
        </row>
        <row r="5113">
          <cell r="B5113">
            <v>44642</v>
          </cell>
          <cell r="C5113">
            <v>4511.6099999999997</v>
          </cell>
          <cell r="E5113">
            <v>44382</v>
          </cell>
          <cell r="F5113">
            <v>0</v>
          </cell>
        </row>
        <row r="5114">
          <cell r="B5114">
            <v>44643</v>
          </cell>
          <cell r="C5114">
            <v>4456.24</v>
          </cell>
          <cell r="E5114">
            <v>44383</v>
          </cell>
          <cell r="F5114">
            <v>0.19608400000000001</v>
          </cell>
        </row>
        <row r="5115">
          <cell r="B5115">
            <v>44644</v>
          </cell>
          <cell r="C5115">
            <v>4520.16</v>
          </cell>
          <cell r="E5115">
            <v>44384</v>
          </cell>
          <cell r="F5115">
            <v>7.0039999999999998E-3</v>
          </cell>
        </row>
        <row r="5116">
          <cell r="B5116">
            <v>44645</v>
          </cell>
          <cell r="C5116">
            <v>4543.0600000000004</v>
          </cell>
          <cell r="E5116">
            <v>44385</v>
          </cell>
          <cell r="F5116">
            <v>0.85921199999999998</v>
          </cell>
        </row>
        <row r="5117">
          <cell r="B5117">
            <v>44648</v>
          </cell>
          <cell r="C5117">
            <v>4575.5200000000004</v>
          </cell>
          <cell r="E5117">
            <v>44386</v>
          </cell>
          <cell r="F5117">
            <v>5.8887000000000002E-2</v>
          </cell>
        </row>
        <row r="5118">
          <cell r="B5118">
            <v>44649</v>
          </cell>
          <cell r="C5118">
            <v>4631.6000000000004</v>
          </cell>
          <cell r="E5118">
            <v>44389</v>
          </cell>
          <cell r="F5118">
            <v>0</v>
          </cell>
        </row>
        <row r="5119">
          <cell r="B5119">
            <v>44650</v>
          </cell>
          <cell r="C5119">
            <v>4602.45</v>
          </cell>
          <cell r="E5119">
            <v>44390</v>
          </cell>
          <cell r="F5119">
            <v>8.8880000000000001E-3</v>
          </cell>
        </row>
        <row r="5120">
          <cell r="B5120">
            <v>44651</v>
          </cell>
          <cell r="C5120">
            <v>4530.41</v>
          </cell>
          <cell r="E5120">
            <v>44391</v>
          </cell>
          <cell r="F5120">
            <v>0.53297499999999998</v>
          </cell>
        </row>
        <row r="5121">
          <cell r="B5121">
            <v>44652</v>
          </cell>
          <cell r="C5121">
            <v>4545.8599999999997</v>
          </cell>
          <cell r="E5121">
            <v>44392</v>
          </cell>
          <cell r="F5121">
            <v>9.2247999999999997E-2</v>
          </cell>
        </row>
        <row r="5122">
          <cell r="B5122">
            <v>44655</v>
          </cell>
          <cell r="C5122">
            <v>4582.6400000000003</v>
          </cell>
          <cell r="E5122">
            <v>44393</v>
          </cell>
          <cell r="F5122">
            <v>0</v>
          </cell>
        </row>
        <row r="5123">
          <cell r="B5123">
            <v>44656</v>
          </cell>
          <cell r="C5123">
            <v>4525.12</v>
          </cell>
          <cell r="E5123">
            <v>44396</v>
          </cell>
          <cell r="F5123">
            <v>7.1939000000000003E-2</v>
          </cell>
        </row>
        <row r="5124">
          <cell r="B5124">
            <v>44657</v>
          </cell>
          <cell r="C5124">
            <v>4481.1499999999996</v>
          </cell>
          <cell r="E5124">
            <v>44397</v>
          </cell>
          <cell r="F5124">
            <v>0.127474</v>
          </cell>
        </row>
        <row r="5125">
          <cell r="B5125">
            <v>44658</v>
          </cell>
          <cell r="C5125">
            <v>4500.21</v>
          </cell>
          <cell r="E5125">
            <v>44398</v>
          </cell>
          <cell r="F5125">
            <v>1.116E-3</v>
          </cell>
        </row>
        <row r="5126">
          <cell r="B5126">
            <v>44659</v>
          </cell>
          <cell r="C5126">
            <v>4488.28</v>
          </cell>
          <cell r="E5126">
            <v>44399</v>
          </cell>
          <cell r="F5126">
            <v>0.33318399999999998</v>
          </cell>
        </row>
        <row r="5127">
          <cell r="B5127">
            <v>44662</v>
          </cell>
          <cell r="C5127">
            <v>4412.53</v>
          </cell>
          <cell r="E5127">
            <v>44400</v>
          </cell>
          <cell r="F5127">
            <v>0.188836</v>
          </cell>
        </row>
        <row r="5128">
          <cell r="B5128">
            <v>44663</v>
          </cell>
          <cell r="C5128">
            <v>4397.45</v>
          </cell>
          <cell r="E5128">
            <v>44403</v>
          </cell>
          <cell r="F5128">
            <v>5.1567000000000002E-2</v>
          </cell>
        </row>
        <row r="5129">
          <cell r="B5129">
            <v>44664</v>
          </cell>
          <cell r="C5129">
            <v>4446.59</v>
          </cell>
          <cell r="E5129">
            <v>44404</v>
          </cell>
          <cell r="F5129">
            <v>1.704E-2</v>
          </cell>
        </row>
        <row r="5130">
          <cell r="B5130">
            <v>44665</v>
          </cell>
          <cell r="C5130">
            <v>4392.59</v>
          </cell>
          <cell r="E5130">
            <v>44405</v>
          </cell>
          <cell r="F5130">
            <v>3.6706000000000003E-2</v>
          </cell>
        </row>
        <row r="5131">
          <cell r="B5131">
            <v>44669</v>
          </cell>
          <cell r="C5131">
            <v>4391.6899999999996</v>
          </cell>
          <cell r="E5131">
            <v>44406</v>
          </cell>
          <cell r="F5131">
            <v>0.51537100000000002</v>
          </cell>
        </row>
        <row r="5132">
          <cell r="B5132">
            <v>44670</v>
          </cell>
          <cell r="C5132">
            <v>4462.21</v>
          </cell>
          <cell r="E5132">
            <v>44407</v>
          </cell>
          <cell r="F5132">
            <v>0.34142099999999997</v>
          </cell>
        </row>
        <row r="5133">
          <cell r="B5133">
            <v>44671</v>
          </cell>
          <cell r="C5133">
            <v>4459.45</v>
          </cell>
          <cell r="E5133">
            <v>44410</v>
          </cell>
          <cell r="F5133">
            <v>1.7714000000000001E-2</v>
          </cell>
        </row>
        <row r="5134">
          <cell r="B5134">
            <v>44672</v>
          </cell>
          <cell r="C5134">
            <v>4393.66</v>
          </cell>
          <cell r="E5134">
            <v>44411</v>
          </cell>
          <cell r="F5134">
            <v>2.9610000000000001E-3</v>
          </cell>
        </row>
        <row r="5135">
          <cell r="B5135">
            <v>44673</v>
          </cell>
          <cell r="C5135">
            <v>4271.78</v>
          </cell>
          <cell r="E5135">
            <v>44412</v>
          </cell>
          <cell r="F5135">
            <v>4.7315000000000003E-2</v>
          </cell>
        </row>
        <row r="5136">
          <cell r="B5136">
            <v>44676</v>
          </cell>
          <cell r="C5136">
            <v>4296.12</v>
          </cell>
          <cell r="E5136">
            <v>44413</v>
          </cell>
          <cell r="F5136">
            <v>0.311253</v>
          </cell>
        </row>
        <row r="5137">
          <cell r="B5137">
            <v>44677</v>
          </cell>
          <cell r="C5137">
            <v>4175.2</v>
          </cell>
          <cell r="E5137">
            <v>44414</v>
          </cell>
          <cell r="F5137">
            <v>0.52458800000000005</v>
          </cell>
        </row>
        <row r="5138">
          <cell r="B5138">
            <v>44678</v>
          </cell>
          <cell r="C5138">
            <v>4183.96</v>
          </cell>
          <cell r="E5138">
            <v>44417</v>
          </cell>
          <cell r="F5138">
            <v>0.33504299999999998</v>
          </cell>
        </row>
        <row r="5139">
          <cell r="B5139">
            <v>44679</v>
          </cell>
          <cell r="C5139">
            <v>4287.5</v>
          </cell>
          <cell r="E5139">
            <v>44418</v>
          </cell>
          <cell r="F5139">
            <v>0</v>
          </cell>
        </row>
        <row r="5140">
          <cell r="B5140">
            <v>44680</v>
          </cell>
          <cell r="C5140">
            <v>4131.93</v>
          </cell>
          <cell r="E5140">
            <v>44419</v>
          </cell>
          <cell r="F5140">
            <v>0.17821699999999999</v>
          </cell>
        </row>
        <row r="5141">
          <cell r="B5141">
            <v>44683</v>
          </cell>
          <cell r="C5141">
            <v>4155.38</v>
          </cell>
          <cell r="E5141">
            <v>44420</v>
          </cell>
          <cell r="F5141">
            <v>1.171394</v>
          </cell>
        </row>
        <row r="5142">
          <cell r="B5142">
            <v>44684</v>
          </cell>
          <cell r="C5142">
            <v>4175.4799999999996</v>
          </cell>
          <cell r="E5142">
            <v>44421</v>
          </cell>
          <cell r="F5142">
            <v>0.175682</v>
          </cell>
        </row>
        <row r="5143">
          <cell r="B5143">
            <v>44685</v>
          </cell>
          <cell r="C5143">
            <v>4300.17</v>
          </cell>
          <cell r="E5143">
            <v>44424</v>
          </cell>
          <cell r="F5143">
            <v>0.130352</v>
          </cell>
        </row>
        <row r="5144">
          <cell r="B5144">
            <v>44686</v>
          </cell>
          <cell r="C5144">
            <v>4146.87</v>
          </cell>
          <cell r="E5144">
            <v>44425</v>
          </cell>
          <cell r="F5144">
            <v>0.27961000000000003</v>
          </cell>
        </row>
        <row r="5145">
          <cell r="B5145">
            <v>44687</v>
          </cell>
          <cell r="C5145">
            <v>4123.34</v>
          </cell>
          <cell r="E5145">
            <v>44426</v>
          </cell>
          <cell r="F5145">
            <v>0.84276200000000001</v>
          </cell>
        </row>
        <row r="5146">
          <cell r="B5146">
            <v>44690</v>
          </cell>
          <cell r="C5146">
            <v>3991.24</v>
          </cell>
          <cell r="E5146">
            <v>44427</v>
          </cell>
          <cell r="F5146">
            <v>0.286713</v>
          </cell>
        </row>
        <row r="5147">
          <cell r="B5147">
            <v>44691</v>
          </cell>
          <cell r="C5147">
            <v>4001.05</v>
          </cell>
          <cell r="E5147">
            <v>44428</v>
          </cell>
          <cell r="F5147">
            <v>0.22211900000000001</v>
          </cell>
        </row>
        <row r="5148">
          <cell r="B5148">
            <v>44692</v>
          </cell>
          <cell r="C5148">
            <v>3935.18</v>
          </cell>
          <cell r="E5148">
            <v>44431</v>
          </cell>
          <cell r="F5148">
            <v>0.39890300000000001</v>
          </cell>
        </row>
        <row r="5149">
          <cell r="B5149">
            <v>44693</v>
          </cell>
          <cell r="C5149">
            <v>3930.08</v>
          </cell>
          <cell r="E5149">
            <v>44432</v>
          </cell>
          <cell r="F5149">
            <v>1.9023000000000002E-2</v>
          </cell>
        </row>
        <row r="5150">
          <cell r="B5150">
            <v>44694</v>
          </cell>
          <cell r="C5150">
            <v>4023.89</v>
          </cell>
          <cell r="E5150">
            <v>44433</v>
          </cell>
          <cell r="F5150">
            <v>6.1364000000000002E-2</v>
          </cell>
        </row>
        <row r="5151">
          <cell r="B5151">
            <v>44697</v>
          </cell>
          <cell r="C5151">
            <v>4008.01</v>
          </cell>
          <cell r="E5151">
            <v>44434</v>
          </cell>
          <cell r="F5151">
            <v>0.17256199999999999</v>
          </cell>
        </row>
        <row r="5152">
          <cell r="B5152">
            <v>44698</v>
          </cell>
          <cell r="C5152">
            <v>4088.85</v>
          </cell>
          <cell r="E5152">
            <v>44435</v>
          </cell>
          <cell r="F5152">
            <v>0.14518600000000001</v>
          </cell>
        </row>
        <row r="5153">
          <cell r="B5153">
            <v>44699</v>
          </cell>
          <cell r="C5153">
            <v>3923.68</v>
          </cell>
          <cell r="E5153">
            <v>44438</v>
          </cell>
          <cell r="F5153">
            <v>0.28176400000000001</v>
          </cell>
        </row>
        <row r="5154">
          <cell r="B5154">
            <v>44700</v>
          </cell>
          <cell r="C5154">
            <v>3900.79</v>
          </cell>
          <cell r="E5154">
            <v>44439</v>
          </cell>
          <cell r="F5154">
            <v>0.52204099999999998</v>
          </cell>
        </row>
        <row r="5155">
          <cell r="B5155">
            <v>44701</v>
          </cell>
          <cell r="C5155">
            <v>3901.36</v>
          </cell>
          <cell r="E5155">
            <v>44440</v>
          </cell>
          <cell r="F5155">
            <v>0.300709</v>
          </cell>
        </row>
        <row r="5156">
          <cell r="B5156">
            <v>44704</v>
          </cell>
          <cell r="C5156">
            <v>3973.75</v>
          </cell>
          <cell r="E5156">
            <v>44441</v>
          </cell>
          <cell r="F5156">
            <v>0.67732400000000004</v>
          </cell>
        </row>
        <row r="5157">
          <cell r="B5157">
            <v>44705</v>
          </cell>
          <cell r="C5157">
            <v>3941.48</v>
          </cell>
          <cell r="E5157">
            <v>44442</v>
          </cell>
          <cell r="F5157">
            <v>0.11004800000000001</v>
          </cell>
        </row>
        <row r="5158">
          <cell r="B5158">
            <v>44706</v>
          </cell>
          <cell r="C5158">
            <v>3978.73</v>
          </cell>
          <cell r="E5158">
            <v>44445</v>
          </cell>
          <cell r="F5158">
            <v>0</v>
          </cell>
        </row>
        <row r="5159">
          <cell r="B5159">
            <v>44707</v>
          </cell>
          <cell r="C5159">
            <v>4057.84</v>
          </cell>
          <cell r="E5159">
            <v>44446</v>
          </cell>
          <cell r="F5159">
            <v>0.136377</v>
          </cell>
        </row>
        <row r="5160">
          <cell r="B5160">
            <v>44708</v>
          </cell>
          <cell r="C5160">
            <v>4158.24</v>
          </cell>
          <cell r="E5160">
            <v>44447</v>
          </cell>
          <cell r="F5160">
            <v>0.154778</v>
          </cell>
        </row>
        <row r="5161">
          <cell r="B5161">
            <v>44712</v>
          </cell>
          <cell r="C5161">
            <v>4132.1499999999996</v>
          </cell>
          <cell r="E5161">
            <v>44448</v>
          </cell>
          <cell r="F5161">
            <v>0.37580200000000002</v>
          </cell>
        </row>
        <row r="5162">
          <cell r="B5162">
            <v>44713</v>
          </cell>
          <cell r="C5162">
            <v>4101.2299999999996</v>
          </cell>
          <cell r="E5162">
            <v>44449</v>
          </cell>
          <cell r="F5162">
            <v>0.19356499999999999</v>
          </cell>
        </row>
        <row r="5163">
          <cell r="B5163">
            <v>44714</v>
          </cell>
          <cell r="C5163">
            <v>4176.82</v>
          </cell>
          <cell r="E5163">
            <v>44452</v>
          </cell>
          <cell r="F5163">
            <v>3.7969000000000003E-2</v>
          </cell>
        </row>
        <row r="5164">
          <cell r="B5164">
            <v>44715</v>
          </cell>
          <cell r="C5164">
            <v>4108.54</v>
          </cell>
          <cell r="E5164">
            <v>44453</v>
          </cell>
          <cell r="F5164">
            <v>1.0950150000000001</v>
          </cell>
        </row>
        <row r="5165">
          <cell r="B5165">
            <v>44718</v>
          </cell>
          <cell r="C5165">
            <v>4121.43</v>
          </cell>
          <cell r="E5165">
            <v>44454</v>
          </cell>
          <cell r="F5165">
            <v>0.119979</v>
          </cell>
        </row>
        <row r="5166">
          <cell r="B5166">
            <v>44719</v>
          </cell>
          <cell r="C5166">
            <v>4160.68</v>
          </cell>
          <cell r="E5166">
            <v>44455</v>
          </cell>
          <cell r="F5166">
            <v>0.136711</v>
          </cell>
        </row>
        <row r="5167">
          <cell r="B5167">
            <v>44720</v>
          </cell>
          <cell r="C5167">
            <v>4115.7700000000004</v>
          </cell>
          <cell r="E5167">
            <v>44456</v>
          </cell>
          <cell r="F5167">
            <v>2.3238000000000002E-2</v>
          </cell>
        </row>
        <row r="5168">
          <cell r="B5168">
            <v>44721</v>
          </cell>
          <cell r="C5168">
            <v>4017.82</v>
          </cell>
          <cell r="E5168">
            <v>44459</v>
          </cell>
          <cell r="F5168">
            <v>2.7921000000000001E-2</v>
          </cell>
        </row>
        <row r="5169">
          <cell r="B5169">
            <v>44722</v>
          </cell>
          <cell r="C5169">
            <v>3900.86</v>
          </cell>
          <cell r="E5169">
            <v>44460</v>
          </cell>
          <cell r="F5169">
            <v>0.19949600000000001</v>
          </cell>
        </row>
        <row r="5170">
          <cell r="B5170">
            <v>44725</v>
          </cell>
          <cell r="C5170">
            <v>3749.63</v>
          </cell>
          <cell r="E5170">
            <v>44461</v>
          </cell>
          <cell r="F5170">
            <v>0</v>
          </cell>
        </row>
        <row r="5171">
          <cell r="B5171">
            <v>44726</v>
          </cell>
          <cell r="C5171">
            <v>3735.48</v>
          </cell>
          <cell r="E5171">
            <v>44462</v>
          </cell>
          <cell r="F5171">
            <v>0.171204</v>
          </cell>
        </row>
        <row r="5172">
          <cell r="B5172">
            <v>44727</v>
          </cell>
          <cell r="C5172">
            <v>3789.99</v>
          </cell>
          <cell r="E5172">
            <v>44463</v>
          </cell>
          <cell r="F5172">
            <v>6.4895999999999995E-2</v>
          </cell>
        </row>
        <row r="5173">
          <cell r="B5173">
            <v>44728</v>
          </cell>
          <cell r="C5173">
            <v>3666.77</v>
          </cell>
          <cell r="E5173">
            <v>44466</v>
          </cell>
          <cell r="F5173">
            <v>9.5490000000000005E-2</v>
          </cell>
        </row>
        <row r="5174">
          <cell r="B5174">
            <v>44729</v>
          </cell>
          <cell r="C5174">
            <v>3674.84</v>
          </cell>
          <cell r="E5174">
            <v>44467</v>
          </cell>
          <cell r="F5174">
            <v>0.22967199999999999</v>
          </cell>
        </row>
        <row r="5175">
          <cell r="B5175">
            <v>44733</v>
          </cell>
          <cell r="C5175">
            <v>3764.79</v>
          </cell>
          <cell r="E5175">
            <v>44468</v>
          </cell>
          <cell r="F5175">
            <v>0.43001200000000001</v>
          </cell>
        </row>
        <row r="5176">
          <cell r="B5176">
            <v>44734</v>
          </cell>
          <cell r="C5176">
            <v>3759.89</v>
          </cell>
          <cell r="E5176">
            <v>44469</v>
          </cell>
          <cell r="F5176">
            <v>0.30024800000000001</v>
          </cell>
        </row>
        <row r="5177">
          <cell r="B5177">
            <v>44735</v>
          </cell>
          <cell r="C5177">
            <v>3795.73</v>
          </cell>
          <cell r="E5177">
            <v>44470</v>
          </cell>
          <cell r="F5177">
            <v>2.835E-2</v>
          </cell>
        </row>
        <row r="5178">
          <cell r="B5178">
            <v>44736</v>
          </cell>
          <cell r="C5178">
            <v>3911.74</v>
          </cell>
          <cell r="E5178">
            <v>44473</v>
          </cell>
          <cell r="F5178">
            <v>0.211395</v>
          </cell>
        </row>
        <row r="5179">
          <cell r="B5179">
            <v>44739</v>
          </cell>
          <cell r="C5179">
            <v>3900.11</v>
          </cell>
          <cell r="E5179">
            <v>44474</v>
          </cell>
          <cell r="F5179">
            <v>0.497193</v>
          </cell>
        </row>
        <row r="5180">
          <cell r="B5180">
            <v>44740</v>
          </cell>
          <cell r="C5180">
            <v>3821.55</v>
          </cell>
          <cell r="E5180">
            <v>44475</v>
          </cell>
          <cell r="F5180">
            <v>1.5751999999999999E-2</v>
          </cell>
        </row>
        <row r="5181">
          <cell r="B5181">
            <v>44741</v>
          </cell>
          <cell r="C5181">
            <v>3818.83</v>
          </cell>
          <cell r="E5181">
            <v>44476</v>
          </cell>
          <cell r="F5181">
            <v>1.0012970000000001</v>
          </cell>
        </row>
        <row r="5182">
          <cell r="B5182">
            <v>44742</v>
          </cell>
          <cell r="C5182">
            <v>3785.38</v>
          </cell>
          <cell r="E5182">
            <v>44477</v>
          </cell>
          <cell r="F5182">
            <v>7.2116E-2</v>
          </cell>
        </row>
        <row r="5183">
          <cell r="B5183">
            <v>44743</v>
          </cell>
          <cell r="C5183">
            <v>3825.33</v>
          </cell>
          <cell r="E5183">
            <v>44480</v>
          </cell>
          <cell r="F5183">
            <v>0</v>
          </cell>
        </row>
        <row r="5184">
          <cell r="B5184">
            <v>44747</v>
          </cell>
          <cell r="C5184">
            <v>3831.39</v>
          </cell>
          <cell r="E5184">
            <v>44481</v>
          </cell>
          <cell r="F5184">
            <v>0</v>
          </cell>
        </row>
        <row r="5185">
          <cell r="B5185">
            <v>44748</v>
          </cell>
          <cell r="C5185">
            <v>3845.08</v>
          </cell>
          <cell r="E5185">
            <v>44482</v>
          </cell>
          <cell r="F5185">
            <v>8.0595E-2</v>
          </cell>
        </row>
        <row r="5186">
          <cell r="B5186">
            <v>44749</v>
          </cell>
          <cell r="C5186">
            <v>3902.62</v>
          </cell>
          <cell r="E5186">
            <v>44483</v>
          </cell>
          <cell r="F5186">
            <v>0.49086400000000002</v>
          </cell>
        </row>
        <row r="5187">
          <cell r="B5187">
            <v>44750</v>
          </cell>
          <cell r="C5187">
            <v>3899.38</v>
          </cell>
          <cell r="E5187">
            <v>44484</v>
          </cell>
          <cell r="F5187">
            <v>8.1399999999999997E-3</v>
          </cell>
        </row>
        <row r="5188">
          <cell r="B5188">
            <v>44753</v>
          </cell>
          <cell r="C5188">
            <v>3854.43</v>
          </cell>
          <cell r="E5188">
            <v>44487</v>
          </cell>
          <cell r="F5188">
            <v>0</v>
          </cell>
        </row>
        <row r="5189">
          <cell r="B5189">
            <v>44754</v>
          </cell>
          <cell r="C5189">
            <v>3818.8</v>
          </cell>
          <cell r="E5189">
            <v>44488</v>
          </cell>
          <cell r="F5189">
            <v>6.6653000000000004E-2</v>
          </cell>
        </row>
        <row r="5190">
          <cell r="B5190">
            <v>44755</v>
          </cell>
          <cell r="C5190">
            <v>3801.78</v>
          </cell>
          <cell r="E5190">
            <v>44489</v>
          </cell>
          <cell r="F5190">
            <v>4.4739000000000001E-2</v>
          </cell>
        </row>
        <row r="5191">
          <cell r="B5191">
            <v>44756</v>
          </cell>
          <cell r="C5191">
            <v>3790.38</v>
          </cell>
          <cell r="E5191">
            <v>44490</v>
          </cell>
          <cell r="F5191">
            <v>0.33423799999999998</v>
          </cell>
        </row>
        <row r="5192">
          <cell r="B5192">
            <v>44757</v>
          </cell>
          <cell r="C5192">
            <v>3863.16</v>
          </cell>
          <cell r="E5192">
            <v>44491</v>
          </cell>
          <cell r="F5192">
            <v>7.1624999999999994E-2</v>
          </cell>
        </row>
        <row r="5193">
          <cell r="B5193">
            <v>44760</v>
          </cell>
          <cell r="C5193">
            <v>3830.85</v>
          </cell>
          <cell r="E5193">
            <v>44494</v>
          </cell>
          <cell r="F5193">
            <v>1.8967000000000001E-2</v>
          </cell>
        </row>
        <row r="5194">
          <cell r="B5194">
            <v>44761</v>
          </cell>
          <cell r="C5194">
            <v>3936.69</v>
          </cell>
          <cell r="E5194">
            <v>44495</v>
          </cell>
          <cell r="F5194">
            <v>1.6791E-2</v>
          </cell>
        </row>
        <row r="5195">
          <cell r="B5195">
            <v>44762</v>
          </cell>
          <cell r="C5195">
            <v>3959.9</v>
          </cell>
          <cell r="E5195">
            <v>44496</v>
          </cell>
          <cell r="F5195">
            <v>7.7173000000000005E-2</v>
          </cell>
        </row>
        <row r="5196">
          <cell r="B5196">
            <v>44763</v>
          </cell>
          <cell r="C5196">
            <v>3998.95</v>
          </cell>
          <cell r="E5196">
            <v>44497</v>
          </cell>
          <cell r="F5196">
            <v>0.23138</v>
          </cell>
        </row>
        <row r="5197">
          <cell r="B5197">
            <v>44764</v>
          </cell>
          <cell r="C5197">
            <v>3961.63</v>
          </cell>
          <cell r="E5197">
            <v>44498</v>
          </cell>
          <cell r="F5197">
            <v>0.51060899999999998</v>
          </cell>
        </row>
        <row r="5198">
          <cell r="B5198">
            <v>44767</v>
          </cell>
          <cell r="C5198">
            <v>3966.84</v>
          </cell>
          <cell r="E5198">
            <v>44501</v>
          </cell>
          <cell r="F5198">
            <v>4.4707999999999998E-2</v>
          </cell>
        </row>
        <row r="5199">
          <cell r="B5199">
            <v>44768</v>
          </cell>
          <cell r="C5199">
            <v>3921.05</v>
          </cell>
          <cell r="E5199">
            <v>44502</v>
          </cell>
          <cell r="F5199">
            <v>5.7780000000000001E-3</v>
          </cell>
        </row>
        <row r="5200">
          <cell r="B5200">
            <v>44769</v>
          </cell>
          <cell r="C5200">
            <v>4023.61</v>
          </cell>
          <cell r="E5200">
            <v>44503</v>
          </cell>
          <cell r="F5200">
            <v>0</v>
          </cell>
        </row>
        <row r="5201">
          <cell r="B5201">
            <v>44770</v>
          </cell>
          <cell r="C5201">
            <v>4072.43</v>
          </cell>
          <cell r="E5201">
            <v>44504</v>
          </cell>
          <cell r="F5201">
            <v>0.61507299999999998</v>
          </cell>
        </row>
        <row r="5202">
          <cell r="B5202">
            <v>44771</v>
          </cell>
          <cell r="C5202">
            <v>4130.29</v>
          </cell>
          <cell r="E5202">
            <v>44505</v>
          </cell>
          <cell r="F5202">
            <v>0.47039399999999998</v>
          </cell>
        </row>
        <row r="5203">
          <cell r="B5203">
            <v>44774</v>
          </cell>
          <cell r="C5203">
            <v>4118.63</v>
          </cell>
          <cell r="E5203">
            <v>44508</v>
          </cell>
          <cell r="F5203">
            <v>4.7371000000000003E-2</v>
          </cell>
        </row>
        <row r="5204">
          <cell r="B5204">
            <v>44775</v>
          </cell>
          <cell r="C5204">
            <v>4091.19</v>
          </cell>
          <cell r="E5204">
            <v>44509</v>
          </cell>
          <cell r="F5204">
            <v>0.33484399999999997</v>
          </cell>
        </row>
        <row r="5205">
          <cell r="B5205">
            <v>44776</v>
          </cell>
          <cell r="C5205">
            <v>4155.17</v>
          </cell>
          <cell r="E5205">
            <v>44510</v>
          </cell>
          <cell r="F5205">
            <v>1.0426169999999999</v>
          </cell>
        </row>
        <row r="5206">
          <cell r="B5206">
            <v>44777</v>
          </cell>
          <cell r="C5206">
            <v>4151.9399999999996</v>
          </cell>
          <cell r="E5206">
            <v>44511</v>
          </cell>
          <cell r="F5206">
            <v>0</v>
          </cell>
        </row>
        <row r="5207">
          <cell r="B5207">
            <v>44778</v>
          </cell>
          <cell r="C5207">
            <v>4145.1899999999996</v>
          </cell>
          <cell r="E5207">
            <v>44512</v>
          </cell>
          <cell r="F5207">
            <v>0.42347899999999999</v>
          </cell>
        </row>
        <row r="5208">
          <cell r="B5208">
            <v>44781</v>
          </cell>
          <cell r="C5208">
            <v>4140.0600000000004</v>
          </cell>
          <cell r="E5208">
            <v>44515</v>
          </cell>
          <cell r="F5208">
            <v>0.19162100000000001</v>
          </cell>
        </row>
        <row r="5209">
          <cell r="B5209">
            <v>44782</v>
          </cell>
          <cell r="C5209">
            <v>4122.47</v>
          </cell>
          <cell r="E5209">
            <v>44516</v>
          </cell>
          <cell r="F5209">
            <v>0.26016499999999998</v>
          </cell>
        </row>
        <row r="5210">
          <cell r="B5210">
            <v>44783</v>
          </cell>
          <cell r="C5210">
            <v>4210.24</v>
          </cell>
          <cell r="E5210">
            <v>44517</v>
          </cell>
          <cell r="F5210">
            <v>0.92355799999999999</v>
          </cell>
        </row>
        <row r="5211">
          <cell r="B5211">
            <v>44784</v>
          </cell>
          <cell r="C5211">
            <v>4207.2700000000004</v>
          </cell>
          <cell r="E5211">
            <v>44518</v>
          </cell>
          <cell r="F5211">
            <v>0.41838799999999998</v>
          </cell>
        </row>
        <row r="5212">
          <cell r="B5212">
            <v>44785</v>
          </cell>
          <cell r="C5212">
            <v>4280.1499999999996</v>
          </cell>
          <cell r="E5212">
            <v>44519</v>
          </cell>
          <cell r="F5212">
            <v>0.111474</v>
          </cell>
        </row>
        <row r="5213">
          <cell r="B5213">
            <v>44788</v>
          </cell>
          <cell r="C5213">
            <v>4297.1400000000003</v>
          </cell>
          <cell r="E5213">
            <v>44522</v>
          </cell>
          <cell r="F5213">
            <v>0.43066199999999999</v>
          </cell>
        </row>
        <row r="5214">
          <cell r="B5214">
            <v>44789</v>
          </cell>
          <cell r="C5214">
            <v>4305.2</v>
          </cell>
          <cell r="E5214">
            <v>44523</v>
          </cell>
          <cell r="F5214">
            <v>6.1917E-2</v>
          </cell>
        </row>
        <row r="5215">
          <cell r="B5215">
            <v>44790</v>
          </cell>
          <cell r="C5215">
            <v>4274.04</v>
          </cell>
          <cell r="E5215">
            <v>44524</v>
          </cell>
          <cell r="F5215">
            <v>0.20036300000000001</v>
          </cell>
        </row>
        <row r="5216">
          <cell r="B5216">
            <v>44791</v>
          </cell>
          <cell r="C5216">
            <v>4283.74</v>
          </cell>
          <cell r="E5216">
            <v>44525</v>
          </cell>
          <cell r="F5216">
            <v>0</v>
          </cell>
        </row>
        <row r="5217">
          <cell r="B5217">
            <v>44792</v>
          </cell>
          <cell r="C5217">
            <v>4228.4799999999996</v>
          </cell>
          <cell r="E5217">
            <v>44526</v>
          </cell>
          <cell r="F5217">
            <v>0.107531</v>
          </cell>
        </row>
        <row r="5218">
          <cell r="B5218">
            <v>44795</v>
          </cell>
          <cell r="C5218">
            <v>4137.99</v>
          </cell>
          <cell r="E5218">
            <v>44529</v>
          </cell>
          <cell r="F5218">
            <v>0.214368</v>
          </cell>
        </row>
        <row r="5219">
          <cell r="B5219">
            <v>44796</v>
          </cell>
          <cell r="C5219">
            <v>4128.7299999999996</v>
          </cell>
          <cell r="E5219">
            <v>44530</v>
          </cell>
          <cell r="F5219">
            <v>0.60386899999999999</v>
          </cell>
        </row>
        <row r="5220">
          <cell r="B5220">
            <v>44797</v>
          </cell>
          <cell r="C5220">
            <v>4140.7700000000004</v>
          </cell>
          <cell r="E5220">
            <v>44531</v>
          </cell>
          <cell r="F5220">
            <v>0.39158799999999999</v>
          </cell>
        </row>
        <row r="5221">
          <cell r="B5221">
            <v>44798</v>
          </cell>
          <cell r="C5221">
            <v>4199.12</v>
          </cell>
          <cell r="E5221">
            <v>44532</v>
          </cell>
          <cell r="F5221">
            <v>0.71262000000000003</v>
          </cell>
        </row>
        <row r="5222">
          <cell r="B5222">
            <v>44799</v>
          </cell>
          <cell r="C5222">
            <v>4057.66</v>
          </cell>
          <cell r="E5222">
            <v>44533</v>
          </cell>
          <cell r="F5222">
            <v>0.21565400000000001</v>
          </cell>
        </row>
        <row r="5223">
          <cell r="B5223">
            <v>44802</v>
          </cell>
          <cell r="C5223">
            <v>4030.61</v>
          </cell>
          <cell r="E5223">
            <v>44536</v>
          </cell>
          <cell r="F5223">
            <v>0.12924099999999999</v>
          </cell>
        </row>
        <row r="5224">
          <cell r="B5224">
            <v>44803</v>
          </cell>
          <cell r="C5224">
            <v>3986.16</v>
          </cell>
          <cell r="E5224">
            <v>44537</v>
          </cell>
          <cell r="F5224">
            <v>6.3194E-2</v>
          </cell>
        </row>
        <row r="5225">
          <cell r="B5225">
            <v>44804</v>
          </cell>
          <cell r="C5225">
            <v>3955</v>
          </cell>
          <cell r="E5225">
            <v>44538</v>
          </cell>
          <cell r="F5225">
            <v>9.9172999999999997E-2</v>
          </cell>
        </row>
        <row r="5226">
          <cell r="B5226">
            <v>44805</v>
          </cell>
          <cell r="C5226">
            <v>3966.85</v>
          </cell>
          <cell r="E5226">
            <v>44539</v>
          </cell>
          <cell r="F5226">
            <v>0.56211999999999995</v>
          </cell>
        </row>
        <row r="5227">
          <cell r="B5227">
            <v>44806</v>
          </cell>
          <cell r="C5227">
            <v>3924.26</v>
          </cell>
          <cell r="E5227">
            <v>44540</v>
          </cell>
          <cell r="F5227">
            <v>5.0117000000000002E-2</v>
          </cell>
        </row>
        <row r="5228">
          <cell r="B5228">
            <v>44810</v>
          </cell>
          <cell r="C5228">
            <v>3908.19</v>
          </cell>
          <cell r="E5228">
            <v>44543</v>
          </cell>
          <cell r="F5228">
            <v>0.10236000000000001</v>
          </cell>
        </row>
        <row r="5229">
          <cell r="B5229">
            <v>44811</v>
          </cell>
          <cell r="C5229">
            <v>3979.87</v>
          </cell>
          <cell r="E5229">
            <v>44544</v>
          </cell>
          <cell r="F5229">
            <v>0.67546200000000001</v>
          </cell>
        </row>
        <row r="5230">
          <cell r="B5230">
            <v>44812</v>
          </cell>
          <cell r="C5230">
            <v>4006.18</v>
          </cell>
          <cell r="E5230">
            <v>44545</v>
          </cell>
          <cell r="F5230">
            <v>9.2129000000000003E-2</v>
          </cell>
        </row>
        <row r="5231">
          <cell r="B5231">
            <v>44813</v>
          </cell>
          <cell r="C5231">
            <v>4067.36</v>
          </cell>
          <cell r="E5231">
            <v>44546</v>
          </cell>
          <cell r="F5231">
            <v>0.138902</v>
          </cell>
        </row>
        <row r="5232">
          <cell r="B5232">
            <v>44816</v>
          </cell>
          <cell r="C5232">
            <v>4110.41</v>
          </cell>
          <cell r="E5232">
            <v>44547</v>
          </cell>
          <cell r="F5232">
            <v>0.15434700000000001</v>
          </cell>
        </row>
        <row r="5233">
          <cell r="B5233">
            <v>44817</v>
          </cell>
          <cell r="C5233">
            <v>3932.69</v>
          </cell>
          <cell r="E5233">
            <v>44550</v>
          </cell>
          <cell r="F5233">
            <v>4.2074E-2</v>
          </cell>
        </row>
        <row r="5234">
          <cell r="B5234">
            <v>44818</v>
          </cell>
          <cell r="C5234">
            <v>3946.01</v>
          </cell>
          <cell r="E5234">
            <v>44551</v>
          </cell>
          <cell r="F5234">
            <v>0.34548499999999999</v>
          </cell>
        </row>
        <row r="5235">
          <cell r="B5235">
            <v>44819</v>
          </cell>
          <cell r="C5235">
            <v>3901.35</v>
          </cell>
          <cell r="E5235">
            <v>44552</v>
          </cell>
          <cell r="F5235">
            <v>0.48588199999999998</v>
          </cell>
        </row>
        <row r="5236">
          <cell r="B5236">
            <v>44820</v>
          </cell>
          <cell r="C5236">
            <v>3873.33</v>
          </cell>
          <cell r="E5236">
            <v>44553</v>
          </cell>
          <cell r="F5236">
            <v>8.4143999999999997E-2</v>
          </cell>
        </row>
        <row r="5237">
          <cell r="B5237">
            <v>44823</v>
          </cell>
          <cell r="C5237">
            <v>3899.89</v>
          </cell>
          <cell r="E5237">
            <v>44554</v>
          </cell>
          <cell r="F5237">
            <v>0</v>
          </cell>
        </row>
        <row r="5238">
          <cell r="B5238">
            <v>44824</v>
          </cell>
          <cell r="C5238">
            <v>3855.93</v>
          </cell>
          <cell r="E5238">
            <v>44557</v>
          </cell>
          <cell r="F5238">
            <v>2.9669000000000001E-2</v>
          </cell>
        </row>
        <row r="5239">
          <cell r="B5239">
            <v>44825</v>
          </cell>
          <cell r="C5239">
            <v>3789.93</v>
          </cell>
          <cell r="E5239">
            <v>44558</v>
          </cell>
          <cell r="F5239">
            <v>0</v>
          </cell>
        </row>
        <row r="5240">
          <cell r="B5240">
            <v>44826</v>
          </cell>
          <cell r="C5240">
            <v>3757.99</v>
          </cell>
          <cell r="E5240">
            <v>44559</v>
          </cell>
          <cell r="F5240">
            <v>1.5772999999999999E-2</v>
          </cell>
        </row>
        <row r="5241">
          <cell r="B5241">
            <v>44827</v>
          </cell>
          <cell r="C5241">
            <v>3693.23</v>
          </cell>
          <cell r="E5241">
            <v>44560</v>
          </cell>
          <cell r="F5241">
            <v>0.442415</v>
          </cell>
        </row>
        <row r="5242">
          <cell r="B5242">
            <v>44830</v>
          </cell>
          <cell r="C5242">
            <v>3655.04</v>
          </cell>
          <cell r="E5242">
            <v>44561</v>
          </cell>
          <cell r="F5242">
            <v>0.222779</v>
          </cell>
        </row>
        <row r="5243">
          <cell r="B5243">
            <v>44831</v>
          </cell>
          <cell r="C5243">
            <v>3647.29</v>
          </cell>
          <cell r="E5243">
            <v>44564</v>
          </cell>
          <cell r="F5243">
            <v>2.7695999999999998E-2</v>
          </cell>
        </row>
        <row r="5244">
          <cell r="B5244">
            <v>44832</v>
          </cell>
          <cell r="C5244">
            <v>3719.04</v>
          </cell>
          <cell r="E5244">
            <v>44565</v>
          </cell>
          <cell r="F5244">
            <v>0.32196000000000002</v>
          </cell>
        </row>
        <row r="5245">
          <cell r="B5245">
            <v>44833</v>
          </cell>
          <cell r="C5245">
            <v>3640.47</v>
          </cell>
          <cell r="E5245">
            <v>44566</v>
          </cell>
          <cell r="F5245">
            <v>0.35786800000000002</v>
          </cell>
        </row>
        <row r="5246">
          <cell r="B5246">
            <v>44834</v>
          </cell>
          <cell r="C5246">
            <v>3585.62</v>
          </cell>
          <cell r="E5246">
            <v>44567</v>
          </cell>
          <cell r="F5246">
            <v>0.335314</v>
          </cell>
        </row>
        <row r="5247">
          <cell r="B5247">
            <v>44837</v>
          </cell>
          <cell r="C5247">
            <v>3678.43</v>
          </cell>
          <cell r="E5247">
            <v>44568</v>
          </cell>
          <cell r="F5247">
            <v>0.85676399999999997</v>
          </cell>
        </row>
        <row r="5248">
          <cell r="B5248">
            <v>44838</v>
          </cell>
          <cell r="C5248">
            <v>3790.93</v>
          </cell>
          <cell r="E5248">
            <v>44571</v>
          </cell>
          <cell r="F5248">
            <v>0</v>
          </cell>
        </row>
        <row r="5249">
          <cell r="B5249">
            <v>44839</v>
          </cell>
          <cell r="C5249">
            <v>3783.28</v>
          </cell>
          <cell r="E5249">
            <v>44572</v>
          </cell>
          <cell r="F5249">
            <v>0</v>
          </cell>
        </row>
        <row r="5250">
          <cell r="B5250">
            <v>44840</v>
          </cell>
          <cell r="C5250">
            <v>3744.52</v>
          </cell>
          <cell r="E5250">
            <v>44573</v>
          </cell>
          <cell r="F5250">
            <v>7.2359999999999994E-2</v>
          </cell>
        </row>
        <row r="5251">
          <cell r="B5251">
            <v>44841</v>
          </cell>
          <cell r="C5251">
            <v>3639.66</v>
          </cell>
          <cell r="E5251">
            <v>44574</v>
          </cell>
          <cell r="F5251">
            <v>0.50958800000000004</v>
          </cell>
        </row>
        <row r="5252">
          <cell r="B5252">
            <v>44844</v>
          </cell>
          <cell r="C5252">
            <v>3612.39</v>
          </cell>
          <cell r="E5252">
            <v>44575</v>
          </cell>
          <cell r="F5252">
            <v>7.1056999999999995E-2</v>
          </cell>
        </row>
        <row r="5253">
          <cell r="B5253">
            <v>44845</v>
          </cell>
          <cell r="C5253">
            <v>3588.84</v>
          </cell>
          <cell r="E5253">
            <v>44578</v>
          </cell>
          <cell r="F5253">
            <v>0</v>
          </cell>
        </row>
        <row r="5254">
          <cell r="B5254">
            <v>44846</v>
          </cell>
          <cell r="C5254">
            <v>3577.03</v>
          </cell>
          <cell r="E5254">
            <v>44579</v>
          </cell>
          <cell r="F5254">
            <v>7.5980000000000006E-2</v>
          </cell>
        </row>
        <row r="5255">
          <cell r="B5255">
            <v>44847</v>
          </cell>
          <cell r="C5255">
            <v>3669.91</v>
          </cell>
          <cell r="E5255">
            <v>44580</v>
          </cell>
          <cell r="F5255">
            <v>8.9074E-2</v>
          </cell>
        </row>
        <row r="5256">
          <cell r="B5256">
            <v>44848</v>
          </cell>
          <cell r="C5256">
            <v>3583.07</v>
          </cell>
          <cell r="E5256">
            <v>44581</v>
          </cell>
          <cell r="F5256">
            <v>0.34501999999999999</v>
          </cell>
        </row>
        <row r="5257">
          <cell r="B5257">
            <v>44851</v>
          </cell>
          <cell r="C5257">
            <v>3677.95</v>
          </cell>
          <cell r="E5257">
            <v>44582</v>
          </cell>
          <cell r="F5257">
            <v>4.4794E-2</v>
          </cell>
        </row>
        <row r="5258">
          <cell r="B5258">
            <v>44852</v>
          </cell>
          <cell r="C5258">
            <v>3719.98</v>
          </cell>
          <cell r="E5258">
            <v>44585</v>
          </cell>
          <cell r="F5258">
            <v>0</v>
          </cell>
        </row>
        <row r="5259">
          <cell r="B5259">
            <v>44853</v>
          </cell>
          <cell r="C5259">
            <v>3695.16</v>
          </cell>
          <cell r="E5259">
            <v>44586</v>
          </cell>
          <cell r="F5259">
            <v>1.6832E-2</v>
          </cell>
        </row>
        <row r="5260">
          <cell r="B5260">
            <v>44854</v>
          </cell>
          <cell r="C5260">
            <v>3665.78</v>
          </cell>
          <cell r="E5260">
            <v>44587</v>
          </cell>
          <cell r="F5260">
            <v>4.8599000000000003E-2</v>
          </cell>
        </row>
        <row r="5261">
          <cell r="B5261">
            <v>44855</v>
          </cell>
          <cell r="C5261">
            <v>3752.75</v>
          </cell>
          <cell r="E5261">
            <v>44588</v>
          </cell>
          <cell r="F5261">
            <v>0.27858699999999997</v>
          </cell>
        </row>
        <row r="5262">
          <cell r="B5262">
            <v>44858</v>
          </cell>
          <cell r="C5262">
            <v>3797.34</v>
          </cell>
          <cell r="E5262">
            <v>44589</v>
          </cell>
          <cell r="F5262">
            <v>0.52174500000000001</v>
          </cell>
        </row>
        <row r="5263">
          <cell r="B5263">
            <v>44859</v>
          </cell>
          <cell r="C5263">
            <v>3859.11</v>
          </cell>
          <cell r="E5263">
            <v>44592</v>
          </cell>
          <cell r="F5263">
            <v>8.3267999999999995E-2</v>
          </cell>
        </row>
        <row r="5264">
          <cell r="B5264">
            <v>44860</v>
          </cell>
          <cell r="C5264">
            <v>3830.6</v>
          </cell>
          <cell r="E5264">
            <v>44593</v>
          </cell>
          <cell r="F5264">
            <v>2.1058E-2</v>
          </cell>
        </row>
        <row r="5265">
          <cell r="B5265">
            <v>44861</v>
          </cell>
          <cell r="C5265">
            <v>3807.3</v>
          </cell>
          <cell r="E5265">
            <v>44594</v>
          </cell>
          <cell r="F5265">
            <v>4.7319E-2</v>
          </cell>
        </row>
        <row r="5266">
          <cell r="B5266">
            <v>44862</v>
          </cell>
          <cell r="C5266">
            <v>3901.06</v>
          </cell>
          <cell r="E5266">
            <v>44595</v>
          </cell>
          <cell r="F5266">
            <v>0.20654600000000001</v>
          </cell>
        </row>
        <row r="5267">
          <cell r="B5267">
            <v>44865</v>
          </cell>
          <cell r="C5267">
            <v>3871.98</v>
          </cell>
          <cell r="E5267">
            <v>44596</v>
          </cell>
          <cell r="F5267">
            <v>0.75436000000000003</v>
          </cell>
        </row>
        <row r="5268">
          <cell r="B5268">
            <v>44866</v>
          </cell>
          <cell r="C5268">
            <v>3856.1</v>
          </cell>
          <cell r="E5268">
            <v>44599</v>
          </cell>
          <cell r="F5268">
            <v>0.104728</v>
          </cell>
        </row>
        <row r="5269">
          <cell r="B5269">
            <v>44867</v>
          </cell>
          <cell r="C5269">
            <v>3759.69</v>
          </cell>
          <cell r="E5269">
            <v>44600</v>
          </cell>
          <cell r="F5269">
            <v>3.8598E-2</v>
          </cell>
        </row>
        <row r="5270">
          <cell r="B5270">
            <v>44868</v>
          </cell>
          <cell r="C5270">
            <v>3719.89</v>
          </cell>
          <cell r="E5270">
            <v>44601</v>
          </cell>
          <cell r="F5270">
            <v>0.56940800000000003</v>
          </cell>
        </row>
        <row r="5271">
          <cell r="B5271">
            <v>44869</v>
          </cell>
          <cell r="C5271">
            <v>3770.55</v>
          </cell>
          <cell r="E5271">
            <v>44602</v>
          </cell>
          <cell r="F5271">
            <v>0.57534300000000005</v>
          </cell>
        </row>
        <row r="5272">
          <cell r="B5272">
            <v>44872</v>
          </cell>
          <cell r="C5272">
            <v>3806.8</v>
          </cell>
          <cell r="E5272">
            <v>44603</v>
          </cell>
          <cell r="F5272">
            <v>0.17948500000000001</v>
          </cell>
        </row>
        <row r="5273">
          <cell r="B5273">
            <v>44873</v>
          </cell>
          <cell r="C5273">
            <v>3828.11</v>
          </cell>
          <cell r="E5273">
            <v>44606</v>
          </cell>
          <cell r="F5273">
            <v>0.31636399999999998</v>
          </cell>
        </row>
        <row r="5274">
          <cell r="B5274">
            <v>44874</v>
          </cell>
          <cell r="C5274">
            <v>3748.57</v>
          </cell>
          <cell r="E5274">
            <v>44607</v>
          </cell>
          <cell r="F5274">
            <v>0.50484899999999999</v>
          </cell>
        </row>
        <row r="5275">
          <cell r="B5275">
            <v>44875</v>
          </cell>
          <cell r="C5275">
            <v>3956.37</v>
          </cell>
          <cell r="E5275">
            <v>44608</v>
          </cell>
          <cell r="F5275">
            <v>0.60162800000000005</v>
          </cell>
        </row>
        <row r="5276">
          <cell r="B5276">
            <v>44876</v>
          </cell>
          <cell r="C5276">
            <v>3992.93</v>
          </cell>
          <cell r="E5276">
            <v>44609</v>
          </cell>
          <cell r="F5276">
            <v>0.41825200000000001</v>
          </cell>
        </row>
        <row r="5277">
          <cell r="B5277">
            <v>44879</v>
          </cell>
          <cell r="C5277">
            <v>3957.25</v>
          </cell>
          <cell r="E5277">
            <v>44610</v>
          </cell>
          <cell r="F5277">
            <v>0.64424599999999999</v>
          </cell>
        </row>
        <row r="5278">
          <cell r="B5278">
            <v>44880</v>
          </cell>
          <cell r="C5278">
            <v>3991.73</v>
          </cell>
          <cell r="E5278">
            <v>44613</v>
          </cell>
          <cell r="F5278">
            <v>0</v>
          </cell>
        </row>
        <row r="5279">
          <cell r="B5279">
            <v>44881</v>
          </cell>
          <cell r="C5279">
            <v>3958.79</v>
          </cell>
          <cell r="E5279">
            <v>44614</v>
          </cell>
          <cell r="F5279">
            <v>5.7798000000000002E-2</v>
          </cell>
        </row>
        <row r="5280">
          <cell r="B5280">
            <v>44882</v>
          </cell>
          <cell r="C5280">
            <v>3946.56</v>
          </cell>
          <cell r="E5280">
            <v>44615</v>
          </cell>
          <cell r="F5280">
            <v>1.7135999999999998E-2</v>
          </cell>
        </row>
        <row r="5281">
          <cell r="B5281">
            <v>44883</v>
          </cell>
          <cell r="C5281">
            <v>3965.34</v>
          </cell>
          <cell r="E5281">
            <v>44616</v>
          </cell>
          <cell r="F5281">
            <v>0.35160200000000003</v>
          </cell>
        </row>
        <row r="5282">
          <cell r="B5282">
            <v>44886</v>
          </cell>
          <cell r="C5282">
            <v>3949.94</v>
          </cell>
          <cell r="E5282">
            <v>44617</v>
          </cell>
          <cell r="F5282">
            <v>0.472466</v>
          </cell>
        </row>
        <row r="5283">
          <cell r="B5283">
            <v>44887</v>
          </cell>
          <cell r="C5283">
            <v>4003.58</v>
          </cell>
          <cell r="E5283">
            <v>44620</v>
          </cell>
          <cell r="F5283">
            <v>0.486651</v>
          </cell>
        </row>
        <row r="5284">
          <cell r="B5284">
            <v>44888</v>
          </cell>
          <cell r="C5284">
            <v>4027.26</v>
          </cell>
          <cell r="E5284">
            <v>44621</v>
          </cell>
          <cell r="F5284">
            <v>0.116039</v>
          </cell>
        </row>
        <row r="5285">
          <cell r="B5285">
            <v>44890</v>
          </cell>
          <cell r="C5285">
            <v>4026.12</v>
          </cell>
          <cell r="E5285">
            <v>44622</v>
          </cell>
          <cell r="F5285">
            <v>0.14292199999999999</v>
          </cell>
        </row>
        <row r="5286">
          <cell r="B5286">
            <v>44893</v>
          </cell>
          <cell r="C5286">
            <v>3963.94</v>
          </cell>
          <cell r="E5286">
            <v>44623</v>
          </cell>
          <cell r="F5286">
            <v>0.55463799999999996</v>
          </cell>
        </row>
        <row r="5287">
          <cell r="B5287">
            <v>44894</v>
          </cell>
          <cell r="C5287">
            <v>3957.63</v>
          </cell>
          <cell r="E5287">
            <v>44624</v>
          </cell>
          <cell r="F5287">
            <v>0.29746600000000001</v>
          </cell>
        </row>
        <row r="5288">
          <cell r="B5288">
            <v>44895</v>
          </cell>
          <cell r="C5288">
            <v>4080.11</v>
          </cell>
          <cell r="E5288">
            <v>44627</v>
          </cell>
          <cell r="F5288">
            <v>6.1103999999999999E-2</v>
          </cell>
        </row>
        <row r="5289">
          <cell r="B5289">
            <v>44896</v>
          </cell>
          <cell r="C5289">
            <v>4076.57</v>
          </cell>
          <cell r="E5289">
            <v>44628</v>
          </cell>
          <cell r="F5289">
            <v>0.10452699999999999</v>
          </cell>
        </row>
        <row r="5290">
          <cell r="B5290">
            <v>44897</v>
          </cell>
          <cell r="C5290">
            <v>4071.7</v>
          </cell>
          <cell r="E5290">
            <v>44629</v>
          </cell>
          <cell r="F5290">
            <v>0.65454400000000001</v>
          </cell>
        </row>
        <row r="5291">
          <cell r="B5291">
            <v>44900</v>
          </cell>
          <cell r="C5291">
            <v>3998.84</v>
          </cell>
          <cell r="E5291">
            <v>44630</v>
          </cell>
          <cell r="F5291">
            <v>0.389901</v>
          </cell>
        </row>
        <row r="5292">
          <cell r="B5292">
            <v>44901</v>
          </cell>
          <cell r="C5292">
            <v>3941.26</v>
          </cell>
          <cell r="E5292">
            <v>44631</v>
          </cell>
          <cell r="F5292">
            <v>0.24766299999999999</v>
          </cell>
        </row>
        <row r="5293">
          <cell r="B5293">
            <v>44902</v>
          </cell>
          <cell r="C5293">
            <v>3933.92</v>
          </cell>
          <cell r="E5293">
            <v>44634</v>
          </cell>
          <cell r="F5293">
            <v>0.91358799999999996</v>
          </cell>
        </row>
        <row r="5294">
          <cell r="B5294">
            <v>44903</v>
          </cell>
          <cell r="C5294">
            <v>3963.51</v>
          </cell>
          <cell r="E5294">
            <v>44635</v>
          </cell>
          <cell r="F5294">
            <v>0.101339</v>
          </cell>
        </row>
        <row r="5295">
          <cell r="B5295">
            <v>44904</v>
          </cell>
          <cell r="C5295">
            <v>3934.38</v>
          </cell>
          <cell r="E5295">
            <v>44636</v>
          </cell>
          <cell r="F5295">
            <v>0.101969</v>
          </cell>
        </row>
        <row r="5296">
          <cell r="B5296">
            <v>44907</v>
          </cell>
          <cell r="C5296">
            <v>3990.56</v>
          </cell>
          <cell r="E5296">
            <v>44637</v>
          </cell>
          <cell r="F5296">
            <v>0.25884400000000002</v>
          </cell>
        </row>
        <row r="5297">
          <cell r="B5297">
            <v>44908</v>
          </cell>
          <cell r="C5297">
            <v>4019.65</v>
          </cell>
          <cell r="E5297">
            <v>44638</v>
          </cell>
          <cell r="F5297">
            <v>4.9505E-2</v>
          </cell>
        </row>
        <row r="5298">
          <cell r="B5298">
            <v>44909</v>
          </cell>
          <cell r="C5298">
            <v>3995.32</v>
          </cell>
          <cell r="E5298">
            <v>44641</v>
          </cell>
          <cell r="F5298">
            <v>0.231152</v>
          </cell>
        </row>
        <row r="5299">
          <cell r="B5299">
            <v>44910</v>
          </cell>
          <cell r="C5299">
            <v>3895.75</v>
          </cell>
          <cell r="E5299">
            <v>44642</v>
          </cell>
          <cell r="F5299">
            <v>0</v>
          </cell>
        </row>
        <row r="5300">
          <cell r="B5300">
            <v>44911</v>
          </cell>
          <cell r="C5300">
            <v>3852.36</v>
          </cell>
          <cell r="E5300">
            <v>44643</v>
          </cell>
          <cell r="F5300">
            <v>0.251772</v>
          </cell>
        </row>
        <row r="5301">
          <cell r="B5301">
            <v>44914</v>
          </cell>
          <cell r="C5301">
            <v>3817.66</v>
          </cell>
          <cell r="E5301">
            <v>44644</v>
          </cell>
          <cell r="F5301">
            <v>0.38349899999999998</v>
          </cell>
        </row>
        <row r="5302">
          <cell r="B5302">
            <v>44915</v>
          </cell>
          <cell r="C5302">
            <v>3821.62</v>
          </cell>
          <cell r="E5302">
            <v>44645</v>
          </cell>
          <cell r="F5302">
            <v>3.4672000000000001E-2</v>
          </cell>
        </row>
        <row r="5303">
          <cell r="B5303">
            <v>44916</v>
          </cell>
          <cell r="C5303">
            <v>3878.44</v>
          </cell>
          <cell r="E5303">
            <v>44648</v>
          </cell>
          <cell r="F5303">
            <v>5.9329999999999999E-3</v>
          </cell>
        </row>
        <row r="5304">
          <cell r="B5304">
            <v>44917</v>
          </cell>
          <cell r="C5304">
            <v>3822.39</v>
          </cell>
          <cell r="E5304">
            <v>44649</v>
          </cell>
          <cell r="F5304">
            <v>0</v>
          </cell>
        </row>
        <row r="5305">
          <cell r="B5305">
            <v>44918</v>
          </cell>
          <cell r="C5305">
            <v>3844.82</v>
          </cell>
          <cell r="E5305">
            <v>44650</v>
          </cell>
          <cell r="F5305">
            <v>0.48010700000000001</v>
          </cell>
        </row>
        <row r="5306">
          <cell r="B5306">
            <v>44922</v>
          </cell>
          <cell r="C5306">
            <v>3829.25</v>
          </cell>
          <cell r="E5306">
            <v>44651</v>
          </cell>
          <cell r="F5306">
            <v>0.30369000000000002</v>
          </cell>
        </row>
        <row r="5307">
          <cell r="B5307">
            <v>44923</v>
          </cell>
          <cell r="C5307">
            <v>3783.22</v>
          </cell>
          <cell r="E5307">
            <v>44652</v>
          </cell>
          <cell r="F5307">
            <v>9.7979999999999994E-3</v>
          </cell>
        </row>
        <row r="5308">
          <cell r="B5308">
            <v>44924</v>
          </cell>
          <cell r="C5308">
            <v>3849.28</v>
          </cell>
          <cell r="E5308">
            <v>44655</v>
          </cell>
          <cell r="F5308">
            <v>3.0269000000000001E-2</v>
          </cell>
        </row>
        <row r="5309">
          <cell r="B5309">
            <v>44925</v>
          </cell>
          <cell r="C5309">
            <v>3839.5</v>
          </cell>
          <cell r="E5309">
            <v>44656</v>
          </cell>
          <cell r="F5309">
            <v>0.7248</v>
          </cell>
        </row>
        <row r="5310">
          <cell r="B5310">
            <v>44929</v>
          </cell>
          <cell r="C5310">
            <v>3824.14</v>
          </cell>
          <cell r="E5310">
            <v>44657</v>
          </cell>
          <cell r="F5310">
            <v>1.5758999999999999E-2</v>
          </cell>
        </row>
        <row r="5311">
          <cell r="B5311"/>
          <cell r="E5311">
            <v>44658</v>
          </cell>
          <cell r="F5311">
            <v>0.56571000000000005</v>
          </cell>
        </row>
        <row r="5312">
          <cell r="B5312"/>
          <cell r="E5312">
            <v>44659</v>
          </cell>
          <cell r="F5312">
            <v>7.9104999999999995E-2</v>
          </cell>
        </row>
        <row r="5313">
          <cell r="B5313"/>
          <cell r="E5313">
            <v>44662</v>
          </cell>
          <cell r="F5313">
            <v>0</v>
          </cell>
        </row>
        <row r="5314">
          <cell r="B5314"/>
          <cell r="E5314">
            <v>44663</v>
          </cell>
          <cell r="F5314">
            <v>0.14991199999999999</v>
          </cell>
        </row>
        <row r="5315">
          <cell r="B5315"/>
          <cell r="E5315">
            <v>44664</v>
          </cell>
          <cell r="F5315">
            <v>0.83603400000000005</v>
          </cell>
        </row>
        <row r="5316">
          <cell r="B5316"/>
          <cell r="E5316">
            <v>44665</v>
          </cell>
          <cell r="F5316">
            <v>0</v>
          </cell>
        </row>
        <row r="5317">
          <cell r="B5317"/>
          <cell r="E5317">
            <v>44666</v>
          </cell>
          <cell r="F5317">
            <v>0</v>
          </cell>
        </row>
        <row r="5318">
          <cell r="B5318"/>
          <cell r="E5318">
            <v>44669</v>
          </cell>
          <cell r="F5318">
            <v>0</v>
          </cell>
        </row>
        <row r="5319">
          <cell r="B5319"/>
          <cell r="E5319">
            <v>44670</v>
          </cell>
          <cell r="F5319">
            <v>6.5322000000000005E-2</v>
          </cell>
        </row>
        <row r="5320">
          <cell r="B5320"/>
          <cell r="E5320">
            <v>44671</v>
          </cell>
          <cell r="F5320">
            <v>6.5034999999999996E-2</v>
          </cell>
        </row>
        <row r="5321">
          <cell r="B5321"/>
          <cell r="E5321">
            <v>44672</v>
          </cell>
          <cell r="F5321">
            <v>0.35481200000000002</v>
          </cell>
        </row>
        <row r="5322">
          <cell r="B5322"/>
          <cell r="E5322">
            <v>44673</v>
          </cell>
          <cell r="F5322">
            <v>7.1012000000000006E-2</v>
          </cell>
        </row>
        <row r="5323">
          <cell r="B5323"/>
          <cell r="E5323">
            <v>44676</v>
          </cell>
          <cell r="F5323">
            <v>5.8111000000000003E-2</v>
          </cell>
        </row>
        <row r="5324">
          <cell r="B5324"/>
          <cell r="E5324">
            <v>44677</v>
          </cell>
          <cell r="F5324">
            <v>3.7983000000000003E-2</v>
          </cell>
        </row>
        <row r="5325">
          <cell r="B5325"/>
          <cell r="E5325">
            <v>44678</v>
          </cell>
          <cell r="F5325">
            <v>4.4159999999999998E-2</v>
          </cell>
        </row>
        <row r="5326">
          <cell r="B5326"/>
          <cell r="E5326">
            <v>44679</v>
          </cell>
          <cell r="F5326">
            <v>0.24199899999999999</v>
          </cell>
        </row>
        <row r="5327">
          <cell r="B5327"/>
          <cell r="E5327">
            <v>44680</v>
          </cell>
          <cell r="F5327">
            <v>0.30952600000000002</v>
          </cell>
        </row>
        <row r="5328">
          <cell r="B5328"/>
          <cell r="E5328">
            <v>44683</v>
          </cell>
          <cell r="F5328">
            <v>2.2825000000000002E-2</v>
          </cell>
        </row>
        <row r="5329">
          <cell r="B5329"/>
          <cell r="E5329">
            <v>44684</v>
          </cell>
          <cell r="F5329">
            <v>3.1480000000000002E-3</v>
          </cell>
        </row>
        <row r="5330">
          <cell r="B5330"/>
          <cell r="E5330">
            <v>44685</v>
          </cell>
          <cell r="F5330">
            <v>3.9556000000000001E-2</v>
          </cell>
        </row>
        <row r="5331">
          <cell r="B5331"/>
          <cell r="E5331">
            <v>44686</v>
          </cell>
          <cell r="F5331">
            <v>0.46668999999999999</v>
          </cell>
        </row>
        <row r="5332">
          <cell r="B5332"/>
          <cell r="E5332">
            <v>44687</v>
          </cell>
          <cell r="F5332">
            <v>0.613043</v>
          </cell>
        </row>
        <row r="5333">
          <cell r="B5333"/>
          <cell r="E5333">
            <v>44690</v>
          </cell>
          <cell r="F5333">
            <v>0.30382599999999998</v>
          </cell>
        </row>
        <row r="5334">
          <cell r="B5334"/>
          <cell r="E5334">
            <v>44691</v>
          </cell>
          <cell r="F5334">
            <v>1.3965E-2</v>
          </cell>
        </row>
        <row r="5335">
          <cell r="B5335"/>
          <cell r="E5335">
            <v>44692</v>
          </cell>
          <cell r="F5335">
            <v>0.19547900000000001</v>
          </cell>
        </row>
        <row r="5336">
          <cell r="B5336"/>
          <cell r="E5336">
            <v>44693</v>
          </cell>
          <cell r="F5336">
            <v>1.3627880000000001</v>
          </cell>
        </row>
        <row r="5337">
          <cell r="B5337"/>
          <cell r="E5337">
            <v>44694</v>
          </cell>
          <cell r="F5337">
            <v>0.44639400000000001</v>
          </cell>
        </row>
        <row r="5338">
          <cell r="B5338"/>
          <cell r="E5338">
            <v>44697</v>
          </cell>
          <cell r="F5338">
            <v>0.20547599999999999</v>
          </cell>
        </row>
        <row r="5339">
          <cell r="B5339"/>
          <cell r="E5339">
            <v>44698</v>
          </cell>
          <cell r="F5339">
            <v>0.218997</v>
          </cell>
        </row>
        <row r="5340">
          <cell r="B5340"/>
          <cell r="E5340">
            <v>44699</v>
          </cell>
          <cell r="F5340">
            <v>0.94381999999999999</v>
          </cell>
        </row>
        <row r="5341">
          <cell r="B5341"/>
          <cell r="E5341">
            <v>44700</v>
          </cell>
          <cell r="F5341">
            <v>0.42064600000000002</v>
          </cell>
        </row>
        <row r="5342">
          <cell r="B5342"/>
          <cell r="E5342">
            <v>44701</v>
          </cell>
          <cell r="F5342">
            <v>6.4563999999999996E-2</v>
          </cell>
        </row>
        <row r="5343">
          <cell r="B5343"/>
          <cell r="E5343">
            <v>44704</v>
          </cell>
          <cell r="F5343">
            <v>0.46809400000000001</v>
          </cell>
        </row>
        <row r="5344">
          <cell r="B5344"/>
          <cell r="E5344">
            <v>44705</v>
          </cell>
          <cell r="F5344">
            <v>6.4330999999999999E-2</v>
          </cell>
        </row>
        <row r="5345">
          <cell r="B5345"/>
          <cell r="E5345">
            <v>44706</v>
          </cell>
          <cell r="F5345">
            <v>5.4132E-2</v>
          </cell>
        </row>
        <row r="5346">
          <cell r="B5346"/>
          <cell r="E5346">
            <v>44707</v>
          </cell>
          <cell r="F5346">
            <v>0.14979100000000001</v>
          </cell>
        </row>
        <row r="5347">
          <cell r="B5347"/>
          <cell r="E5347">
            <v>44708</v>
          </cell>
          <cell r="F5347">
            <v>0.72072800000000004</v>
          </cell>
        </row>
        <row r="5348">
          <cell r="B5348"/>
          <cell r="E5348">
            <v>44711</v>
          </cell>
          <cell r="F5348">
            <v>0</v>
          </cell>
        </row>
        <row r="5349">
          <cell r="B5349"/>
          <cell r="E5349">
            <v>44712</v>
          </cell>
          <cell r="F5349">
            <v>0.36844100000000002</v>
          </cell>
        </row>
        <row r="5350">
          <cell r="B5350"/>
          <cell r="E5350">
            <v>44713</v>
          </cell>
          <cell r="F5350">
            <v>0.41392899999999999</v>
          </cell>
        </row>
        <row r="5351">
          <cell r="B5351"/>
          <cell r="E5351">
            <v>44714</v>
          </cell>
          <cell r="F5351">
            <v>0.71225099999999997</v>
          </cell>
        </row>
        <row r="5352">
          <cell r="B5352"/>
          <cell r="E5352">
            <v>44715</v>
          </cell>
          <cell r="F5352">
            <v>0.30074699999999999</v>
          </cell>
        </row>
        <row r="5353">
          <cell r="B5353"/>
          <cell r="E5353">
            <v>44718</v>
          </cell>
          <cell r="F5353">
            <v>2.8183E-2</v>
          </cell>
        </row>
        <row r="5354">
          <cell r="B5354"/>
          <cell r="E5354">
            <v>44719</v>
          </cell>
          <cell r="F5354">
            <v>0.11204799999999999</v>
          </cell>
        </row>
        <row r="5355">
          <cell r="B5355"/>
          <cell r="E5355">
            <v>44720</v>
          </cell>
          <cell r="F5355">
            <v>0.15404899999999999</v>
          </cell>
        </row>
        <row r="5356">
          <cell r="B5356"/>
          <cell r="E5356">
            <v>44721</v>
          </cell>
          <cell r="F5356">
            <v>0.40248400000000001</v>
          </cell>
        </row>
        <row r="5357">
          <cell r="B5357"/>
          <cell r="E5357">
            <v>44722</v>
          </cell>
          <cell r="F5357">
            <v>0.112904</v>
          </cell>
        </row>
        <row r="5358">
          <cell r="B5358"/>
          <cell r="E5358">
            <v>44725</v>
          </cell>
          <cell r="F5358">
            <v>2.7619999999999999E-2</v>
          </cell>
        </row>
        <row r="5359">
          <cell r="B5359"/>
          <cell r="E5359">
            <v>44726</v>
          </cell>
          <cell r="F5359">
            <v>1.180037</v>
          </cell>
        </row>
        <row r="5360">
          <cell r="B5360"/>
          <cell r="E5360">
            <v>44727</v>
          </cell>
          <cell r="F5360">
            <v>0.120751</v>
          </cell>
        </row>
        <row r="5361">
          <cell r="B5361"/>
          <cell r="E5361">
            <v>44728</v>
          </cell>
          <cell r="F5361">
            <v>0.38764100000000001</v>
          </cell>
        </row>
        <row r="5362">
          <cell r="B5362"/>
          <cell r="E5362">
            <v>44729</v>
          </cell>
          <cell r="F5362">
            <v>7.8252000000000002E-2</v>
          </cell>
        </row>
        <row r="5363">
          <cell r="B5363"/>
          <cell r="E5363">
            <v>44732</v>
          </cell>
          <cell r="F5363">
            <v>0</v>
          </cell>
        </row>
        <row r="5364">
          <cell r="B5364"/>
          <cell r="E5364">
            <v>44733</v>
          </cell>
          <cell r="F5364">
            <v>0.20769199999999999</v>
          </cell>
        </row>
        <row r="5365">
          <cell r="B5365"/>
          <cell r="E5365">
            <v>44734</v>
          </cell>
          <cell r="F5365">
            <v>5.6231000000000003E-2</v>
          </cell>
        </row>
        <row r="5366">
          <cell r="B5366"/>
          <cell r="E5366">
            <v>44735</v>
          </cell>
          <cell r="F5366">
            <v>0.170934</v>
          </cell>
        </row>
        <row r="5367">
          <cell r="B5367"/>
          <cell r="E5367">
            <v>44736</v>
          </cell>
          <cell r="F5367">
            <v>6.6365999999999994E-2</v>
          </cell>
        </row>
        <row r="5368">
          <cell r="B5368"/>
          <cell r="E5368">
            <v>44739</v>
          </cell>
          <cell r="F5368">
            <v>0.117877</v>
          </cell>
        </row>
        <row r="5369">
          <cell r="B5369"/>
          <cell r="E5369">
            <v>44740</v>
          </cell>
          <cell r="F5369">
            <v>0</v>
          </cell>
        </row>
        <row r="5370">
          <cell r="B5370"/>
          <cell r="E5370">
            <v>44741</v>
          </cell>
          <cell r="F5370">
            <v>0.41958000000000001</v>
          </cell>
        </row>
        <row r="5371">
          <cell r="B5371"/>
          <cell r="E5371">
            <v>44742</v>
          </cell>
          <cell r="F5371">
            <v>0.63146500000000005</v>
          </cell>
        </row>
        <row r="5372">
          <cell r="B5372"/>
          <cell r="E5372">
            <v>44743</v>
          </cell>
          <cell r="F5372">
            <v>5.6301999999999998E-2</v>
          </cell>
        </row>
        <row r="5373">
          <cell r="B5373"/>
          <cell r="E5373">
            <v>44746</v>
          </cell>
          <cell r="F5373">
            <v>0</v>
          </cell>
        </row>
        <row r="5374">
          <cell r="B5374"/>
          <cell r="E5374">
            <v>44747</v>
          </cell>
          <cell r="F5374">
            <v>0.68819799999999998</v>
          </cell>
        </row>
        <row r="5375">
          <cell r="B5375"/>
          <cell r="E5375">
            <v>44748</v>
          </cell>
          <cell r="F5375">
            <v>7.0021E-2</v>
          </cell>
        </row>
        <row r="5376">
          <cell r="B5376"/>
          <cell r="E5376">
            <v>44749</v>
          </cell>
          <cell r="F5376">
            <v>0.446324</v>
          </cell>
        </row>
        <row r="5377">
          <cell r="B5377"/>
          <cell r="E5377">
            <v>44750</v>
          </cell>
          <cell r="F5377">
            <v>0.31562400000000002</v>
          </cell>
        </row>
        <row r="5378">
          <cell r="B5378"/>
          <cell r="E5378">
            <v>44753</v>
          </cell>
          <cell r="F5378">
            <v>5.9770999999999998E-2</v>
          </cell>
        </row>
        <row r="5379">
          <cell r="B5379"/>
          <cell r="E5379">
            <v>44754</v>
          </cell>
          <cell r="F5379">
            <v>7.3608000000000007E-2</v>
          </cell>
        </row>
        <row r="5380">
          <cell r="B5380"/>
          <cell r="E5380">
            <v>44755</v>
          </cell>
          <cell r="F5380">
            <v>7.2900000000000006E-2</v>
          </cell>
        </row>
        <row r="5381">
          <cell r="B5381"/>
          <cell r="E5381">
            <v>44756</v>
          </cell>
          <cell r="F5381">
            <v>0.493726</v>
          </cell>
        </row>
        <row r="5382">
          <cell r="B5382"/>
          <cell r="E5382">
            <v>44757</v>
          </cell>
          <cell r="F5382">
            <v>0</v>
          </cell>
        </row>
        <row r="5383">
          <cell r="B5383"/>
          <cell r="E5383">
            <v>44760</v>
          </cell>
          <cell r="F5383">
            <v>0</v>
          </cell>
        </row>
        <row r="5384">
          <cell r="B5384"/>
          <cell r="E5384">
            <v>44761</v>
          </cell>
          <cell r="F5384">
            <v>0.15989100000000001</v>
          </cell>
        </row>
        <row r="5385">
          <cell r="B5385"/>
          <cell r="E5385">
            <v>44762</v>
          </cell>
          <cell r="F5385">
            <v>6.4878000000000005E-2</v>
          </cell>
        </row>
        <row r="5386">
          <cell r="B5386"/>
          <cell r="E5386">
            <v>44763</v>
          </cell>
          <cell r="F5386">
            <v>0.35576000000000002</v>
          </cell>
        </row>
        <row r="5387">
          <cell r="B5387"/>
          <cell r="E5387">
            <v>44764</v>
          </cell>
          <cell r="F5387">
            <v>4.1364999999999999E-2</v>
          </cell>
        </row>
        <row r="5388">
          <cell r="B5388"/>
          <cell r="E5388">
            <v>44767</v>
          </cell>
          <cell r="F5388">
            <v>0</v>
          </cell>
        </row>
        <row r="5389">
          <cell r="B5389"/>
          <cell r="E5389">
            <v>44768</v>
          </cell>
          <cell r="F5389">
            <v>3.8578000000000001E-2</v>
          </cell>
        </row>
        <row r="5390">
          <cell r="B5390"/>
          <cell r="E5390">
            <v>44769</v>
          </cell>
          <cell r="F5390">
            <v>4.0883999999999997E-2</v>
          </cell>
        </row>
        <row r="5391">
          <cell r="B5391"/>
          <cell r="E5391">
            <v>44770</v>
          </cell>
          <cell r="F5391">
            <v>0.498251</v>
          </cell>
        </row>
        <row r="5392">
          <cell r="B5392"/>
          <cell r="E5392">
            <v>44771</v>
          </cell>
          <cell r="F5392">
            <v>0.447218</v>
          </cell>
        </row>
        <row r="5393">
          <cell r="B5393"/>
          <cell r="E5393">
            <v>44774</v>
          </cell>
          <cell r="F5393">
            <v>2.4442999999999999E-2</v>
          </cell>
        </row>
        <row r="5394">
          <cell r="B5394"/>
          <cell r="E5394">
            <v>44775</v>
          </cell>
          <cell r="F5394">
            <v>2.1925E-2</v>
          </cell>
        </row>
        <row r="5395">
          <cell r="B5395"/>
          <cell r="E5395">
            <v>44776</v>
          </cell>
          <cell r="F5395">
            <v>5.6006E-2</v>
          </cell>
        </row>
        <row r="5396">
          <cell r="B5396"/>
          <cell r="E5396">
            <v>44777</v>
          </cell>
          <cell r="F5396">
            <v>0.36333599999999999</v>
          </cell>
        </row>
        <row r="5397">
          <cell r="B5397"/>
          <cell r="E5397">
            <v>44778</v>
          </cell>
          <cell r="F5397">
            <v>0.53693800000000003</v>
          </cell>
        </row>
        <row r="5398">
          <cell r="B5398"/>
          <cell r="E5398">
            <v>44781</v>
          </cell>
          <cell r="F5398">
            <v>7.5110999999999997E-2</v>
          </cell>
        </row>
        <row r="5399">
          <cell r="B5399"/>
          <cell r="E5399">
            <v>44782</v>
          </cell>
          <cell r="F5399">
            <v>0.26198199999999999</v>
          </cell>
        </row>
        <row r="5400">
          <cell r="B5400"/>
          <cell r="E5400">
            <v>44783</v>
          </cell>
          <cell r="F5400">
            <v>0.17835500000000001</v>
          </cell>
        </row>
        <row r="5401">
          <cell r="B5401"/>
          <cell r="E5401">
            <v>44784</v>
          </cell>
          <cell r="F5401">
            <v>1.1283300000000001</v>
          </cell>
        </row>
        <row r="5402">
          <cell r="B5402"/>
          <cell r="E5402">
            <v>44785</v>
          </cell>
          <cell r="F5402">
            <v>0.54842599999999997</v>
          </cell>
        </row>
        <row r="5403">
          <cell r="B5403"/>
          <cell r="E5403">
            <v>44788</v>
          </cell>
          <cell r="F5403">
            <v>0.13097700000000001</v>
          </cell>
        </row>
        <row r="5404">
          <cell r="B5404"/>
          <cell r="E5404">
            <v>44789</v>
          </cell>
          <cell r="F5404">
            <v>0.21934200000000001</v>
          </cell>
        </row>
        <row r="5405">
          <cell r="B5405"/>
          <cell r="E5405">
            <v>44790</v>
          </cell>
          <cell r="F5405">
            <v>0.77724700000000002</v>
          </cell>
        </row>
        <row r="5406">
          <cell r="B5406"/>
          <cell r="E5406">
            <v>44791</v>
          </cell>
          <cell r="F5406">
            <v>0.64630200000000004</v>
          </cell>
        </row>
        <row r="5407">
          <cell r="B5407"/>
          <cell r="E5407">
            <v>44792</v>
          </cell>
          <cell r="F5407">
            <v>0.13266900000000001</v>
          </cell>
        </row>
        <row r="5408">
          <cell r="B5408"/>
          <cell r="E5408">
            <v>44795</v>
          </cell>
          <cell r="F5408">
            <v>0.44323499999999999</v>
          </cell>
        </row>
        <row r="5409">
          <cell r="B5409"/>
          <cell r="E5409">
            <v>44796</v>
          </cell>
          <cell r="F5409">
            <v>5.3110999999999998E-2</v>
          </cell>
        </row>
        <row r="5410">
          <cell r="B5410"/>
          <cell r="E5410">
            <v>44797</v>
          </cell>
          <cell r="F5410">
            <v>8.1835000000000005E-2</v>
          </cell>
        </row>
        <row r="5411">
          <cell r="B5411"/>
          <cell r="E5411">
            <v>44798</v>
          </cell>
          <cell r="F5411">
            <v>9.5277000000000001E-2</v>
          </cell>
        </row>
        <row r="5412">
          <cell r="B5412"/>
          <cell r="E5412">
            <v>44799</v>
          </cell>
          <cell r="F5412">
            <v>0.11044900000000001</v>
          </cell>
        </row>
        <row r="5413">
          <cell r="B5413"/>
          <cell r="E5413">
            <v>44802</v>
          </cell>
          <cell r="F5413">
            <v>0.195413</v>
          </cell>
        </row>
        <row r="5414">
          <cell r="B5414"/>
          <cell r="E5414">
            <v>44803</v>
          </cell>
          <cell r="F5414">
            <v>0.32123400000000002</v>
          </cell>
        </row>
        <row r="5415">
          <cell r="B5415"/>
          <cell r="E5415">
            <v>44804</v>
          </cell>
          <cell r="F5415">
            <v>0.80346399999999996</v>
          </cell>
        </row>
        <row r="5416">
          <cell r="B5416"/>
          <cell r="E5416">
            <v>44805</v>
          </cell>
          <cell r="F5416">
            <v>0.684585</v>
          </cell>
        </row>
        <row r="5417">
          <cell r="B5417"/>
          <cell r="E5417">
            <v>44806</v>
          </cell>
          <cell r="F5417">
            <v>0.31174000000000002</v>
          </cell>
        </row>
        <row r="5418">
          <cell r="B5418"/>
          <cell r="E5418">
            <v>44809</v>
          </cell>
          <cell r="F5418">
            <v>0</v>
          </cell>
        </row>
        <row r="5419">
          <cell r="B5419"/>
          <cell r="E5419">
            <v>44810</v>
          </cell>
          <cell r="F5419">
            <v>0.20133200000000001</v>
          </cell>
        </row>
        <row r="5420">
          <cell r="B5420"/>
          <cell r="E5420">
            <v>44811</v>
          </cell>
          <cell r="F5420">
            <v>0.102927</v>
          </cell>
        </row>
        <row r="5421">
          <cell r="B5421"/>
          <cell r="E5421">
            <v>44812</v>
          </cell>
          <cell r="F5421">
            <v>0.49577900000000003</v>
          </cell>
        </row>
        <row r="5422">
          <cell r="B5422"/>
          <cell r="E5422">
            <v>44813</v>
          </cell>
          <cell r="F5422">
            <v>0.34797899999999998</v>
          </cell>
        </row>
        <row r="5423">
          <cell r="B5423"/>
          <cell r="E5423">
            <v>44816</v>
          </cell>
          <cell r="F5423">
            <v>0</v>
          </cell>
        </row>
        <row r="5424">
          <cell r="B5424"/>
          <cell r="E5424">
            <v>44817</v>
          </cell>
          <cell r="F5424">
            <v>0.107948</v>
          </cell>
        </row>
        <row r="5425">
          <cell r="B5425"/>
          <cell r="E5425">
            <v>44818</v>
          </cell>
          <cell r="F5425">
            <v>0.97225899999999998</v>
          </cell>
        </row>
        <row r="5426">
          <cell r="B5426"/>
          <cell r="E5426">
            <v>44819</v>
          </cell>
          <cell r="F5426">
            <v>0.39927000000000001</v>
          </cell>
        </row>
        <row r="5427">
          <cell r="B5427"/>
          <cell r="E5427">
            <v>44820</v>
          </cell>
          <cell r="F5427">
            <v>5.9142E-2</v>
          </cell>
        </row>
        <row r="5428">
          <cell r="B5428"/>
          <cell r="E5428">
            <v>44823</v>
          </cell>
          <cell r="F5428">
            <v>5.0210999999999999E-2</v>
          </cell>
        </row>
        <row r="5429">
          <cell r="B5429"/>
          <cell r="E5429">
            <v>44824</v>
          </cell>
          <cell r="F5429">
            <v>3.3345E-2</v>
          </cell>
        </row>
        <row r="5430">
          <cell r="B5430"/>
          <cell r="E5430">
            <v>44825</v>
          </cell>
          <cell r="F5430">
            <v>0.25531399999999999</v>
          </cell>
        </row>
        <row r="5431">
          <cell r="B5431"/>
          <cell r="E5431">
            <v>44826</v>
          </cell>
          <cell r="F5431">
            <v>0.17499100000000001</v>
          </cell>
        </row>
        <row r="5432">
          <cell r="B5432"/>
          <cell r="E5432">
            <v>44827</v>
          </cell>
          <cell r="F5432">
            <v>8.2612000000000005E-2</v>
          </cell>
        </row>
        <row r="5433">
          <cell r="B5433"/>
          <cell r="E5433">
            <v>44830</v>
          </cell>
          <cell r="F5433">
            <v>1.0442999999999999E-2</v>
          </cell>
        </row>
        <row r="5434">
          <cell r="B5434"/>
          <cell r="E5434">
            <v>44831</v>
          </cell>
          <cell r="F5434">
            <v>0.234371</v>
          </cell>
        </row>
        <row r="5435">
          <cell r="B5435"/>
          <cell r="E5435">
            <v>44832</v>
          </cell>
          <cell r="F5435">
            <v>0.212173</v>
          </cell>
        </row>
        <row r="5436">
          <cell r="B5436"/>
          <cell r="E5436">
            <v>44833</v>
          </cell>
          <cell r="F5436">
            <v>0.52734000000000003</v>
          </cell>
        </row>
        <row r="5437">
          <cell r="B5437"/>
          <cell r="E5437">
            <v>44834</v>
          </cell>
          <cell r="F5437">
            <v>0.16117600000000001</v>
          </cell>
        </row>
        <row r="5438">
          <cell r="B5438"/>
          <cell r="E5438">
            <v>44837</v>
          </cell>
          <cell r="F5438">
            <v>3.1468999999999997E-2</v>
          </cell>
        </row>
        <row r="5439">
          <cell r="B5439"/>
          <cell r="E5439">
            <v>44838</v>
          </cell>
          <cell r="F5439">
            <v>0.32863900000000001</v>
          </cell>
        </row>
        <row r="5440">
          <cell r="B5440"/>
          <cell r="E5440">
            <v>44839</v>
          </cell>
          <cell r="F5440">
            <v>0.36554300000000001</v>
          </cell>
        </row>
        <row r="5441">
          <cell r="B5441"/>
          <cell r="E5441">
            <v>44840</v>
          </cell>
          <cell r="F5441">
            <v>0.959202</v>
          </cell>
        </row>
        <row r="5442">
          <cell r="B5442"/>
          <cell r="E5442">
            <v>44841</v>
          </cell>
          <cell r="F5442">
            <v>0.121341</v>
          </cell>
        </row>
        <row r="5443">
          <cell r="B5443"/>
          <cell r="E5443">
            <v>44844</v>
          </cell>
          <cell r="F5443">
            <v>0</v>
          </cell>
        </row>
        <row r="5444">
          <cell r="B5444"/>
          <cell r="E5444">
            <v>44845</v>
          </cell>
          <cell r="F5444">
            <v>5.7825000000000001E-2</v>
          </cell>
        </row>
        <row r="5445">
          <cell r="B5445"/>
          <cell r="E5445">
            <v>44846</v>
          </cell>
          <cell r="F5445">
            <v>9.5638000000000001E-2</v>
          </cell>
        </row>
        <row r="5446">
          <cell r="B5446"/>
          <cell r="E5446">
            <v>44847</v>
          </cell>
          <cell r="F5446">
            <v>0.47957899999999998</v>
          </cell>
        </row>
        <row r="5447">
          <cell r="B5447"/>
          <cell r="E5447">
            <v>44848</v>
          </cell>
          <cell r="F5447">
            <v>0.13439999999999999</v>
          </cell>
        </row>
        <row r="5448">
          <cell r="B5448"/>
          <cell r="E5448">
            <v>44851</v>
          </cell>
          <cell r="F5448">
            <v>0</v>
          </cell>
        </row>
        <row r="5449">
          <cell r="B5449"/>
          <cell r="E5449">
            <v>44852</v>
          </cell>
          <cell r="F5449">
            <v>7.9820000000000002E-2</v>
          </cell>
        </row>
        <row r="5450">
          <cell r="B5450"/>
          <cell r="E5450">
            <v>44853</v>
          </cell>
          <cell r="F5450">
            <v>0</v>
          </cell>
        </row>
        <row r="5451">
          <cell r="B5451"/>
          <cell r="E5451">
            <v>44854</v>
          </cell>
          <cell r="F5451">
            <v>0.40695500000000001</v>
          </cell>
        </row>
        <row r="5452">
          <cell r="B5452"/>
          <cell r="E5452">
            <v>44855</v>
          </cell>
          <cell r="F5452">
            <v>7.5347999999999998E-2</v>
          </cell>
        </row>
        <row r="5453">
          <cell r="B5453"/>
          <cell r="E5453">
            <v>44858</v>
          </cell>
          <cell r="F5453">
            <v>0</v>
          </cell>
        </row>
        <row r="5454">
          <cell r="B5454"/>
          <cell r="E5454">
            <v>44859</v>
          </cell>
          <cell r="F5454">
            <v>1.7285999999999999E-2</v>
          </cell>
        </row>
        <row r="5455">
          <cell r="B5455"/>
          <cell r="E5455">
            <v>44860</v>
          </cell>
          <cell r="F5455">
            <v>5.9420000000000001E-2</v>
          </cell>
        </row>
        <row r="5456">
          <cell r="B5456"/>
          <cell r="E5456">
            <v>44861</v>
          </cell>
          <cell r="F5456">
            <v>6.6624000000000003E-2</v>
          </cell>
        </row>
        <row r="5457">
          <cell r="B5457"/>
          <cell r="E5457">
            <v>44862</v>
          </cell>
          <cell r="F5457">
            <v>0.37006</v>
          </cell>
        </row>
        <row r="5458">
          <cell r="B5458"/>
          <cell r="E5458">
            <v>44865</v>
          </cell>
          <cell r="F5458">
            <v>0.15801599999999999</v>
          </cell>
        </row>
        <row r="5459">
          <cell r="B5459"/>
          <cell r="E5459">
            <v>44866</v>
          </cell>
          <cell r="F5459">
            <v>3.1115E-2</v>
          </cell>
        </row>
        <row r="5460">
          <cell r="B5460"/>
          <cell r="E5460">
            <v>44867</v>
          </cell>
          <cell r="F5460">
            <v>1.8853000000000002E-2</v>
          </cell>
        </row>
        <row r="5461">
          <cell r="B5461"/>
          <cell r="E5461">
            <v>44868</v>
          </cell>
          <cell r="F5461">
            <v>0.478157</v>
          </cell>
        </row>
        <row r="5462">
          <cell r="B5462"/>
          <cell r="E5462">
            <v>44869</v>
          </cell>
          <cell r="F5462">
            <v>0.80289999999999995</v>
          </cell>
        </row>
        <row r="5463">
          <cell r="B5463"/>
          <cell r="E5463">
            <v>44872</v>
          </cell>
          <cell r="F5463">
            <v>6.9211999999999996E-2</v>
          </cell>
        </row>
        <row r="5464">
          <cell r="B5464"/>
          <cell r="E5464">
            <v>44873</v>
          </cell>
          <cell r="F5464">
            <v>3.8390000000000001E-2</v>
          </cell>
        </row>
        <row r="5465">
          <cell r="B5465"/>
          <cell r="E5465">
            <v>44874</v>
          </cell>
          <cell r="F5465">
            <v>0.805141</v>
          </cell>
        </row>
        <row r="5466">
          <cell r="B5466"/>
          <cell r="E5466">
            <v>44875</v>
          </cell>
          <cell r="F5466">
            <v>0.29378799999999999</v>
          </cell>
        </row>
        <row r="5467">
          <cell r="B5467"/>
          <cell r="E5467">
            <v>44876</v>
          </cell>
          <cell r="F5467">
            <v>0</v>
          </cell>
        </row>
        <row r="5468">
          <cell r="B5468"/>
          <cell r="E5468">
            <v>44879</v>
          </cell>
          <cell r="F5468">
            <v>0.89164900000000002</v>
          </cell>
        </row>
        <row r="5469">
          <cell r="B5469"/>
          <cell r="E5469">
            <v>44880</v>
          </cell>
          <cell r="F5469">
            <v>0.29765599999999998</v>
          </cell>
        </row>
        <row r="5470">
          <cell r="B5470"/>
          <cell r="E5470">
            <v>44881</v>
          </cell>
          <cell r="F5470">
            <v>0.91506799999999999</v>
          </cell>
        </row>
        <row r="5471">
          <cell r="B5471"/>
          <cell r="E5471">
            <v>44882</v>
          </cell>
          <cell r="F5471">
            <v>0.82196499999999995</v>
          </cell>
        </row>
        <row r="5472">
          <cell r="B5472"/>
          <cell r="E5472">
            <v>44883</v>
          </cell>
          <cell r="F5472">
            <v>0.11723799999999999</v>
          </cell>
        </row>
        <row r="5473">
          <cell r="B5473"/>
          <cell r="E5473">
            <v>44886</v>
          </cell>
          <cell r="F5473">
            <v>0.45206099999999999</v>
          </cell>
        </row>
        <row r="5474">
          <cell r="B5474"/>
          <cell r="E5474">
            <v>44887</v>
          </cell>
          <cell r="F5474">
            <v>9.9902000000000005E-2</v>
          </cell>
        </row>
        <row r="5475">
          <cell r="B5475"/>
          <cell r="E5475">
            <v>44888</v>
          </cell>
          <cell r="F5475">
            <v>0.20879</v>
          </cell>
        </row>
        <row r="5476">
          <cell r="B5476"/>
          <cell r="E5476">
            <v>44889</v>
          </cell>
          <cell r="F5476">
            <v>0</v>
          </cell>
        </row>
        <row r="5477">
          <cell r="B5477"/>
          <cell r="E5477">
            <v>44890</v>
          </cell>
          <cell r="F5477">
            <v>0.119227</v>
          </cell>
        </row>
        <row r="5478">
          <cell r="B5478"/>
          <cell r="E5478">
            <v>44893</v>
          </cell>
          <cell r="F5478">
            <v>2.2749999999999999E-2</v>
          </cell>
        </row>
        <row r="5479">
          <cell r="B5479"/>
          <cell r="E5479">
            <v>44894</v>
          </cell>
          <cell r="F5479">
            <v>0.35086200000000001</v>
          </cell>
        </row>
        <row r="5480">
          <cell r="B5480"/>
          <cell r="E5480">
            <v>44895</v>
          </cell>
          <cell r="F5480">
            <v>1.080298</v>
          </cell>
        </row>
        <row r="5481">
          <cell r="B5481"/>
          <cell r="E5481">
            <v>44896</v>
          </cell>
          <cell r="F5481">
            <v>0.67449800000000004</v>
          </cell>
        </row>
        <row r="5482">
          <cell r="B5482"/>
          <cell r="E5482">
            <v>44897</v>
          </cell>
          <cell r="F5482">
            <v>0.31833400000000001</v>
          </cell>
        </row>
        <row r="5483">
          <cell r="B5483"/>
          <cell r="E5483">
            <v>44900</v>
          </cell>
          <cell r="F5483">
            <v>5.3571000000000001E-2</v>
          </cell>
        </row>
        <row r="5484">
          <cell r="B5484"/>
          <cell r="E5484">
            <v>44901</v>
          </cell>
          <cell r="F5484">
            <v>0.151672</v>
          </cell>
        </row>
        <row r="5485">
          <cell r="B5485"/>
          <cell r="E5485">
            <v>44902</v>
          </cell>
          <cell r="F5485">
            <v>8.7129999999999999E-2</v>
          </cell>
        </row>
        <row r="5486">
          <cell r="B5486"/>
          <cell r="E5486">
            <v>44903</v>
          </cell>
          <cell r="F5486">
            <v>0.565913</v>
          </cell>
        </row>
        <row r="5487">
          <cell r="B5487"/>
          <cell r="E5487">
            <v>44904</v>
          </cell>
          <cell r="F5487">
            <v>0.169465</v>
          </cell>
        </row>
        <row r="5488">
          <cell r="B5488"/>
          <cell r="E5488">
            <v>44907</v>
          </cell>
          <cell r="F5488">
            <v>2.0983999999999999E-2</v>
          </cell>
        </row>
        <row r="5489">
          <cell r="B5489"/>
          <cell r="E5489">
            <v>44908</v>
          </cell>
          <cell r="F5489">
            <v>0.15534500000000001</v>
          </cell>
        </row>
        <row r="5490">
          <cell r="B5490"/>
          <cell r="E5490">
            <v>44909</v>
          </cell>
          <cell r="F5490">
            <v>0.67158700000000005</v>
          </cell>
        </row>
        <row r="5491">
          <cell r="B5491"/>
          <cell r="E5491">
            <v>44910</v>
          </cell>
          <cell r="F5491">
            <v>0.16550999999999999</v>
          </cell>
        </row>
        <row r="5492">
          <cell r="B5492"/>
          <cell r="E5492">
            <v>44911</v>
          </cell>
          <cell r="F5492">
            <v>0.289439</v>
          </cell>
        </row>
        <row r="5493">
          <cell r="B5493"/>
          <cell r="E5493">
            <v>44914</v>
          </cell>
          <cell r="F5493">
            <v>0.25741399999999998</v>
          </cell>
        </row>
        <row r="5494">
          <cell r="B5494"/>
          <cell r="E5494">
            <v>44915</v>
          </cell>
          <cell r="F5494">
            <v>0.14111199999999999</v>
          </cell>
        </row>
        <row r="5495">
          <cell r="B5495"/>
          <cell r="E5495">
            <v>44916</v>
          </cell>
          <cell r="F5495">
            <v>0.54291199999999995</v>
          </cell>
        </row>
        <row r="5496">
          <cell r="B5496"/>
          <cell r="E5496">
            <v>44917</v>
          </cell>
          <cell r="F5496">
            <v>0</v>
          </cell>
        </row>
        <row r="5497">
          <cell r="B5497"/>
          <cell r="E5497">
            <v>44918</v>
          </cell>
          <cell r="F5497">
            <v>0.11024100000000001</v>
          </cell>
        </row>
        <row r="5498">
          <cell r="B5498"/>
          <cell r="E5498">
            <v>44921</v>
          </cell>
          <cell r="F5498">
            <v>0</v>
          </cell>
        </row>
        <row r="5499">
          <cell r="B5499"/>
          <cell r="E5499">
            <v>44922</v>
          </cell>
          <cell r="F5499">
            <v>0.111466</v>
          </cell>
        </row>
        <row r="5500">
          <cell r="B5500"/>
          <cell r="E5500">
            <v>44923</v>
          </cell>
          <cell r="F5500">
            <v>3.1877000000000003E-2</v>
          </cell>
        </row>
        <row r="5501">
          <cell r="B5501"/>
          <cell r="E5501">
            <v>44924</v>
          </cell>
          <cell r="F5501">
            <v>0.49551000000000001</v>
          </cell>
        </row>
        <row r="5502">
          <cell r="B5502"/>
          <cell r="E5502">
            <v>44925</v>
          </cell>
          <cell r="F5502">
            <v>0.23900399999999999</v>
          </cell>
        </row>
        <row r="5503">
          <cell r="B5503"/>
          <cell r="E5503">
            <v>44928</v>
          </cell>
          <cell r="F5503">
            <v>0</v>
          </cell>
        </row>
        <row r="5504">
          <cell r="B5504"/>
          <cell r="E5504">
            <v>44929</v>
          </cell>
          <cell r="F5504">
            <v>0.13917599999999999</v>
          </cell>
        </row>
        <row r="5505">
          <cell r="B5505"/>
          <cell r="E5505">
            <v>44930</v>
          </cell>
          <cell r="F5505">
            <v>0.19531200000000001</v>
          </cell>
        </row>
        <row r="5506">
          <cell r="B5506"/>
          <cell r="E5506">
            <v>44931</v>
          </cell>
          <cell r="F5506">
            <v>0.60469600000000001</v>
          </cell>
        </row>
        <row r="5507">
          <cell r="B5507"/>
          <cell r="E5507">
            <v>44932</v>
          </cell>
          <cell r="F5507">
            <v>8.0367999999999995E-2</v>
          </cell>
        </row>
        <row r="5508">
          <cell r="B5508"/>
          <cell r="E5508"/>
        </row>
        <row r="5509">
          <cell r="B5509"/>
          <cell r="E5509"/>
        </row>
        <row r="5510">
          <cell r="B5510"/>
          <cell r="E5510"/>
        </row>
        <row r="5511">
          <cell r="B5511"/>
          <cell r="E5511"/>
        </row>
        <row r="5512">
          <cell r="B5512"/>
          <cell r="E5512"/>
        </row>
        <row r="5513">
          <cell r="B5513"/>
          <cell r="E5513"/>
        </row>
        <row r="5514">
          <cell r="B5514"/>
          <cell r="E5514"/>
        </row>
        <row r="5515">
          <cell r="B5515"/>
          <cell r="E5515"/>
        </row>
        <row r="5516">
          <cell r="B5516"/>
          <cell r="E5516"/>
        </row>
        <row r="5517">
          <cell r="B5517"/>
          <cell r="E5517"/>
        </row>
        <row r="5518">
          <cell r="B5518"/>
          <cell r="E5518"/>
        </row>
        <row r="5519">
          <cell r="B5519"/>
          <cell r="E5519"/>
        </row>
        <row r="5520">
          <cell r="B5520"/>
          <cell r="E5520"/>
        </row>
        <row r="5521">
          <cell r="B5521"/>
          <cell r="E5521"/>
        </row>
        <row r="5522">
          <cell r="B5522"/>
          <cell r="E5522"/>
        </row>
        <row r="5523">
          <cell r="B5523"/>
          <cell r="E5523"/>
        </row>
        <row r="5524">
          <cell r="B5524"/>
          <cell r="E5524"/>
        </row>
        <row r="5525">
          <cell r="B5525"/>
          <cell r="E5525"/>
        </row>
        <row r="5526">
          <cell r="B5526"/>
          <cell r="E5526"/>
        </row>
        <row r="5527">
          <cell r="B5527"/>
          <cell r="E5527"/>
        </row>
        <row r="5528">
          <cell r="B5528"/>
          <cell r="E5528"/>
        </row>
        <row r="5529">
          <cell r="B5529"/>
          <cell r="E5529"/>
        </row>
        <row r="5530">
          <cell r="B5530"/>
          <cell r="E5530"/>
        </row>
        <row r="5531">
          <cell r="B5531"/>
          <cell r="E5531"/>
        </row>
        <row r="5532">
          <cell r="B5532"/>
          <cell r="E5532"/>
        </row>
        <row r="5533">
          <cell r="B5533"/>
          <cell r="E5533"/>
        </row>
        <row r="5534">
          <cell r="B5534"/>
          <cell r="E5534"/>
        </row>
        <row r="5535">
          <cell r="B5535"/>
          <cell r="E5535"/>
        </row>
        <row r="5536">
          <cell r="B5536"/>
          <cell r="E5536"/>
        </row>
        <row r="5537">
          <cell r="B5537"/>
          <cell r="E5537"/>
        </row>
        <row r="5538">
          <cell r="B5538"/>
          <cell r="E5538"/>
        </row>
        <row r="5539">
          <cell r="B5539"/>
          <cell r="E5539"/>
        </row>
        <row r="5540">
          <cell r="B5540"/>
          <cell r="E5540"/>
        </row>
        <row r="5541">
          <cell r="B5541"/>
          <cell r="E5541"/>
        </row>
        <row r="5542">
          <cell r="B5542"/>
          <cell r="E5542"/>
        </row>
        <row r="5543">
          <cell r="B5543"/>
          <cell r="E5543"/>
        </row>
        <row r="5544">
          <cell r="B5544"/>
          <cell r="E5544"/>
        </row>
        <row r="5545">
          <cell r="B5545"/>
          <cell r="E5545"/>
        </row>
        <row r="5546">
          <cell r="B5546"/>
          <cell r="E5546"/>
        </row>
        <row r="5547">
          <cell r="B5547"/>
          <cell r="E5547"/>
        </row>
        <row r="5548">
          <cell r="B5548"/>
          <cell r="E5548"/>
        </row>
        <row r="5549">
          <cell r="B5549"/>
          <cell r="E5549"/>
        </row>
        <row r="5550">
          <cell r="B5550"/>
          <cell r="E5550"/>
        </row>
        <row r="5551">
          <cell r="B5551"/>
          <cell r="E5551"/>
        </row>
        <row r="5552">
          <cell r="B5552"/>
          <cell r="E5552"/>
        </row>
        <row r="5553">
          <cell r="B5553"/>
          <cell r="E5553"/>
        </row>
        <row r="5554">
          <cell r="B5554"/>
          <cell r="E5554"/>
        </row>
        <row r="5555">
          <cell r="B5555"/>
          <cell r="E5555"/>
        </row>
        <row r="5556">
          <cell r="B5556"/>
          <cell r="E5556"/>
        </row>
        <row r="5557">
          <cell r="B5557"/>
          <cell r="E5557"/>
        </row>
        <row r="5558">
          <cell r="B5558"/>
          <cell r="E5558"/>
        </row>
        <row r="5559">
          <cell r="B5559"/>
          <cell r="E5559"/>
        </row>
        <row r="5560">
          <cell r="B5560"/>
          <cell r="E5560"/>
        </row>
        <row r="5561">
          <cell r="B5561"/>
          <cell r="E5561"/>
        </row>
        <row r="5562">
          <cell r="B5562"/>
          <cell r="E5562"/>
        </row>
        <row r="5563">
          <cell r="B5563"/>
          <cell r="E5563"/>
        </row>
        <row r="5564">
          <cell r="B5564"/>
          <cell r="E5564"/>
        </row>
        <row r="5565">
          <cell r="E5565"/>
        </row>
        <row r="5566">
          <cell r="E5566"/>
        </row>
        <row r="5567">
          <cell r="E5567"/>
        </row>
        <row r="5568">
          <cell r="E5568"/>
        </row>
        <row r="5569">
          <cell r="E5569"/>
        </row>
        <row r="5570">
          <cell r="E5570"/>
        </row>
        <row r="5571">
          <cell r="E5571"/>
        </row>
        <row r="5572">
          <cell r="E5572"/>
        </row>
        <row r="5573">
          <cell r="E5573"/>
        </row>
        <row r="5574">
          <cell r="E5574"/>
        </row>
        <row r="5575">
          <cell r="E5575"/>
        </row>
        <row r="5576">
          <cell r="E5576"/>
        </row>
        <row r="5577">
          <cell r="E5577"/>
        </row>
        <row r="5578">
          <cell r="E5578"/>
        </row>
        <row r="5579">
          <cell r="E5579"/>
        </row>
        <row r="5580">
          <cell r="E5580"/>
        </row>
        <row r="5581">
          <cell r="E5581"/>
        </row>
        <row r="5582">
          <cell r="E5582"/>
        </row>
        <row r="5583">
          <cell r="E5583"/>
        </row>
        <row r="5584">
          <cell r="E5584"/>
        </row>
        <row r="5585">
          <cell r="E5585"/>
        </row>
        <row r="5586">
          <cell r="E5586"/>
        </row>
        <row r="5587">
          <cell r="E5587"/>
        </row>
        <row r="5588">
          <cell r="E5588"/>
        </row>
        <row r="5589">
          <cell r="E5589"/>
        </row>
        <row r="5590">
          <cell r="E5590"/>
        </row>
        <row r="5591">
          <cell r="E5591"/>
        </row>
        <row r="5592">
          <cell r="E5592"/>
        </row>
        <row r="5593">
          <cell r="E5593"/>
        </row>
        <row r="5594">
          <cell r="E5594"/>
        </row>
        <row r="5595">
          <cell r="E5595"/>
        </row>
        <row r="5596">
          <cell r="E5596"/>
        </row>
        <row r="5597">
          <cell r="E5597"/>
        </row>
        <row r="5598">
          <cell r="E5598"/>
        </row>
        <row r="5599">
          <cell r="E5599"/>
        </row>
        <row r="5600">
          <cell r="E5600"/>
        </row>
        <row r="5601">
          <cell r="E5601"/>
        </row>
        <row r="5602">
          <cell r="E5602"/>
        </row>
        <row r="5603">
          <cell r="E5603"/>
        </row>
        <row r="5604">
          <cell r="E5604"/>
        </row>
        <row r="5605">
          <cell r="E5605"/>
        </row>
        <row r="5606">
          <cell r="E5606"/>
        </row>
        <row r="5607">
          <cell r="E5607"/>
        </row>
        <row r="5608">
          <cell r="E5608"/>
        </row>
        <row r="5609">
          <cell r="E5609"/>
        </row>
        <row r="5610">
          <cell r="E5610"/>
        </row>
        <row r="5611">
          <cell r="E5611"/>
        </row>
        <row r="5612">
          <cell r="E5612"/>
        </row>
        <row r="5613">
          <cell r="E5613"/>
        </row>
        <row r="5614">
          <cell r="E5614"/>
        </row>
        <row r="5615">
          <cell r="E5615"/>
        </row>
        <row r="5616">
          <cell r="E5616"/>
        </row>
        <row r="5617">
          <cell r="E5617"/>
        </row>
        <row r="5618">
          <cell r="E5618"/>
        </row>
        <row r="5619">
          <cell r="E5619"/>
        </row>
        <row r="5620">
          <cell r="E5620"/>
        </row>
        <row r="5621">
          <cell r="E5621"/>
        </row>
        <row r="5622">
          <cell r="E5622"/>
        </row>
        <row r="5623">
          <cell r="E5623"/>
        </row>
        <row r="5624">
          <cell r="E5624"/>
        </row>
        <row r="5625">
          <cell r="E5625"/>
        </row>
        <row r="5626">
          <cell r="E5626"/>
        </row>
        <row r="5627">
          <cell r="E5627"/>
        </row>
        <row r="5628">
          <cell r="E5628"/>
        </row>
        <row r="5629">
          <cell r="E5629"/>
        </row>
        <row r="5630">
          <cell r="E5630"/>
        </row>
        <row r="5631">
          <cell r="E5631"/>
        </row>
        <row r="5632">
          <cell r="E5632"/>
        </row>
        <row r="5633">
          <cell r="E5633"/>
        </row>
        <row r="5634">
          <cell r="E5634"/>
        </row>
        <row r="5635">
          <cell r="E5635"/>
        </row>
        <row r="5636">
          <cell r="E5636"/>
        </row>
        <row r="5637">
          <cell r="E5637"/>
        </row>
        <row r="5638">
          <cell r="E5638"/>
        </row>
        <row r="5639">
          <cell r="E5639"/>
        </row>
        <row r="5640">
          <cell r="E5640"/>
        </row>
        <row r="5641">
          <cell r="E5641"/>
        </row>
        <row r="5642">
          <cell r="E5642"/>
        </row>
        <row r="5643">
          <cell r="E5643"/>
        </row>
        <row r="5644">
          <cell r="E5644"/>
        </row>
        <row r="5645">
          <cell r="E5645"/>
        </row>
        <row r="5646">
          <cell r="E5646"/>
        </row>
        <row r="5647">
          <cell r="E5647"/>
        </row>
        <row r="5648">
          <cell r="E5648"/>
        </row>
        <row r="5649">
          <cell r="E5649"/>
        </row>
        <row r="5650">
          <cell r="E5650"/>
        </row>
        <row r="5651">
          <cell r="E5651"/>
        </row>
        <row r="5652">
          <cell r="E5652"/>
        </row>
        <row r="5653">
          <cell r="E5653"/>
        </row>
        <row r="5654">
          <cell r="E5654"/>
        </row>
        <row r="5655">
          <cell r="E5655"/>
        </row>
        <row r="5656">
          <cell r="E5656"/>
        </row>
        <row r="5657">
          <cell r="E5657"/>
        </row>
        <row r="5658">
          <cell r="E5658"/>
        </row>
        <row r="5659">
          <cell r="E5659"/>
        </row>
        <row r="5660">
          <cell r="E5660"/>
        </row>
        <row r="5661">
          <cell r="E5661"/>
        </row>
        <row r="5662">
          <cell r="E5662"/>
        </row>
        <row r="5663">
          <cell r="E5663"/>
        </row>
        <row r="5664">
          <cell r="E5664"/>
        </row>
        <row r="5665">
          <cell r="E5665"/>
        </row>
        <row r="5666">
          <cell r="E5666"/>
        </row>
        <row r="5667">
          <cell r="E5667"/>
        </row>
        <row r="5668">
          <cell r="E5668"/>
        </row>
        <row r="5669">
          <cell r="E5669"/>
        </row>
        <row r="5670">
          <cell r="E5670"/>
        </row>
        <row r="5671">
          <cell r="E5671"/>
        </row>
        <row r="5672">
          <cell r="E5672"/>
        </row>
        <row r="5673">
          <cell r="E5673"/>
        </row>
        <row r="5674">
          <cell r="E5674"/>
        </row>
        <row r="5675">
          <cell r="E5675"/>
        </row>
        <row r="5676">
          <cell r="E5676"/>
        </row>
        <row r="5677">
          <cell r="E5677"/>
        </row>
        <row r="5678">
          <cell r="E5678"/>
        </row>
        <row r="5679">
          <cell r="E5679"/>
        </row>
        <row r="5680">
          <cell r="E5680"/>
        </row>
        <row r="5681">
          <cell r="E5681"/>
        </row>
        <row r="5682">
          <cell r="E5682"/>
        </row>
        <row r="5683">
          <cell r="E5683"/>
        </row>
        <row r="5684">
          <cell r="E5684"/>
        </row>
        <row r="5685">
          <cell r="E5685"/>
        </row>
        <row r="5686">
          <cell r="E5686"/>
        </row>
        <row r="5687">
          <cell r="E5687"/>
        </row>
        <row r="5688">
          <cell r="E5688"/>
        </row>
        <row r="5689">
          <cell r="E5689"/>
        </row>
        <row r="5690">
          <cell r="E5690"/>
        </row>
        <row r="5691">
          <cell r="E5691"/>
        </row>
        <row r="5692">
          <cell r="E5692"/>
        </row>
        <row r="5693">
          <cell r="E5693"/>
        </row>
        <row r="5694">
          <cell r="E5694"/>
        </row>
        <row r="5695">
          <cell r="E5695"/>
        </row>
        <row r="5696">
          <cell r="E5696"/>
        </row>
        <row r="5697">
          <cell r="E5697"/>
        </row>
        <row r="5698">
          <cell r="E5698"/>
        </row>
        <row r="5699">
          <cell r="E5699"/>
        </row>
        <row r="5700">
          <cell r="E5700"/>
        </row>
        <row r="5701">
          <cell r="E5701"/>
        </row>
        <row r="5702">
          <cell r="E5702"/>
        </row>
        <row r="5703">
          <cell r="E5703"/>
        </row>
        <row r="5704">
          <cell r="E5704"/>
        </row>
        <row r="5705">
          <cell r="E5705"/>
        </row>
        <row r="5706">
          <cell r="E5706"/>
        </row>
        <row r="5707">
          <cell r="E5707"/>
        </row>
        <row r="5708">
          <cell r="E5708"/>
        </row>
        <row r="5709">
          <cell r="E5709"/>
        </row>
        <row r="5710">
          <cell r="E5710"/>
        </row>
        <row r="5711">
          <cell r="E5711"/>
        </row>
        <row r="5712">
          <cell r="E5712"/>
        </row>
        <row r="5713">
          <cell r="E5713"/>
        </row>
        <row r="5714">
          <cell r="E5714"/>
        </row>
        <row r="5715">
          <cell r="E5715"/>
        </row>
        <row r="5716">
          <cell r="E5716"/>
        </row>
        <row r="5717">
          <cell r="E5717"/>
        </row>
        <row r="5718">
          <cell r="E5718"/>
        </row>
        <row r="5719">
          <cell r="E5719"/>
        </row>
        <row r="5720">
          <cell r="E5720"/>
        </row>
        <row r="5721">
          <cell r="E5721"/>
        </row>
        <row r="5722">
          <cell r="E5722"/>
        </row>
        <row r="5723">
          <cell r="E5723"/>
        </row>
        <row r="5724">
          <cell r="E5724"/>
        </row>
        <row r="5725">
          <cell r="E5725"/>
        </row>
        <row r="5726">
          <cell r="E5726"/>
        </row>
        <row r="5727">
          <cell r="E5727"/>
        </row>
        <row r="5728">
          <cell r="E5728"/>
        </row>
        <row r="5729">
          <cell r="E5729"/>
        </row>
        <row r="5730">
          <cell r="E5730"/>
        </row>
        <row r="5731">
          <cell r="E5731"/>
        </row>
        <row r="5732">
          <cell r="E5732"/>
        </row>
        <row r="5733">
          <cell r="E5733"/>
        </row>
        <row r="5734">
          <cell r="E5734"/>
        </row>
        <row r="5735">
          <cell r="E5735"/>
        </row>
        <row r="5736">
          <cell r="E5736"/>
        </row>
        <row r="5737">
          <cell r="E5737"/>
        </row>
        <row r="5738">
          <cell r="E5738"/>
        </row>
        <row r="5739">
          <cell r="E5739"/>
        </row>
        <row r="5740">
          <cell r="E5740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5"/>
  <sheetViews>
    <sheetView tabSelected="1" zoomScale="80" zoomScaleNormal="80" workbookViewId="0">
      <selection activeCell="Y7" sqref="Y7"/>
    </sheetView>
  </sheetViews>
  <sheetFormatPr defaultRowHeight="14.25" customHeight="1" x14ac:dyDescent="0.4"/>
  <cols>
    <col min="1" max="1" width="10.59765625" bestFit="1" customWidth="1"/>
    <col min="2" max="2" width="12.59765625" style="14" customWidth="1"/>
    <col min="3" max="3" width="12.59765625" style="15" customWidth="1"/>
    <col min="4" max="4" width="12.59765625" style="16" customWidth="1"/>
    <col min="5" max="5" width="12.59765625" style="14" customWidth="1"/>
    <col min="6" max="6" width="12.59765625" style="15" customWidth="1"/>
    <col min="7" max="7" width="12.59765625" style="16" customWidth="1"/>
    <col min="8" max="8" width="12.59765625" style="17" customWidth="1"/>
    <col min="9" max="9" width="12.59765625" style="18" customWidth="1"/>
    <col min="10" max="10" width="9.1328125" style="32"/>
    <col min="11" max="11" width="8.59765625" style="32"/>
    <col min="12" max="12" width="9" style="4"/>
    <col min="13" max="13" width="32.1328125" customWidth="1"/>
    <col min="14" max="14" width="21.3984375" bestFit="1" customWidth="1"/>
    <col min="15" max="15" width="26.59765625" customWidth="1"/>
    <col min="16" max="16" width="27.1328125" customWidth="1"/>
    <col min="17" max="17" width="23.59765625" customWidth="1"/>
    <col min="18" max="18" width="22.86328125" customWidth="1"/>
    <col min="19" max="19" width="23.59765625" customWidth="1"/>
    <col min="20" max="21" width="12" bestFit="1" customWidth="1"/>
    <col min="22" max="23" width="12.59765625" bestFit="1" customWidth="1"/>
    <col min="24" max="25" width="12.86328125" bestFit="1" customWidth="1"/>
    <col min="26" max="26" width="49.3984375" bestFit="1" customWidth="1"/>
    <col min="27" max="27" width="15.73046875" bestFit="1" customWidth="1"/>
    <col min="28" max="28" width="15.73046875" customWidth="1"/>
    <col min="29" max="29" width="24.86328125" bestFit="1" customWidth="1"/>
    <col min="30" max="30" width="24.86328125" customWidth="1"/>
    <col min="31" max="31" width="15.73046875" bestFit="1" customWidth="1"/>
  </cols>
  <sheetData>
    <row r="1" spans="1:26" s="1" customFormat="1" ht="41.65" x14ac:dyDescent="0.4">
      <c r="A1" s="1" t="s">
        <v>0</v>
      </c>
      <c r="B1" s="20" t="s">
        <v>1</v>
      </c>
      <c r="C1" s="19" t="s">
        <v>2</v>
      </c>
      <c r="D1" s="21" t="s">
        <v>3</v>
      </c>
      <c r="E1" s="20" t="s">
        <v>4</v>
      </c>
      <c r="F1" s="19" t="s">
        <v>5</v>
      </c>
      <c r="G1" s="21" t="s">
        <v>6</v>
      </c>
      <c r="H1" s="22" t="s">
        <v>7</v>
      </c>
      <c r="I1" s="23" t="s">
        <v>8</v>
      </c>
      <c r="J1" s="25" t="s">
        <v>9</v>
      </c>
      <c r="K1" s="25" t="s">
        <v>10</v>
      </c>
      <c r="L1" s="25"/>
      <c r="M1" s="1" t="s">
        <v>11</v>
      </c>
      <c r="S1" s="10" t="s">
        <v>12</v>
      </c>
    </row>
    <row r="2" spans="1:26" ht="13.9" x14ac:dyDescent="0.4">
      <c r="A2" s="2">
        <v>37225</v>
      </c>
      <c r="B2" s="14">
        <f>VLOOKUP(A2,'[1]S&amp;P500'!B:C,2,TRUE)</f>
        <v>1139.45</v>
      </c>
      <c r="C2" s="15">
        <f>VLOOKUP(A2,'[1]S&amp;P500'!E:F,2,TRUE)</f>
        <v>0</v>
      </c>
      <c r="E2" s="14">
        <f>VLOOKUP(A2,[1]Microsoft!B:C,2,TRUE)</f>
        <v>32.104999999999997</v>
      </c>
      <c r="F2" s="15">
        <v>0</v>
      </c>
      <c r="H2" s="17">
        <v>1.8200000000000001E-2</v>
      </c>
      <c r="I2" s="18">
        <v>1.7399999999999999E-2</v>
      </c>
      <c r="M2" t="s">
        <v>13</v>
      </c>
      <c r="N2">
        <f>COUNT(D3:D255)</f>
        <v>253</v>
      </c>
      <c r="S2" t="s">
        <v>14</v>
      </c>
      <c r="Z2" s="10"/>
    </row>
    <row r="3" spans="1:26" ht="13.9" x14ac:dyDescent="0.4">
      <c r="A3" s="2">
        <v>37256</v>
      </c>
      <c r="B3" s="14">
        <f>VLOOKUP(A3,'[1]S&amp;P500'!B:C,2,TRUE)</f>
        <v>1148.08</v>
      </c>
      <c r="C3" s="15">
        <f>VLOOKUP(A3,'[1]S&amp;P500'!E:F,2,TRUE)</f>
        <v>3.2499999999999999E-4</v>
      </c>
      <c r="D3" s="16">
        <f>(B3-B2+C3)/B2</f>
        <v>7.5741147044625758E-3</v>
      </c>
      <c r="E3" s="14">
        <f>VLOOKUP(A3,[1]Microsoft!B:C,2,TRUE)</f>
        <v>33.125</v>
      </c>
      <c r="F3" s="15">
        <f>VLOOKUP(A3,[1]Microsoft!H:I,2,FALSE)</f>
        <v>0</v>
      </c>
      <c r="G3" s="16">
        <f>(E3-E2+F3)/E2</f>
        <v>3.1770752219280586E-2</v>
      </c>
      <c r="H3" s="17">
        <v>1.7299999999999999E-2</v>
      </c>
      <c r="I3" s="18">
        <v>1.7600000000000001E-2</v>
      </c>
      <c r="J3" s="32">
        <f>G3-I3</f>
        <v>1.4170752219280585E-2</v>
      </c>
      <c r="K3" s="32">
        <f>D3-I3</f>
        <v>-1.0025885295537426E-2</v>
      </c>
      <c r="M3" t="s">
        <v>15</v>
      </c>
      <c r="N3">
        <f>MAX(D3:D255)</f>
        <v>0.12688279727152069</v>
      </c>
      <c r="S3" t="s">
        <v>16</v>
      </c>
    </row>
    <row r="4" spans="1:26" ht="13.9" x14ac:dyDescent="0.4">
      <c r="A4" s="2">
        <v>37287</v>
      </c>
      <c r="B4" s="14">
        <f>VLOOKUP(A4,'[1]S&amp;P500'!B:C,2,TRUE)</f>
        <v>1130.21</v>
      </c>
      <c r="C4" s="15">
        <f>VLOOKUP(A4,'[1]S&amp;P500'!E:F,2,TRUE)</f>
        <v>0.13361000000000001</v>
      </c>
      <c r="D4" s="16">
        <f t="shared" ref="D4:D67" si="0">(B4-B3+C4)/B3</f>
        <v>-1.5448740505887997E-2</v>
      </c>
      <c r="E4" s="14">
        <f>VLOOKUP(A4,[1]Microsoft!B:C,2,TRUE)</f>
        <v>31.855</v>
      </c>
      <c r="F4" s="15">
        <v>0</v>
      </c>
      <c r="G4" s="16">
        <f t="shared" ref="G4:G67" si="1">(E4-E3+F4)/E3</f>
        <v>-3.8339622641509419E-2</v>
      </c>
      <c r="H4" s="17">
        <v>1.7399999999999999E-2</v>
      </c>
      <c r="I4" s="18">
        <v>1.7899999999999999E-2</v>
      </c>
      <c r="J4" s="32">
        <f t="shared" ref="J4:J67" si="2">G4-I4</f>
        <v>-5.6239622641509418E-2</v>
      </c>
      <c r="K4" s="32">
        <f t="shared" ref="K4:K67" si="3">D4-I4</f>
        <v>-3.3348740505888E-2</v>
      </c>
      <c r="M4" t="s">
        <v>17</v>
      </c>
      <c r="N4">
        <f>MIN(D3:D255)</f>
        <v>-0.16942453444905511</v>
      </c>
      <c r="S4" t="s">
        <v>18</v>
      </c>
    </row>
    <row r="5" spans="1:26" ht="13.9" x14ac:dyDescent="0.4">
      <c r="A5" s="2">
        <v>37315</v>
      </c>
      <c r="B5" s="14">
        <f>VLOOKUP(A5,'[1]S&amp;P500'!B:C,2,TRUE)</f>
        <v>1106.73</v>
      </c>
      <c r="C5" s="15">
        <f>VLOOKUP(A5,'[1]S&amp;P500'!E:F,2,TRUE)</f>
        <v>3.4467999999999999E-2</v>
      </c>
      <c r="D5" s="16">
        <f t="shared" si="0"/>
        <v>-2.0744403252492914E-2</v>
      </c>
      <c r="E5" s="14">
        <f>VLOOKUP(A5,[1]Microsoft!B:C,2,TRUE)</f>
        <v>29.17</v>
      </c>
      <c r="F5" s="15">
        <v>0</v>
      </c>
      <c r="G5" s="16">
        <f t="shared" si="1"/>
        <v>-8.4288180819337588E-2</v>
      </c>
      <c r="H5" s="17">
        <v>1.7299999999999999E-2</v>
      </c>
      <c r="I5" s="18">
        <v>1.7899999999999999E-2</v>
      </c>
      <c r="J5" s="32">
        <f t="shared" si="2"/>
        <v>-0.10218818081933759</v>
      </c>
      <c r="K5" s="32">
        <f t="shared" si="3"/>
        <v>-3.8644403252492909E-2</v>
      </c>
      <c r="M5" t="s">
        <v>19</v>
      </c>
      <c r="N5">
        <f>N3-N4</f>
        <v>0.29630733172057577</v>
      </c>
    </row>
    <row r="6" spans="1:26" ht="13.9" x14ac:dyDescent="0.4">
      <c r="A6" s="2">
        <v>37343</v>
      </c>
      <c r="B6" s="14">
        <f>VLOOKUP(A6,'[1]S&amp;P500'!B:C,2,TRUE)</f>
        <v>1147.3900000000001</v>
      </c>
      <c r="C6" s="15">
        <f>VLOOKUP(A6,'[1]S&amp;P500'!E:F,2,TRUE)</f>
        <v>8.34E-4</v>
      </c>
      <c r="D6" s="16">
        <f t="shared" si="0"/>
        <v>3.6739614901556909E-2</v>
      </c>
      <c r="E6" s="14">
        <f>VLOOKUP(A6,[1]Microsoft!B:C,2,TRUE)</f>
        <v>30.155000000000001</v>
      </c>
      <c r="F6" s="15">
        <v>0</v>
      </c>
      <c r="G6" s="16">
        <f t="shared" si="1"/>
        <v>3.3767569420637619E-2</v>
      </c>
      <c r="H6" s="17">
        <v>1.7500000000000002E-2</v>
      </c>
      <c r="I6" s="18">
        <v>1.77E-2</v>
      </c>
      <c r="J6" s="32">
        <f t="shared" si="2"/>
        <v>1.6067569420637619E-2</v>
      </c>
      <c r="K6" s="32">
        <f t="shared" si="3"/>
        <v>1.9039614901556909E-2</v>
      </c>
      <c r="M6" t="s">
        <v>20</v>
      </c>
      <c r="N6">
        <v>5</v>
      </c>
    </row>
    <row r="7" spans="1:26" ht="13.9" x14ac:dyDescent="0.4">
      <c r="A7" s="2">
        <v>37376</v>
      </c>
      <c r="B7" s="14">
        <f>VLOOKUP(A7,'[1]S&amp;P500'!B:C,2,TRUE)</f>
        <v>1076.92</v>
      </c>
      <c r="C7" s="15">
        <f>VLOOKUP(A7,'[1]S&amp;P500'!E:F,2,TRUE)</f>
        <v>6.6179999999999998E-3</v>
      </c>
      <c r="D7" s="16">
        <f t="shared" si="0"/>
        <v>-6.141188436364272E-2</v>
      </c>
      <c r="E7" s="14">
        <f>VLOOKUP(A7,[1]Microsoft!B:C,2,TRUE)</f>
        <v>26.13</v>
      </c>
      <c r="F7" s="15">
        <v>0</v>
      </c>
      <c r="G7" s="16">
        <f t="shared" si="1"/>
        <v>-0.13347703531752619</v>
      </c>
      <c r="H7" s="17">
        <v>1.7500000000000002E-2</v>
      </c>
      <c r="I7" s="18">
        <v>1.7399999999999999E-2</v>
      </c>
      <c r="J7" s="32">
        <f t="shared" si="2"/>
        <v>-0.15087703531752619</v>
      </c>
      <c r="K7" s="32">
        <f t="shared" si="3"/>
        <v>-7.8811884363642726E-2</v>
      </c>
      <c r="M7" t="s">
        <v>21</v>
      </c>
      <c r="N7">
        <f>N5/N6</f>
        <v>5.9261466344115152E-2</v>
      </c>
    </row>
    <row r="8" spans="1:26" ht="13.9" x14ac:dyDescent="0.4">
      <c r="A8" s="2">
        <v>37407</v>
      </c>
      <c r="B8" s="14">
        <f>VLOOKUP(A8,'[1]S&amp;P500'!B:C,2,TRUE)</f>
        <v>1067.1400000000001</v>
      </c>
      <c r="C8" s="15">
        <f>VLOOKUP(A8,'[1]S&amp;P500'!E:F,2,TRUE)</f>
        <v>0</v>
      </c>
      <c r="D8" s="16">
        <f t="shared" si="0"/>
        <v>-9.0814545184414557E-3</v>
      </c>
      <c r="E8" s="14">
        <f>VLOOKUP(A8,[1]Microsoft!B:C,2,TRUE)</f>
        <v>25.454999999999998</v>
      </c>
      <c r="F8" s="15">
        <v>0</v>
      </c>
      <c r="G8" s="16">
        <f t="shared" si="1"/>
        <v>-2.5832376578645264E-2</v>
      </c>
      <c r="H8" s="17">
        <v>1.7500000000000002E-2</v>
      </c>
      <c r="I8" s="18">
        <v>1.7000000000000001E-2</v>
      </c>
      <c r="J8" s="32">
        <f t="shared" si="2"/>
        <v>-4.2832376578645262E-2</v>
      </c>
      <c r="K8" s="32">
        <f t="shared" si="3"/>
        <v>-2.6081454518441457E-2</v>
      </c>
    </row>
    <row r="9" spans="1:26" ht="13.9" x14ac:dyDescent="0.4">
      <c r="A9" s="2">
        <v>37435</v>
      </c>
      <c r="B9" s="14">
        <f>VLOOKUP(A9,'[1]S&amp;P500'!B:C,2,TRUE)</f>
        <v>989.81</v>
      </c>
      <c r="C9" s="15">
        <f>VLOOKUP(A9,'[1]S&amp;P500'!E:F,2,TRUE)</f>
        <v>0</v>
      </c>
      <c r="D9" s="16">
        <f t="shared" si="0"/>
        <v>-7.2464718781041049E-2</v>
      </c>
      <c r="E9" s="14">
        <f>VLOOKUP(A9,[1]Microsoft!B:C,2,TRUE)</f>
        <v>27.35</v>
      </c>
      <c r="F9" s="15">
        <v>0</v>
      </c>
      <c r="G9" s="16">
        <f t="shared" si="1"/>
        <v>7.444509919465736E-2</v>
      </c>
      <c r="H9" s="17">
        <v>1.7299999999999999E-2</v>
      </c>
      <c r="I9" s="18">
        <v>1.7100000000000001E-2</v>
      </c>
      <c r="J9" s="32">
        <f t="shared" si="2"/>
        <v>5.7345099194657356E-2</v>
      </c>
      <c r="K9" s="32">
        <f t="shared" si="3"/>
        <v>-8.9564718781041053E-2</v>
      </c>
    </row>
    <row r="10" spans="1:26" ht="13.9" x14ac:dyDescent="0.4">
      <c r="A10" s="2">
        <v>37468</v>
      </c>
      <c r="B10" s="14">
        <f>VLOOKUP(A10,'[1]S&amp;P500'!B:C,2,TRUE)</f>
        <v>911.62</v>
      </c>
      <c r="C10" s="15">
        <f>VLOOKUP(A10,'[1]S&amp;P500'!E:F,2,TRUE)</f>
        <v>0.114136</v>
      </c>
      <c r="D10" s="16">
        <f t="shared" si="0"/>
        <v>-7.8879647609137044E-2</v>
      </c>
      <c r="E10" s="14">
        <f>VLOOKUP(A10,[1]Microsoft!B:C,2,TRUE)</f>
        <v>23.99</v>
      </c>
      <c r="F10" s="15">
        <v>0</v>
      </c>
      <c r="G10" s="16">
        <f t="shared" si="1"/>
        <v>-0.12285191956124325</v>
      </c>
      <c r="H10" s="17">
        <v>1.7399999999999999E-2</v>
      </c>
      <c r="I10" s="18">
        <v>1.6899999999999998E-2</v>
      </c>
      <c r="J10" s="32">
        <f t="shared" si="2"/>
        <v>-0.13975191956124325</v>
      </c>
      <c r="K10" s="32">
        <f t="shared" si="3"/>
        <v>-9.5779647609137042E-2</v>
      </c>
      <c r="M10" t="s">
        <v>22</v>
      </c>
      <c r="N10" t="s">
        <v>23</v>
      </c>
      <c r="O10" t="s">
        <v>24</v>
      </c>
      <c r="P10" t="s">
        <v>25</v>
      </c>
      <c r="Q10" t="s">
        <v>26</v>
      </c>
      <c r="R10" t="s">
        <v>27</v>
      </c>
    </row>
    <row r="11" spans="1:26" ht="13.9" x14ac:dyDescent="0.4">
      <c r="A11" s="2">
        <v>37498</v>
      </c>
      <c r="B11" s="14">
        <f>VLOOKUP(A11,'[1]S&amp;P500'!B:C,2,TRUE)</f>
        <v>916.07</v>
      </c>
      <c r="C11" s="15">
        <f>VLOOKUP(A11,'[1]S&amp;P500'!E:F,2,TRUE)</f>
        <v>2.2103999999999999E-2</v>
      </c>
      <c r="D11" s="16">
        <f t="shared" si="0"/>
        <v>4.905666834865454E-3</v>
      </c>
      <c r="E11" s="14">
        <f>VLOOKUP(A11,[1]Microsoft!B:C,2,TRUE)</f>
        <v>24.54</v>
      </c>
      <c r="F11" s="15">
        <v>0</v>
      </c>
      <c r="G11" s="16">
        <f t="shared" si="1"/>
        <v>2.2926219258024207E-2</v>
      </c>
      <c r="H11" s="17">
        <v>1.7500000000000002E-2</v>
      </c>
      <c r="I11" s="18">
        <v>1.5700000000000002E-2</v>
      </c>
      <c r="J11" s="32">
        <f t="shared" si="2"/>
        <v>7.2262192580242052E-3</v>
      </c>
      <c r="K11" s="32">
        <f t="shared" si="3"/>
        <v>-1.0794333165134548E-2</v>
      </c>
      <c r="M11" t="s">
        <v>28</v>
      </c>
      <c r="N11">
        <f>N4</f>
        <v>-0.16942453444905511</v>
      </c>
      <c r="O11">
        <f>N11+$N$7</f>
        <v>-0.11016306810493996</v>
      </c>
      <c r="P11">
        <f>COUNTIF(D3:D255,"&lt;-0.11016")</f>
        <v>2</v>
      </c>
      <c r="Q11">
        <f>P11</f>
        <v>2</v>
      </c>
      <c r="R11">
        <f>Q11/$P$15</f>
        <v>7.9051383399209481E-3</v>
      </c>
    </row>
    <row r="12" spans="1:26" ht="13.9" x14ac:dyDescent="0.4">
      <c r="A12" s="2">
        <v>37529</v>
      </c>
      <c r="B12" s="14">
        <f>VLOOKUP(A12,'[1]S&amp;P500'!B:C,2,TRUE)</f>
        <v>815.28</v>
      </c>
      <c r="C12" s="15">
        <f>VLOOKUP(A12,'[1]S&amp;P500'!E:F,2,TRUE)</f>
        <v>0</v>
      </c>
      <c r="D12" s="16">
        <f t="shared" si="0"/>
        <v>-0.11002434311788409</v>
      </c>
      <c r="E12" s="14">
        <f>VLOOKUP(A12,[1]Microsoft!B:C,2,TRUE)</f>
        <v>21.87</v>
      </c>
      <c r="F12" s="15">
        <f>VLOOKUP(A12,[1]Microsoft!H:I,2,FALSE)</f>
        <v>0</v>
      </c>
      <c r="G12" s="16">
        <f t="shared" si="1"/>
        <v>-0.10880195599021998</v>
      </c>
      <c r="H12" s="17">
        <v>1.7500000000000002E-2</v>
      </c>
      <c r="I12" s="18">
        <v>1.44E-2</v>
      </c>
      <c r="J12" s="32">
        <f t="shared" si="2"/>
        <v>-0.12320195599021998</v>
      </c>
      <c r="K12" s="32">
        <f t="shared" si="3"/>
        <v>-0.12442434311788408</v>
      </c>
      <c r="M12" t="s">
        <v>29</v>
      </c>
      <c r="N12">
        <f>O11</f>
        <v>-0.11016306810493996</v>
      </c>
      <c r="O12">
        <f>N12+$N$7</f>
        <v>-5.0901601760824811E-2</v>
      </c>
      <c r="P12">
        <f>COUNTIF(D3:D255,"&lt;-0.0509")</f>
        <v>28</v>
      </c>
      <c r="Q12">
        <f>P12-P11</f>
        <v>26</v>
      </c>
      <c r="R12">
        <f t="shared" ref="R12:R15" si="4">Q12/$P$15</f>
        <v>0.10276679841897234</v>
      </c>
    </row>
    <row r="13" spans="1:26" ht="13.9" x14ac:dyDescent="0.4">
      <c r="A13" s="2">
        <v>37560</v>
      </c>
      <c r="B13" s="14">
        <f>VLOOKUP(A13,'[1]S&amp;P500'!B:C,2,TRUE)</f>
        <v>885.76</v>
      </c>
      <c r="C13" s="15">
        <f>VLOOKUP(A13,'[1]S&amp;P500'!E:F,2,TRUE)</f>
        <v>0.165738</v>
      </c>
      <c r="D13" s="16">
        <f t="shared" si="0"/>
        <v>8.6652117064076176E-2</v>
      </c>
      <c r="E13" s="14">
        <f>VLOOKUP(A13,[1]Microsoft!B:C,2,TRUE)</f>
        <v>26.734999999999999</v>
      </c>
      <c r="F13" s="15">
        <v>0</v>
      </c>
      <c r="G13" s="16">
        <f t="shared" si="1"/>
        <v>0.22245084590763595</v>
      </c>
      <c r="H13" s="17">
        <v>1.34E-2</v>
      </c>
      <c r="I13" s="18">
        <v>1.2199999999999999E-2</v>
      </c>
      <c r="J13" s="32">
        <f t="shared" si="2"/>
        <v>0.21025084590763596</v>
      </c>
      <c r="K13" s="32">
        <f t="shared" si="3"/>
        <v>7.4452117064076173E-2</v>
      </c>
      <c r="M13" t="s">
        <v>30</v>
      </c>
      <c r="N13">
        <f>O12</f>
        <v>-5.0901601760824811E-2</v>
      </c>
      <c r="O13">
        <f>N13+$N$7</f>
        <v>8.3598645832903412E-3</v>
      </c>
      <c r="P13">
        <f>COUNTIF(D3:D255,"&lt;0.00836")</f>
        <v>116</v>
      </c>
      <c r="Q13">
        <f>P13-P12</f>
        <v>88</v>
      </c>
      <c r="R13">
        <f t="shared" si="4"/>
        <v>0.34782608695652173</v>
      </c>
    </row>
    <row r="14" spans="1:26" ht="13.9" x14ac:dyDescent="0.4">
      <c r="A14" s="2">
        <v>37589</v>
      </c>
      <c r="B14" s="14">
        <f>VLOOKUP(A14,'[1]S&amp;P500'!B:C,2,TRUE)</f>
        <v>936.31</v>
      </c>
      <c r="C14" s="15">
        <f>VLOOKUP(A14,'[1]S&amp;P500'!E:F,2,TRUE)</f>
        <v>5.4226000000000003E-2</v>
      </c>
      <c r="D14" s="16">
        <f t="shared" si="0"/>
        <v>5.7130854859103998E-2</v>
      </c>
      <c r="E14" s="14">
        <f>VLOOKUP(A14,[1]Microsoft!B:C,2,TRUE)</f>
        <v>28.84</v>
      </c>
      <c r="F14" s="15">
        <v>0</v>
      </c>
      <c r="G14" s="16">
        <f t="shared" si="1"/>
        <v>7.8735739667103066E-2</v>
      </c>
      <c r="H14" s="17">
        <v>1.24E-2</v>
      </c>
      <c r="I14" s="18">
        <v>1.2199999999999999E-2</v>
      </c>
      <c r="J14" s="32">
        <f t="shared" si="2"/>
        <v>6.6535739667103064E-2</v>
      </c>
      <c r="K14" s="32">
        <f t="shared" si="3"/>
        <v>4.4930854859104002E-2</v>
      </c>
      <c r="M14" t="s">
        <v>31</v>
      </c>
      <c r="N14">
        <f>O13</f>
        <v>8.3598645832903412E-3</v>
      </c>
      <c r="O14">
        <f>N14+$N$7</f>
        <v>6.7621330927405493E-2</v>
      </c>
      <c r="P14">
        <f>COUNTIF(D3:D255,"&lt;0.067621")</f>
        <v>236</v>
      </c>
      <c r="Q14">
        <f>P14-P13</f>
        <v>120</v>
      </c>
      <c r="R14">
        <f t="shared" si="4"/>
        <v>0.4743083003952569</v>
      </c>
    </row>
    <row r="15" spans="1:26" ht="13.9" x14ac:dyDescent="0.4">
      <c r="A15" s="2">
        <v>37621</v>
      </c>
      <c r="B15" s="14">
        <f>VLOOKUP(A15,'[1]S&amp;P500'!B:C,2,TRUE)</f>
        <v>879.82</v>
      </c>
      <c r="C15" s="15">
        <f>VLOOKUP(A15,'[1]S&amp;P500'!E:F,2,TRUE)</f>
        <v>0.10187</v>
      </c>
      <c r="D15" s="16">
        <f t="shared" si="0"/>
        <v>-6.0223782721534426E-2</v>
      </c>
      <c r="E15" s="14">
        <f>VLOOKUP(A15,[1]Microsoft!B:C,2,TRUE)</f>
        <v>25.85</v>
      </c>
      <c r="F15" s="15">
        <f>VLOOKUP(A15,[1]Microsoft!H:I,2,FALSE)</f>
        <v>0</v>
      </c>
      <c r="G15" s="16">
        <f t="shared" si="1"/>
        <v>-0.10367545076282934</v>
      </c>
      <c r="H15" s="17">
        <v>1.24E-2</v>
      </c>
      <c r="I15" s="18">
        <v>1.18E-2</v>
      </c>
      <c r="J15" s="32">
        <f t="shared" si="2"/>
        <v>-0.11547545076282935</v>
      </c>
      <c r="K15" s="32">
        <f t="shared" si="3"/>
        <v>-7.2023782721534424E-2</v>
      </c>
      <c r="M15" t="s">
        <v>32</v>
      </c>
      <c r="N15">
        <f>O14</f>
        <v>6.7621330927405493E-2</v>
      </c>
      <c r="O15">
        <f>N15+$N$7</f>
        <v>0.12688279727152063</v>
      </c>
      <c r="P15">
        <f>COUNTIF(D3:D255,"&lt;0.126883")</f>
        <v>253</v>
      </c>
      <c r="Q15">
        <f>P15-P14</f>
        <v>17</v>
      </c>
      <c r="R15">
        <f t="shared" si="4"/>
        <v>6.7193675889328064E-2</v>
      </c>
    </row>
    <row r="16" spans="1:26" ht="13.9" x14ac:dyDescent="0.4">
      <c r="A16" s="2">
        <v>37652</v>
      </c>
      <c r="B16" s="14">
        <f>VLOOKUP(A16,'[1]S&amp;P500'!B:C,2,TRUE)</f>
        <v>855.7</v>
      </c>
      <c r="C16" s="15">
        <f>VLOOKUP(A16,'[1]S&amp;P500'!E:F,2,TRUE)</f>
        <v>0</v>
      </c>
      <c r="D16" s="16">
        <f t="shared" si="0"/>
        <v>-2.7414698461048853E-2</v>
      </c>
      <c r="E16" s="14">
        <f>VLOOKUP(A16,[1]Microsoft!B:C,2,TRUE)</f>
        <v>23.73</v>
      </c>
      <c r="F16" s="15">
        <v>0</v>
      </c>
      <c r="G16" s="16">
        <f t="shared" si="1"/>
        <v>-8.2011605415860764E-2</v>
      </c>
      <c r="H16" s="17">
        <v>1.26E-2</v>
      </c>
      <c r="I16" s="18">
        <v>1.2E-2</v>
      </c>
      <c r="J16" s="32">
        <f t="shared" si="2"/>
        <v>-9.4011605415860761E-2</v>
      </c>
      <c r="K16" s="32">
        <f t="shared" si="3"/>
        <v>-3.941469846104885E-2</v>
      </c>
    </row>
    <row r="17" spans="1:19" ht="13.9" x14ac:dyDescent="0.4">
      <c r="A17" s="2">
        <v>37680</v>
      </c>
      <c r="B17" s="14">
        <f>VLOOKUP(A17,'[1]S&amp;P500'!B:C,2,TRUE)</f>
        <v>841.15</v>
      </c>
      <c r="C17" s="15">
        <f>VLOOKUP(A17,'[1]S&amp;P500'!E:F,2,TRUE)</f>
        <v>1.6837999999999999E-2</v>
      </c>
      <c r="D17" s="16">
        <f t="shared" si="0"/>
        <v>-1.6983945307935101E-2</v>
      </c>
      <c r="E17" s="14">
        <f>VLOOKUP(A17,[1]Microsoft!B:C,2,TRUE)</f>
        <v>23.7</v>
      </c>
      <c r="F17" s="15">
        <v>0</v>
      </c>
      <c r="G17" s="16">
        <f t="shared" si="1"/>
        <v>-1.2642225031606041E-3</v>
      </c>
      <c r="H17" s="17">
        <v>1.2500000000000001E-2</v>
      </c>
      <c r="I17" s="18">
        <v>1.1399999999999999E-2</v>
      </c>
      <c r="J17" s="32">
        <f t="shared" si="2"/>
        <v>-1.2664222503160603E-2</v>
      </c>
      <c r="K17" s="32">
        <f t="shared" si="3"/>
        <v>-2.8383945307935102E-2</v>
      </c>
      <c r="M17" s="1" t="s">
        <v>33</v>
      </c>
      <c r="S17" s="10"/>
    </row>
    <row r="18" spans="1:19" ht="13.9" x14ac:dyDescent="0.4">
      <c r="A18" s="2">
        <v>37711</v>
      </c>
      <c r="B18" s="14">
        <f>VLOOKUP(A18,'[1]S&amp;P500'!B:C,2,TRUE)</f>
        <v>848.18</v>
      </c>
      <c r="C18" s="15">
        <f>VLOOKUP(A18,'[1]S&amp;P500'!E:F,2,TRUE)</f>
        <v>2.2950000000000002E-3</v>
      </c>
      <c r="D18" s="16">
        <f t="shared" si="0"/>
        <v>8.3603340664566046E-3</v>
      </c>
      <c r="E18" s="14">
        <f>VLOOKUP(A18,[1]Microsoft!B:C,2,TRUE)</f>
        <v>24.21</v>
      </c>
      <c r="F18" s="15">
        <f>VLOOKUP(A18,[1]Microsoft!H:I,2,FALSE)</f>
        <v>0.08</v>
      </c>
      <c r="G18" s="16">
        <f t="shared" si="1"/>
        <v>2.4894514767932554E-2</v>
      </c>
      <c r="H18" s="17">
        <v>1.26E-2</v>
      </c>
      <c r="I18" s="18">
        <v>1.1299999999999999E-2</v>
      </c>
      <c r="J18" s="32">
        <f t="shared" si="2"/>
        <v>1.3594514767932555E-2</v>
      </c>
      <c r="K18" s="32">
        <f t="shared" si="3"/>
        <v>-2.9396659335433947E-3</v>
      </c>
      <c r="M18" t="s">
        <v>13</v>
      </c>
      <c r="N18">
        <f>COUNT(G3:G255)</f>
        <v>253</v>
      </c>
    </row>
    <row r="19" spans="1:19" ht="13.9" x14ac:dyDescent="0.4">
      <c r="A19" s="2">
        <v>37741</v>
      </c>
      <c r="B19" s="14">
        <f>VLOOKUP(A19,'[1]S&amp;P500'!B:C,2,TRUE)</f>
        <v>916.92</v>
      </c>
      <c r="C19" s="15">
        <f>VLOOKUP(A19,'[1]S&amp;P500'!E:F,2,TRUE)</f>
        <v>0.102897</v>
      </c>
      <c r="D19" s="16">
        <f t="shared" si="0"/>
        <v>8.1165433044872559E-2</v>
      </c>
      <c r="E19" s="14">
        <f>VLOOKUP(A19,[1]Microsoft!B:C,2,TRUE)</f>
        <v>25.56</v>
      </c>
      <c r="F19" s="15">
        <v>0</v>
      </c>
      <c r="G19" s="16">
        <f t="shared" si="1"/>
        <v>5.5762081784386526E-2</v>
      </c>
      <c r="H19" s="17">
        <v>1.26E-2</v>
      </c>
      <c r="I19" s="18">
        <v>1.11E-2</v>
      </c>
      <c r="J19" s="32">
        <f t="shared" si="2"/>
        <v>4.4662081784386527E-2</v>
      </c>
      <c r="K19" s="32">
        <f t="shared" si="3"/>
        <v>7.006543304487256E-2</v>
      </c>
      <c r="M19" t="s">
        <v>15</v>
      </c>
      <c r="N19">
        <f>MAX(G3:G255)</f>
        <v>0.24949083503054995</v>
      </c>
    </row>
    <row r="20" spans="1:19" ht="13.9" x14ac:dyDescent="0.4">
      <c r="A20" s="2">
        <v>37771</v>
      </c>
      <c r="B20" s="14">
        <f>VLOOKUP(A20,'[1]S&amp;P500'!B:C,2,TRUE)</f>
        <v>963.59</v>
      </c>
      <c r="C20" s="15">
        <f>VLOOKUP(A20,'[1]S&amp;P500'!E:F,2,TRUE)</f>
        <v>4.8327000000000002E-2</v>
      </c>
      <c r="D20" s="16">
        <f t="shared" si="0"/>
        <v>5.0951366531431397E-2</v>
      </c>
      <c r="E20" s="14">
        <f>VLOOKUP(A20,[1]Microsoft!B:C,2,TRUE)</f>
        <v>24.61</v>
      </c>
      <c r="F20" s="15">
        <v>0</v>
      </c>
      <c r="G20" s="16">
        <f t="shared" si="1"/>
        <v>-3.71674491392801E-2</v>
      </c>
      <c r="H20" s="17">
        <v>1.2199999999999999E-2</v>
      </c>
      <c r="I20" s="18">
        <v>9.0000000000000011E-3</v>
      </c>
      <c r="J20" s="32">
        <f t="shared" si="2"/>
        <v>-4.6167449139280101E-2</v>
      </c>
      <c r="K20" s="32">
        <f t="shared" si="3"/>
        <v>4.1951366531431396E-2</v>
      </c>
      <c r="M20" t="s">
        <v>17</v>
      </c>
      <c r="N20">
        <f>MIN(G3:G255)</f>
        <v>-0.16564723926380373</v>
      </c>
    </row>
    <row r="21" spans="1:19" ht="13.9" x14ac:dyDescent="0.4">
      <c r="A21" s="2">
        <v>37802</v>
      </c>
      <c r="B21" s="14">
        <f>VLOOKUP(A21,'[1]S&amp;P500'!B:C,2,TRUE)</f>
        <v>974.5</v>
      </c>
      <c r="C21" s="15">
        <f>VLOOKUP(A21,'[1]S&amp;P500'!E:F,2,TRUE)</f>
        <v>0</v>
      </c>
      <c r="D21" s="16">
        <f t="shared" si="0"/>
        <v>1.1322242862628264E-2</v>
      </c>
      <c r="E21" s="14">
        <f>VLOOKUP(A21,[1]Microsoft!B:C,2,TRUE)</f>
        <v>25.64</v>
      </c>
      <c r="F21" s="15">
        <f>VLOOKUP(A21,[1]Microsoft!H:I,2,FALSE)</f>
        <v>0</v>
      </c>
      <c r="G21" s="16">
        <f t="shared" si="1"/>
        <v>4.1852905323039459E-2</v>
      </c>
      <c r="H21" s="17">
        <v>1.01E-2</v>
      </c>
      <c r="I21" s="18">
        <v>9.5999999999999992E-3</v>
      </c>
      <c r="J21" s="32">
        <f t="shared" si="2"/>
        <v>3.2252905323039462E-2</v>
      </c>
      <c r="K21" s="32">
        <f t="shared" si="3"/>
        <v>1.7222428626282645E-3</v>
      </c>
      <c r="M21" t="s">
        <v>19</v>
      </c>
      <c r="N21">
        <f>N19-N20</f>
        <v>0.41513807429435368</v>
      </c>
      <c r="S21" s="10" t="s">
        <v>34</v>
      </c>
    </row>
    <row r="22" spans="1:19" ht="13.9" x14ac:dyDescent="0.4">
      <c r="A22" s="2">
        <v>37833</v>
      </c>
      <c r="B22" s="14">
        <f>VLOOKUP(A22,'[1]S&amp;P500'!B:C,2,TRUE)</f>
        <v>990.31</v>
      </c>
      <c r="C22" s="15">
        <f>VLOOKUP(A22,'[1]S&amp;P500'!E:F,2,TRUE)</f>
        <v>0.232071</v>
      </c>
      <c r="D22" s="16">
        <f t="shared" si="0"/>
        <v>1.6461848127244685E-2</v>
      </c>
      <c r="E22" s="14">
        <f>VLOOKUP(A22,[1]Microsoft!B:C,2,TRUE)</f>
        <v>26.41</v>
      </c>
      <c r="F22" s="15">
        <v>0</v>
      </c>
      <c r="G22" s="16">
        <f t="shared" si="1"/>
        <v>3.0031201248049904E-2</v>
      </c>
      <c r="H22" s="17">
        <v>1.03E-2</v>
      </c>
      <c r="I22" s="18">
        <v>9.7999999999999997E-3</v>
      </c>
      <c r="J22" s="32">
        <f t="shared" si="2"/>
        <v>2.0231201248049904E-2</v>
      </c>
      <c r="K22" s="32">
        <f t="shared" si="3"/>
        <v>6.661848127244685E-3</v>
      </c>
      <c r="M22" t="s">
        <v>20</v>
      </c>
      <c r="N22">
        <v>5</v>
      </c>
      <c r="S22" t="s">
        <v>14</v>
      </c>
    </row>
    <row r="23" spans="1:19" ht="13.9" x14ac:dyDescent="0.4">
      <c r="A23" s="2">
        <v>37862</v>
      </c>
      <c r="B23" s="14">
        <f>VLOOKUP(A23,'[1]S&amp;P500'!B:C,2,TRUE)</f>
        <v>1008.01</v>
      </c>
      <c r="C23" s="15">
        <f>VLOOKUP(A23,'[1]S&amp;P500'!E:F,2,TRUE)</f>
        <v>6.8520999999999999E-2</v>
      </c>
      <c r="D23" s="16">
        <f t="shared" si="0"/>
        <v>1.7942382688249183E-2</v>
      </c>
      <c r="E23" s="14">
        <f>VLOOKUP(A23,[1]Microsoft!B:C,2,TRUE)</f>
        <v>26.52</v>
      </c>
      <c r="F23" s="15">
        <v>0</v>
      </c>
      <c r="G23" s="16">
        <f t="shared" si="1"/>
        <v>4.1650889814464007E-3</v>
      </c>
      <c r="H23" s="17">
        <v>1.01E-2</v>
      </c>
      <c r="I23" s="18">
        <v>9.4999999999999998E-3</v>
      </c>
      <c r="J23" s="32">
        <f t="shared" si="2"/>
        <v>-5.3349110185535991E-3</v>
      </c>
      <c r="K23" s="32">
        <f t="shared" si="3"/>
        <v>8.4423826882491834E-3</v>
      </c>
      <c r="M23" t="s">
        <v>21</v>
      </c>
      <c r="N23">
        <f>N21/N22</f>
        <v>8.3027614858870738E-2</v>
      </c>
      <c r="S23" t="s">
        <v>16</v>
      </c>
    </row>
    <row r="24" spans="1:19" ht="13.9" x14ac:dyDescent="0.4">
      <c r="A24" s="2">
        <v>37894</v>
      </c>
      <c r="B24" s="14">
        <f>VLOOKUP(A24,'[1]S&amp;P500'!B:C,2,TRUE)</f>
        <v>995.97</v>
      </c>
      <c r="C24" s="15">
        <f>VLOOKUP(A24,'[1]S&amp;P500'!E:F,2,TRUE)</f>
        <v>1.263E-3</v>
      </c>
      <c r="D24" s="16">
        <f t="shared" si="0"/>
        <v>-1.1943072985387014E-2</v>
      </c>
      <c r="E24" s="14">
        <f>VLOOKUP(A24,[1]Microsoft!B:C,2,TRUE)</f>
        <v>27.8</v>
      </c>
      <c r="F24" s="15">
        <f>VLOOKUP(A24,[1]Microsoft!H:I,2,FALSE)</f>
        <v>0.16</v>
      </c>
      <c r="G24" s="16">
        <f t="shared" si="1"/>
        <v>5.4298642533936695E-2</v>
      </c>
      <c r="H24" s="17">
        <v>1.01E-2</v>
      </c>
      <c r="I24" s="18">
        <v>9.5999999999999992E-3</v>
      </c>
      <c r="J24" s="32">
        <f t="shared" si="2"/>
        <v>4.4698642533936697E-2</v>
      </c>
      <c r="K24" s="32">
        <f t="shared" si="3"/>
        <v>-2.1543072985387011E-2</v>
      </c>
      <c r="S24" t="s">
        <v>18</v>
      </c>
    </row>
    <row r="25" spans="1:19" ht="13.9" x14ac:dyDescent="0.4">
      <c r="A25" s="2">
        <v>37925</v>
      </c>
      <c r="B25" s="14">
        <f>VLOOKUP(A25,'[1]S&amp;P500'!B:C,2,TRUE)</f>
        <v>1050.71</v>
      </c>
      <c r="C25" s="15">
        <f>VLOOKUP(A25,'[1]S&amp;P500'!E:F,2,TRUE)</f>
        <v>5.5919999999999997E-3</v>
      </c>
      <c r="D25" s="16">
        <f t="shared" si="0"/>
        <v>5.4967109451087889E-2</v>
      </c>
      <c r="E25" s="14">
        <f>VLOOKUP(A25,[1]Microsoft!B:C,2,TRUE)</f>
        <v>26.14</v>
      </c>
      <c r="F25" s="15">
        <v>0</v>
      </c>
      <c r="G25" s="16">
        <f t="shared" si="1"/>
        <v>-5.971223021582734E-2</v>
      </c>
      <c r="H25" s="17">
        <v>0.01</v>
      </c>
      <c r="I25" s="18">
        <v>9.300000000000001E-3</v>
      </c>
      <c r="J25" s="32">
        <f t="shared" si="2"/>
        <v>-6.9012230215827336E-2</v>
      </c>
      <c r="K25" s="32">
        <f t="shared" si="3"/>
        <v>4.5667109451087887E-2</v>
      </c>
      <c r="M25" t="s">
        <v>22</v>
      </c>
      <c r="N25" t="s">
        <v>23</v>
      </c>
      <c r="O25" t="s">
        <v>24</v>
      </c>
      <c r="P25" t="s">
        <v>25</v>
      </c>
      <c r="Q25" t="s">
        <v>26</v>
      </c>
      <c r="R25" t="s">
        <v>27</v>
      </c>
      <c r="S25" s="10"/>
    </row>
    <row r="26" spans="1:19" ht="13.9" x14ac:dyDescent="0.4">
      <c r="A26" s="2">
        <v>37953</v>
      </c>
      <c r="B26" s="14">
        <f>VLOOKUP(A26,'[1]S&amp;P500'!B:C,2,TRUE)</f>
        <v>1058.2</v>
      </c>
      <c r="C26" s="15">
        <f>VLOOKUP(A26,'[1]S&amp;P500'!E:F,2,TRUE)</f>
        <v>1.9782999999999999E-2</v>
      </c>
      <c r="D26" s="16">
        <f t="shared" si="0"/>
        <v>7.1473413215825581E-3</v>
      </c>
      <c r="E26" s="14">
        <f>VLOOKUP(A26,[1]Microsoft!B:C,2,TRUE)</f>
        <v>25.71</v>
      </c>
      <c r="F26" s="15">
        <v>0</v>
      </c>
      <c r="G26" s="16">
        <f t="shared" si="1"/>
        <v>-1.6449885233358826E-2</v>
      </c>
      <c r="H26" s="17">
        <v>9.7999999999999997E-3</v>
      </c>
      <c r="I26" s="18">
        <v>9.4999999999999998E-3</v>
      </c>
      <c r="J26" s="32">
        <f t="shared" si="2"/>
        <v>-2.5949885233358824E-2</v>
      </c>
      <c r="K26" s="32">
        <f t="shared" si="3"/>
        <v>-2.3526586784174417E-3</v>
      </c>
      <c r="M26" t="s">
        <v>28</v>
      </c>
      <c r="N26">
        <f>N20</f>
        <v>-0.16564723926380373</v>
      </c>
      <c r="O26">
        <f>N26+$N$23</f>
        <v>-8.2619624404932993E-2</v>
      </c>
      <c r="P26">
        <f>COUNTIF(G3:G255,"&lt;-0.08262")</f>
        <v>21</v>
      </c>
      <c r="Q26">
        <f>P26</f>
        <v>21</v>
      </c>
      <c r="R26">
        <f>Q26/$P$30</f>
        <v>8.3003952569169967E-2</v>
      </c>
    </row>
    <row r="27" spans="1:19" ht="13.9" x14ac:dyDescent="0.4">
      <c r="A27" s="2">
        <v>37986</v>
      </c>
      <c r="B27" s="14">
        <f>VLOOKUP(A27,'[1]S&amp;P500'!B:C,2,TRUE)</f>
        <v>1111.92</v>
      </c>
      <c r="C27" s="15">
        <f>VLOOKUP(A27,'[1]S&amp;P500'!E:F,2,TRUE)</f>
        <v>1.7767999999999999E-2</v>
      </c>
      <c r="D27" s="16">
        <f t="shared" si="0"/>
        <v>5.0782241542241563E-2</v>
      </c>
      <c r="E27" s="14">
        <f>VLOOKUP(A27,[1]Microsoft!B:C,2,TRUE)</f>
        <v>27.37</v>
      </c>
      <c r="F27" s="15">
        <f>VLOOKUP(A27,[1]Microsoft!H:I,2,FALSE)</f>
        <v>0</v>
      </c>
      <c r="G27" s="16">
        <f t="shared" si="1"/>
        <v>6.4566316608323612E-2</v>
      </c>
      <c r="H27" s="17">
        <v>0.01</v>
      </c>
      <c r="I27" s="18">
        <v>9.1999999999999998E-3</v>
      </c>
      <c r="J27" s="32">
        <f t="shared" si="2"/>
        <v>5.5366316608323612E-2</v>
      </c>
      <c r="K27" s="32">
        <f t="shared" si="3"/>
        <v>4.1582241542241563E-2</v>
      </c>
      <c r="M27" t="s">
        <v>29</v>
      </c>
      <c r="N27">
        <f>O26</f>
        <v>-8.2619624404932993E-2</v>
      </c>
      <c r="O27">
        <f>N27+$N$23</f>
        <v>4.0799045393774547E-4</v>
      </c>
      <c r="P27">
        <f>COUNTIF(G3:G255,"&lt;0.000408")</f>
        <v>100</v>
      </c>
      <c r="Q27">
        <f>P27-P26</f>
        <v>79</v>
      </c>
      <c r="R27">
        <f t="shared" ref="R27:R30" si="5">Q27/$P$30</f>
        <v>0.31225296442687744</v>
      </c>
    </row>
    <row r="28" spans="1:19" ht="13.9" x14ac:dyDescent="0.4">
      <c r="A28" s="2">
        <v>38016</v>
      </c>
      <c r="B28" s="14">
        <f>VLOOKUP(A28,'[1]S&amp;P500'!B:C,2,TRUE)</f>
        <v>1131.1300000000001</v>
      </c>
      <c r="C28" s="15">
        <f>VLOOKUP(A28,'[1]S&amp;P500'!E:F,2,TRUE)</f>
        <v>0</v>
      </c>
      <c r="D28" s="16">
        <f t="shared" si="0"/>
        <v>1.7276422764227674E-2</v>
      </c>
      <c r="E28" s="14">
        <f>VLOOKUP(A28,[1]Microsoft!B:C,2,TRUE)</f>
        <v>27.65</v>
      </c>
      <c r="F28" s="15">
        <v>0</v>
      </c>
      <c r="G28" s="16">
        <f t="shared" si="1"/>
        <v>1.0230179028132903E-2</v>
      </c>
      <c r="H28" s="17">
        <v>1.01E-2</v>
      </c>
      <c r="I28" s="18">
        <v>9.5999999999999992E-3</v>
      </c>
      <c r="J28" s="32">
        <f t="shared" si="2"/>
        <v>6.301790281329038E-4</v>
      </c>
      <c r="K28" s="32">
        <f t="shared" si="3"/>
        <v>7.6764227642276747E-3</v>
      </c>
      <c r="M28" t="s">
        <v>30</v>
      </c>
      <c r="N28">
        <f>O27</f>
        <v>4.0799045393774547E-4</v>
      </c>
      <c r="O28">
        <f>N28+$N$23</f>
        <v>8.3435605312808483E-2</v>
      </c>
      <c r="P28">
        <f>COUNTIF(G3:G255,"&lt;0.083436")</f>
        <v>225</v>
      </c>
      <c r="Q28">
        <f t="shared" ref="Q28:Q30" si="6">P28-P27</f>
        <v>125</v>
      </c>
      <c r="R28">
        <f t="shared" si="5"/>
        <v>0.49407114624505927</v>
      </c>
    </row>
    <row r="29" spans="1:19" ht="13.9" x14ac:dyDescent="0.4">
      <c r="A29" s="2">
        <v>38044</v>
      </c>
      <c r="B29" s="14">
        <f>VLOOKUP(A29,'[1]S&amp;P500'!B:C,2,TRUE)</f>
        <v>1144.94</v>
      </c>
      <c r="C29" s="15">
        <f>VLOOKUP(A29,'[1]S&amp;P500'!E:F,2,TRUE)</f>
        <v>1.4021E-2</v>
      </c>
      <c r="D29" s="16">
        <f t="shared" si="0"/>
        <v>1.222142547717764E-2</v>
      </c>
      <c r="E29" s="14">
        <f>VLOOKUP(A29,[1]Microsoft!B:C,2,TRUE)</f>
        <v>26.53</v>
      </c>
      <c r="F29" s="15">
        <v>0</v>
      </c>
      <c r="G29" s="16">
        <f t="shared" si="1"/>
        <v>-4.0506329113923961E-2</v>
      </c>
      <c r="H29" s="17">
        <v>0.01</v>
      </c>
      <c r="I29" s="18">
        <v>9.4999999999999998E-3</v>
      </c>
      <c r="J29" s="32">
        <f t="shared" si="2"/>
        <v>-5.0006329113923963E-2</v>
      </c>
      <c r="K29" s="32">
        <f t="shared" si="3"/>
        <v>2.7214254771776407E-3</v>
      </c>
      <c r="M29" t="s">
        <v>31</v>
      </c>
      <c r="N29">
        <f>O28</f>
        <v>8.3435605312808483E-2</v>
      </c>
      <c r="O29">
        <f>N29+$N$23</f>
        <v>0.16646322017167922</v>
      </c>
      <c r="P29">
        <f>COUNTIF(G3:G255,"&lt;0.166463")</f>
        <v>248</v>
      </c>
      <c r="Q29">
        <f t="shared" si="6"/>
        <v>23</v>
      </c>
      <c r="R29">
        <f t="shared" si="5"/>
        <v>9.0909090909090912E-2</v>
      </c>
    </row>
    <row r="30" spans="1:19" ht="13.9" x14ac:dyDescent="0.4">
      <c r="A30" s="2">
        <v>38077</v>
      </c>
      <c r="B30" s="14">
        <f>VLOOKUP(A30,'[1]S&amp;P500'!B:C,2,TRUE)</f>
        <v>1126.21</v>
      </c>
      <c r="C30" s="15">
        <f>VLOOKUP(A30,'[1]S&amp;P500'!E:F,2,TRUE)</f>
        <v>0.10059700000000001</v>
      </c>
      <c r="D30" s="16">
        <f t="shared" si="0"/>
        <v>-1.6271073593376088E-2</v>
      </c>
      <c r="E30" s="14">
        <f>VLOOKUP(A30,[1]Microsoft!B:C,2,TRUE)</f>
        <v>24.93</v>
      </c>
      <c r="F30" s="15">
        <f>VLOOKUP(A30,[1]Microsoft!H:I,2,FALSE)</f>
        <v>0</v>
      </c>
      <c r="G30" s="16">
        <f t="shared" si="1"/>
        <v>-6.0309084055785951E-2</v>
      </c>
      <c r="H30" s="17">
        <v>0.01</v>
      </c>
      <c r="I30" s="18">
        <v>9.7999999999999997E-3</v>
      </c>
      <c r="J30" s="32">
        <f t="shared" si="2"/>
        <v>-7.0109084055785947E-2</v>
      </c>
      <c r="K30" s="32">
        <f t="shared" si="3"/>
        <v>-2.6071073593376088E-2</v>
      </c>
      <c r="M30" t="s">
        <v>32</v>
      </c>
      <c r="N30">
        <f>O29</f>
        <v>0.16646322017167922</v>
      </c>
      <c r="O30">
        <f>N30+$N$23</f>
        <v>0.24949083503054997</v>
      </c>
      <c r="P30">
        <f>COUNTIF(G3:G255,"&lt;0.249491")</f>
        <v>253</v>
      </c>
      <c r="Q30">
        <f t="shared" si="6"/>
        <v>5</v>
      </c>
      <c r="R30">
        <f t="shared" si="5"/>
        <v>1.9762845849802372E-2</v>
      </c>
    </row>
    <row r="31" spans="1:19" ht="13.9" x14ac:dyDescent="0.4">
      <c r="A31" s="2">
        <v>38107</v>
      </c>
      <c r="B31" s="14">
        <f>VLOOKUP(A31,'[1]S&amp;P500'!B:C,2,TRUE)</f>
        <v>1107.31</v>
      </c>
      <c r="C31" s="15">
        <f>VLOOKUP(A31,'[1]S&amp;P500'!E:F,2,TRUE)</f>
        <v>5.5719999999999997E-3</v>
      </c>
      <c r="D31" s="16">
        <f t="shared" si="0"/>
        <v>-1.6777002512852923E-2</v>
      </c>
      <c r="E31" s="14">
        <f>VLOOKUP(A31,[1]Microsoft!B:C,2,TRUE)</f>
        <v>26.13</v>
      </c>
      <c r="F31" s="15">
        <v>0</v>
      </c>
      <c r="G31" s="16">
        <f t="shared" si="1"/>
        <v>4.8134777376654607E-2</v>
      </c>
      <c r="H31" s="17">
        <v>0.01</v>
      </c>
      <c r="I31" s="18">
        <v>1.0800000000000001E-2</v>
      </c>
      <c r="J31" s="32">
        <f t="shared" si="2"/>
        <v>3.733477737665461E-2</v>
      </c>
      <c r="K31" s="32">
        <f t="shared" si="3"/>
        <v>-2.7577002512852923E-2</v>
      </c>
      <c r="M31" s="2"/>
    </row>
    <row r="32" spans="1:19" ht="13.9" x14ac:dyDescent="0.4">
      <c r="A32" s="2">
        <v>38135</v>
      </c>
      <c r="B32" s="14">
        <f>VLOOKUP(A32,'[1]S&amp;P500'!B:C,2,TRUE)</f>
        <v>1120.68</v>
      </c>
      <c r="C32" s="15">
        <f>VLOOKUP(A32,'[1]S&amp;P500'!E:F,2,TRUE)</f>
        <v>1.9740000000000001E-2</v>
      </c>
      <c r="D32" s="16">
        <f t="shared" si="0"/>
        <v>1.2092133187635006E-2</v>
      </c>
      <c r="E32" s="14">
        <f>VLOOKUP(A32,[1]Microsoft!B:C,2,TRUE)</f>
        <v>26.23</v>
      </c>
      <c r="F32" s="15">
        <v>0</v>
      </c>
      <c r="G32" s="16">
        <f t="shared" si="1"/>
        <v>3.8270187523919415E-3</v>
      </c>
      <c r="H32" s="17">
        <v>1.03E-2</v>
      </c>
      <c r="I32" s="18">
        <v>1.3300000000000001E-2</v>
      </c>
      <c r="J32" s="32">
        <f t="shared" si="2"/>
        <v>-9.4729812476080592E-3</v>
      </c>
      <c r="K32" s="32">
        <f t="shared" si="3"/>
        <v>-1.2078668123649949E-3</v>
      </c>
      <c r="M32" s="6" t="s">
        <v>35</v>
      </c>
    </row>
    <row r="33" spans="1:14" ht="13.9" x14ac:dyDescent="0.4">
      <c r="A33" s="2">
        <v>38168</v>
      </c>
      <c r="B33" s="14">
        <f>VLOOKUP(A33,'[1]S&amp;P500'!B:C,2,TRUE)</f>
        <v>1140.8399999999999</v>
      </c>
      <c r="C33" s="15">
        <f>VLOOKUP(A33,'[1]S&amp;P500'!E:F,2,TRUE)</f>
        <v>0.112358</v>
      </c>
      <c r="D33" s="16">
        <f t="shared" si="0"/>
        <v>1.8089336831209491E-2</v>
      </c>
      <c r="E33" s="14">
        <f>VLOOKUP(A33,[1]Microsoft!B:C,2,TRUE)</f>
        <v>28.56</v>
      </c>
      <c r="F33" s="15">
        <f>VLOOKUP(A33,[1]Microsoft!H:I,2,FALSE)</f>
        <v>0</v>
      </c>
      <c r="G33" s="16">
        <f t="shared" si="1"/>
        <v>8.8829584445291584E-2</v>
      </c>
      <c r="H33" s="17">
        <v>1.26E-2</v>
      </c>
      <c r="I33" s="18">
        <v>1.4499999999999999E-2</v>
      </c>
      <c r="J33" s="32">
        <f t="shared" si="2"/>
        <v>7.4329584445291585E-2</v>
      </c>
      <c r="K33" s="32">
        <f t="shared" si="3"/>
        <v>3.5893368312094921E-3</v>
      </c>
      <c r="M33" s="2" t="s">
        <v>36</v>
      </c>
      <c r="N33" s="5">
        <f>AVERAGE(D3:D255)</f>
        <v>5.8344166510363588E-3</v>
      </c>
    </row>
    <row r="34" spans="1:14" ht="13.9" x14ac:dyDescent="0.4">
      <c r="A34" s="2">
        <v>38198</v>
      </c>
      <c r="B34" s="14">
        <f>VLOOKUP(A34,'[1]S&amp;P500'!B:C,2,TRUE)</f>
        <v>1101.72</v>
      </c>
      <c r="C34" s="15">
        <f>VLOOKUP(A34,'[1]S&amp;P500'!E:F,2,TRUE)</f>
        <v>5.5659999999999998E-3</v>
      </c>
      <c r="D34" s="16">
        <f t="shared" si="0"/>
        <v>-3.428564391150371E-2</v>
      </c>
      <c r="E34" s="14">
        <f>VLOOKUP(A34,[1]Microsoft!B:C,2,TRUE)</f>
        <v>28.49</v>
      </c>
      <c r="F34" s="15">
        <v>0</v>
      </c>
      <c r="G34" s="16">
        <f t="shared" si="1"/>
        <v>-2.4509803921568727E-3</v>
      </c>
      <c r="H34" s="17">
        <v>1.43E-2</v>
      </c>
      <c r="I34" s="18">
        <v>1.5900000000000001E-2</v>
      </c>
      <c r="J34" s="32">
        <f t="shared" si="2"/>
        <v>-1.8350980392156872E-2</v>
      </c>
      <c r="K34" s="32">
        <f t="shared" si="3"/>
        <v>-5.0185643911503708E-2</v>
      </c>
      <c r="M34" s="2" t="s">
        <v>37</v>
      </c>
      <c r="N34" s="5">
        <f>MEDIAN(D3:D255)</f>
        <v>1.1104904179265986E-2</v>
      </c>
    </row>
    <row r="35" spans="1:14" ht="13.9" x14ac:dyDescent="0.4">
      <c r="A35" s="2">
        <v>38230</v>
      </c>
      <c r="B35" s="14">
        <f>VLOOKUP(A35,'[1]S&amp;P500'!B:C,2,TRUE)</f>
        <v>1104.24</v>
      </c>
      <c r="C35" s="15">
        <f>VLOOKUP(A35,'[1]S&amp;P500'!E:F,2,TRUE)</f>
        <v>3.2196000000000002E-2</v>
      </c>
      <c r="D35" s="16">
        <f t="shared" si="0"/>
        <v>2.3165559307264838E-3</v>
      </c>
      <c r="E35" s="14">
        <f>VLOOKUP(A35,[1]Microsoft!B:C,2,TRUE)</f>
        <v>27.3</v>
      </c>
      <c r="F35" s="15">
        <v>0</v>
      </c>
      <c r="G35" s="16">
        <f t="shared" si="1"/>
        <v>-4.1769041769041691E-2</v>
      </c>
      <c r="H35" s="17">
        <v>1.61E-2</v>
      </c>
      <c r="I35" s="18">
        <v>1.7100000000000001E-2</v>
      </c>
      <c r="J35" s="32">
        <f t="shared" si="2"/>
        <v>-5.8869041769041688E-2</v>
      </c>
      <c r="K35" s="32">
        <f t="shared" si="3"/>
        <v>-1.4783444069273517E-2</v>
      </c>
      <c r="M35" s="2" t="s">
        <v>38</v>
      </c>
      <c r="N35">
        <f>_xlfn.STDEV.S(D3:D255)</f>
        <v>4.3704292224032826E-2</v>
      </c>
    </row>
    <row r="36" spans="1:14" ht="13.9" x14ac:dyDescent="0.4">
      <c r="A36" s="2">
        <v>38260</v>
      </c>
      <c r="B36" s="14">
        <f>VLOOKUP(A36,'[1]S&amp;P500'!B:C,2,TRUE)</f>
        <v>1114.58</v>
      </c>
      <c r="C36" s="15">
        <f>VLOOKUP(A36,'[1]S&amp;P500'!E:F,2,TRUE)</f>
        <v>1.1943E-2</v>
      </c>
      <c r="D36" s="16">
        <f t="shared" si="0"/>
        <v>9.3747219807287525E-3</v>
      </c>
      <c r="E36" s="14">
        <f>VLOOKUP(A36,[1]Microsoft!B:C,2,TRUE)</f>
        <v>27.65</v>
      </c>
      <c r="F36" s="15">
        <f>VLOOKUP(A36,[1]Microsoft!H:I,2,FALSE)</f>
        <v>0.08</v>
      </c>
      <c r="G36" s="16">
        <f t="shared" si="1"/>
        <v>1.5750915750915674E-2</v>
      </c>
      <c r="H36" s="17">
        <v>1.7600000000000001E-2</v>
      </c>
      <c r="I36" s="18">
        <v>1.9099999999999999E-2</v>
      </c>
      <c r="J36" s="32">
        <f t="shared" si="2"/>
        <v>-3.3490842490843248E-3</v>
      </c>
      <c r="K36" s="32">
        <f t="shared" si="3"/>
        <v>-9.7252780192712465E-3</v>
      </c>
      <c r="M36" s="2" t="s">
        <v>39</v>
      </c>
      <c r="N36">
        <f>SKEW(D3:D255)</f>
        <v>-0.58022837083443457</v>
      </c>
    </row>
    <row r="37" spans="1:14" ht="13.9" x14ac:dyDescent="0.4">
      <c r="A37" s="2">
        <v>38289</v>
      </c>
      <c r="B37" s="14">
        <f>VLOOKUP(A37,'[1]S&amp;P500'!B:C,2,TRUE)</f>
        <v>1130.2</v>
      </c>
      <c r="C37" s="15">
        <f>VLOOKUP(A37,'[1]S&amp;P500'!E:F,2,TRUE)</f>
        <v>5.5909999999999996E-3</v>
      </c>
      <c r="D37" s="16">
        <f t="shared" si="0"/>
        <v>1.4019263758545928E-2</v>
      </c>
      <c r="E37" s="14">
        <f>VLOOKUP(A37,[1]Microsoft!B:C,2,TRUE)</f>
        <v>27.97</v>
      </c>
      <c r="F37" s="15">
        <v>0</v>
      </c>
      <c r="G37" s="16">
        <f t="shared" si="1"/>
        <v>1.1573236889692596E-2</v>
      </c>
      <c r="H37" s="17">
        <v>1.9299999999999998E-2</v>
      </c>
      <c r="I37" s="18">
        <v>2.23E-2</v>
      </c>
      <c r="J37" s="32">
        <f t="shared" si="2"/>
        <v>-1.0726763110307404E-2</v>
      </c>
      <c r="K37" s="32">
        <f t="shared" si="3"/>
        <v>-8.2807362414540724E-3</v>
      </c>
      <c r="M37" s="2" t="s">
        <v>40</v>
      </c>
      <c r="N37">
        <f>KURT(D3:D255)-3</f>
        <v>-1.831580031714787</v>
      </c>
    </row>
    <row r="38" spans="1:14" ht="13.9" x14ac:dyDescent="0.4">
      <c r="A38" s="2">
        <v>38321</v>
      </c>
      <c r="B38" s="14">
        <f>VLOOKUP(A38,'[1]S&amp;P500'!B:C,2,TRUE)</f>
        <v>1173.82</v>
      </c>
      <c r="C38" s="15">
        <f>VLOOKUP(A38,'[1]S&amp;P500'!E:F,2,TRUE)</f>
        <v>2.0104E-2</v>
      </c>
      <c r="D38" s="16">
        <f t="shared" si="0"/>
        <v>3.8612726950982029E-2</v>
      </c>
      <c r="E38" s="14">
        <f>VLOOKUP(A38,[1]Microsoft!B:C,2,TRUE)</f>
        <v>26.81</v>
      </c>
      <c r="F38" s="15">
        <v>0</v>
      </c>
      <c r="G38" s="16">
        <f t="shared" si="1"/>
        <v>-4.1473006792992498E-2</v>
      </c>
      <c r="H38" s="17">
        <v>2.1600000000000001E-2</v>
      </c>
      <c r="I38" s="18">
        <v>2.2200000000000001E-2</v>
      </c>
      <c r="J38" s="32">
        <f t="shared" si="2"/>
        <v>-6.3673006792992495E-2</v>
      </c>
      <c r="K38" s="32">
        <f t="shared" si="3"/>
        <v>1.6412726950982028E-2</v>
      </c>
      <c r="M38" s="2" t="s">
        <v>41</v>
      </c>
      <c r="N38">
        <v>-0.11692716598624553</v>
      </c>
    </row>
    <row r="39" spans="1:14" ht="13.9" x14ac:dyDescent="0.4">
      <c r="A39" s="2">
        <v>38352</v>
      </c>
      <c r="B39" s="14">
        <f>VLOOKUP(A39,'[1]S&amp;P500'!B:C,2,TRUE)</f>
        <v>1211.92</v>
      </c>
      <c r="C39" s="15">
        <f>VLOOKUP(A39,'[1]S&amp;P500'!E:F,2,TRUE)</f>
        <v>0</v>
      </c>
      <c r="D39" s="16">
        <f t="shared" si="0"/>
        <v>3.2458128162750795E-2</v>
      </c>
      <c r="E39" s="14">
        <f>VLOOKUP(A39,[1]Microsoft!B:C,2,TRUE)</f>
        <v>26.72</v>
      </c>
      <c r="F39" s="15">
        <f>VLOOKUP(A39,[1]Microsoft!H:I,2,FALSE)</f>
        <v>3.08</v>
      </c>
      <c r="G39" s="16">
        <f t="shared" si="1"/>
        <v>0.11152555016784783</v>
      </c>
      <c r="H39" s="17">
        <v>2.2799999999999997E-2</v>
      </c>
      <c r="I39" s="18">
        <v>2.5099999999999997E-2</v>
      </c>
      <c r="J39" s="32">
        <f t="shared" si="2"/>
        <v>8.6425550167847837E-2</v>
      </c>
      <c r="K39" s="32">
        <f t="shared" si="3"/>
        <v>7.3581281627507975E-3</v>
      </c>
      <c r="M39" s="2" t="s">
        <v>42</v>
      </c>
      <c r="N39">
        <v>-8.2513294047734637E-2</v>
      </c>
    </row>
    <row r="40" spans="1:14" ht="13.9" x14ac:dyDescent="0.4">
      <c r="A40" s="2">
        <v>38383</v>
      </c>
      <c r="B40" s="14">
        <f>VLOOKUP(A40,'[1]S&amp;P500'!B:C,2,TRUE)</f>
        <v>1181.27</v>
      </c>
      <c r="C40" s="15">
        <f>VLOOKUP(A40,'[1]S&amp;P500'!E:F,2,TRUE)</f>
        <v>0</v>
      </c>
      <c r="D40" s="16">
        <f t="shared" si="0"/>
        <v>-2.5290448214403665E-2</v>
      </c>
      <c r="E40" s="14">
        <f>VLOOKUP(A40,[1]Microsoft!B:C,2,TRUE)</f>
        <v>26.28</v>
      </c>
      <c r="F40" s="15">
        <v>0</v>
      </c>
      <c r="G40" s="16">
        <f t="shared" si="1"/>
        <v>-1.6467065868263388E-2</v>
      </c>
      <c r="H40" s="17">
        <v>2.5000000000000001E-2</v>
      </c>
      <c r="I40" s="18">
        <v>2.76E-2</v>
      </c>
      <c r="J40" s="32">
        <f t="shared" si="2"/>
        <v>-4.4067065868263387E-2</v>
      </c>
      <c r="K40" s="32">
        <f t="shared" si="3"/>
        <v>-5.2890448214403668E-2</v>
      </c>
      <c r="M40" s="2" t="s">
        <v>43</v>
      </c>
      <c r="N40">
        <v>-1.7412310259488382E-2</v>
      </c>
    </row>
    <row r="41" spans="1:14" ht="13.9" x14ac:dyDescent="0.4">
      <c r="A41" s="2">
        <v>38411</v>
      </c>
      <c r="B41" s="14">
        <f>VLOOKUP(A41,'[1]S&amp;P500'!B:C,2,TRUE)</f>
        <v>1203.5999999999999</v>
      </c>
      <c r="C41" s="15">
        <f>VLOOKUP(A41,'[1]S&amp;P500'!E:F,2,TRUE)</f>
        <v>1.9608E-2</v>
      </c>
      <c r="D41" s="16">
        <f t="shared" si="0"/>
        <v>1.8919982730451066E-2</v>
      </c>
      <c r="E41" s="14">
        <f>VLOOKUP(A41,[1]Microsoft!B:C,2,TRUE)</f>
        <v>25.16</v>
      </c>
      <c r="F41" s="15">
        <v>0</v>
      </c>
      <c r="G41" s="16">
        <f t="shared" si="1"/>
        <v>-4.2617960426179644E-2</v>
      </c>
      <c r="H41" s="17">
        <v>2.63E-2</v>
      </c>
      <c r="I41" s="18">
        <v>2.7900000000000001E-2</v>
      </c>
      <c r="J41" s="32">
        <f t="shared" si="2"/>
        <v>-7.0517960426179638E-2</v>
      </c>
      <c r="K41" s="32">
        <f t="shared" si="3"/>
        <v>-8.9800172695489351E-3</v>
      </c>
      <c r="M41" s="2" t="s">
        <v>44</v>
      </c>
      <c r="N41">
        <v>3.2237897238468108E-2</v>
      </c>
    </row>
    <row r="42" spans="1:14" ht="13.9" x14ac:dyDescent="0.4">
      <c r="A42" s="2">
        <v>38442</v>
      </c>
      <c r="B42" s="14">
        <f>VLOOKUP(A42,'[1]S&amp;P500'!B:C,2,TRUE)</f>
        <v>1180.5899999999999</v>
      </c>
      <c r="C42" s="15">
        <f>VLOOKUP(A42,'[1]S&amp;P500'!E:F,2,TRUE)</f>
        <v>1.5084E-2</v>
      </c>
      <c r="D42" s="16">
        <f t="shared" si="0"/>
        <v>-1.9105114656031898E-2</v>
      </c>
      <c r="E42" s="14">
        <f>VLOOKUP(A42,[1]Microsoft!B:C,2,TRUE)</f>
        <v>24.17</v>
      </c>
      <c r="F42" s="15">
        <f>VLOOKUP(A42,[1]Microsoft!H:I,2,FALSE)</f>
        <v>0.08</v>
      </c>
      <c r="G42" s="16">
        <f t="shared" si="1"/>
        <v>-3.6168521462639047E-2</v>
      </c>
      <c r="H42" s="17">
        <v>2.7900000000000001E-2</v>
      </c>
      <c r="I42" s="18">
        <v>2.8999999999999998E-2</v>
      </c>
      <c r="J42" s="32">
        <f t="shared" si="2"/>
        <v>-6.5168521462639045E-2</v>
      </c>
      <c r="K42" s="32">
        <f t="shared" si="3"/>
        <v>-4.81051146560319E-2</v>
      </c>
      <c r="M42" s="2" t="s">
        <v>45</v>
      </c>
      <c r="N42">
        <v>7.5573828385607736E-2</v>
      </c>
    </row>
    <row r="43" spans="1:14" ht="13.9" x14ac:dyDescent="0.4">
      <c r="A43" s="2">
        <v>38471</v>
      </c>
      <c r="B43" s="14">
        <f>VLOOKUP(A43,'[1]S&amp;P500'!B:C,2,TRUE)</f>
        <v>1156.8499999999999</v>
      </c>
      <c r="C43" s="15">
        <f>VLOOKUP(A43,'[1]S&amp;P500'!E:F,2,TRUE)</f>
        <v>5.6849999999999999E-3</v>
      </c>
      <c r="D43" s="16">
        <f t="shared" si="0"/>
        <v>-2.0103774383994452E-2</v>
      </c>
      <c r="E43" s="14">
        <f>VLOOKUP(A43,[1]Microsoft!B:C,2,TRUE)</f>
        <v>25.3</v>
      </c>
      <c r="F43" s="15">
        <v>0</v>
      </c>
      <c r="G43" s="16">
        <f t="shared" si="1"/>
        <v>4.6752172114191103E-2</v>
      </c>
      <c r="H43" s="17">
        <v>0.03</v>
      </c>
      <c r="I43" s="18">
        <v>2.9900000000000003E-2</v>
      </c>
      <c r="J43" s="32">
        <f t="shared" si="2"/>
        <v>1.68521721141911E-2</v>
      </c>
      <c r="K43" s="32">
        <f t="shared" si="3"/>
        <v>-5.0003774383994455E-2</v>
      </c>
      <c r="M43" s="2"/>
    </row>
    <row r="44" spans="1:14" ht="13.9" x14ac:dyDescent="0.4">
      <c r="A44" s="2">
        <v>38503</v>
      </c>
      <c r="B44" s="14">
        <f>VLOOKUP(A44,'[1]S&amp;P500'!B:C,2,TRUE)</f>
        <v>1191.5</v>
      </c>
      <c r="C44" s="15">
        <f>VLOOKUP(A44,'[1]S&amp;P500'!E:F,2,TRUE)</f>
        <v>6.881E-3</v>
      </c>
      <c r="D44" s="16">
        <f t="shared" si="0"/>
        <v>2.9957972943769801E-2</v>
      </c>
      <c r="E44" s="14">
        <f>VLOOKUP(A44,[1]Microsoft!B:C,2,TRUE)</f>
        <v>25.8</v>
      </c>
      <c r="F44" s="15">
        <v>0</v>
      </c>
      <c r="G44" s="16">
        <f t="shared" si="1"/>
        <v>1.9762845849802372E-2</v>
      </c>
      <c r="H44" s="17">
        <v>3.04E-2</v>
      </c>
      <c r="I44" s="18">
        <v>3.1300000000000001E-2</v>
      </c>
      <c r="J44" s="32">
        <f t="shared" si="2"/>
        <v>-1.1537154150197629E-2</v>
      </c>
      <c r="K44" s="32">
        <f t="shared" si="3"/>
        <v>-1.3420270562302002E-3</v>
      </c>
      <c r="M44" s="1" t="s">
        <v>46</v>
      </c>
    </row>
    <row r="45" spans="1:14" ht="13.9" x14ac:dyDescent="0.4">
      <c r="A45" s="2">
        <v>38533</v>
      </c>
      <c r="B45" s="14">
        <f>VLOOKUP(A45,'[1]S&amp;P500'!B:C,2,TRUE)</f>
        <v>1191.33</v>
      </c>
      <c r="C45" s="15">
        <f>VLOOKUP(A45,'[1]S&amp;P500'!E:F,2,TRUE)</f>
        <v>2.1295000000000001E-2</v>
      </c>
      <c r="D45" s="16">
        <f t="shared" si="0"/>
        <v>-1.2480486781374128E-4</v>
      </c>
      <c r="E45" s="14">
        <f>VLOOKUP(A45,[1]Microsoft!B:C,2,TRUE)</f>
        <v>24.84</v>
      </c>
      <c r="F45" s="15">
        <f>VLOOKUP(A45,[1]Microsoft!H:I,2,FALSE)</f>
        <v>0.08</v>
      </c>
      <c r="G45" s="16">
        <f t="shared" si="1"/>
        <v>-3.410852713178298E-2</v>
      </c>
      <c r="H45" s="17">
        <v>3.2599999999999997E-2</v>
      </c>
      <c r="I45" s="18">
        <v>3.4200000000000001E-2</v>
      </c>
      <c r="J45" s="32">
        <f t="shared" si="2"/>
        <v>-6.8308527131782981E-2</v>
      </c>
      <c r="K45" s="32">
        <f t="shared" si="3"/>
        <v>-3.4324804867813745E-2</v>
      </c>
      <c r="M45" s="2" t="s">
        <v>36</v>
      </c>
      <c r="N45" s="5">
        <f>AVERAGE(G3:G255)</f>
        <v>1.2019143517717169E-2</v>
      </c>
    </row>
    <row r="46" spans="1:14" ht="13.9" x14ac:dyDescent="0.4">
      <c r="A46" s="2">
        <v>38562</v>
      </c>
      <c r="B46" s="14">
        <f>VLOOKUP(A46,'[1]S&amp;P500'!B:C,2,TRUE)</f>
        <v>1234.18</v>
      </c>
      <c r="C46" s="15">
        <f>VLOOKUP(A46,'[1]S&amp;P500'!E:F,2,TRUE)</f>
        <v>2.6365E-2</v>
      </c>
      <c r="D46" s="16">
        <f t="shared" si="0"/>
        <v>3.5990334332217051E-2</v>
      </c>
      <c r="E46" s="14">
        <f>VLOOKUP(A46,[1]Microsoft!B:C,2,TRUE)</f>
        <v>25.61</v>
      </c>
      <c r="F46" s="15">
        <v>0</v>
      </c>
      <c r="G46" s="16">
        <f t="shared" si="1"/>
        <v>3.0998389694041849E-2</v>
      </c>
      <c r="H46" s="17">
        <v>3.5000000000000003E-2</v>
      </c>
      <c r="I46" s="18">
        <v>3.5200000000000002E-2</v>
      </c>
      <c r="J46" s="32">
        <f t="shared" si="2"/>
        <v>-4.2016103059581526E-3</v>
      </c>
      <c r="K46" s="32">
        <f t="shared" si="3"/>
        <v>7.9033433221704918E-4</v>
      </c>
      <c r="M46" s="2" t="s">
        <v>37</v>
      </c>
      <c r="N46" s="5">
        <f>MEDIAN(G3:G255)</f>
        <v>1.7243953418931039E-2</v>
      </c>
    </row>
    <row r="47" spans="1:14" ht="13.9" x14ac:dyDescent="0.4">
      <c r="A47" s="2">
        <v>38595</v>
      </c>
      <c r="B47" s="14">
        <f>VLOOKUP(A47,'[1]S&amp;P500'!B:C,2,TRUE)</f>
        <v>1220.33</v>
      </c>
      <c r="C47" s="15">
        <f>VLOOKUP(A47,'[1]S&amp;P500'!E:F,2,TRUE)</f>
        <v>0.39760299999999998</v>
      </c>
      <c r="D47" s="16">
        <f t="shared" si="0"/>
        <v>-1.0899866307994081E-2</v>
      </c>
      <c r="E47" s="14">
        <f>VLOOKUP(A47,[1]Microsoft!B:C,2,TRUE)</f>
        <v>27.38</v>
      </c>
      <c r="F47" s="15">
        <v>0</v>
      </c>
      <c r="G47" s="16">
        <f t="shared" si="1"/>
        <v>6.9113627489261989E-2</v>
      </c>
      <c r="H47" s="17">
        <v>3.6200000000000003E-2</v>
      </c>
      <c r="I47" s="18">
        <v>3.5499999999999997E-2</v>
      </c>
      <c r="J47" s="32">
        <f t="shared" si="2"/>
        <v>3.3613627489261992E-2</v>
      </c>
      <c r="K47" s="32">
        <f t="shared" si="3"/>
        <v>-4.639986630799408E-2</v>
      </c>
      <c r="M47" s="2" t="s">
        <v>38</v>
      </c>
      <c r="N47">
        <f>_xlfn.STDEV.S(G3:G255)</f>
        <v>6.7071785094398859E-2</v>
      </c>
    </row>
    <row r="48" spans="1:14" ht="13.9" x14ac:dyDescent="0.4">
      <c r="A48" s="2">
        <v>38625</v>
      </c>
      <c r="B48" s="14">
        <f>VLOOKUP(A48,'[1]S&amp;P500'!B:C,2,TRUE)</f>
        <v>1228.81</v>
      </c>
      <c r="C48" s="15">
        <f>VLOOKUP(A48,'[1]S&amp;P500'!E:F,2,TRUE)</f>
        <v>3.591E-3</v>
      </c>
      <c r="D48" s="16">
        <f t="shared" si="0"/>
        <v>6.9518826874697985E-3</v>
      </c>
      <c r="E48" s="14">
        <f>VLOOKUP(A48,[1]Microsoft!B:C,2,TRUE)</f>
        <v>25.73</v>
      </c>
      <c r="F48" s="15">
        <f>VLOOKUP(A48,[1]Microsoft!H:I,2,FALSE)</f>
        <v>0.08</v>
      </c>
      <c r="G48" s="16">
        <f t="shared" si="1"/>
        <v>-5.7341124908692427E-2</v>
      </c>
      <c r="H48" s="17">
        <v>3.78E-2</v>
      </c>
      <c r="I48" s="18">
        <v>3.9800000000000002E-2</v>
      </c>
      <c r="J48" s="32">
        <f t="shared" si="2"/>
        <v>-9.7141124908692422E-2</v>
      </c>
      <c r="K48" s="32">
        <f t="shared" si="3"/>
        <v>-3.2848117312530206E-2</v>
      </c>
      <c r="M48" s="2" t="s">
        <v>39</v>
      </c>
      <c r="N48">
        <f>SKEW(G3:G255)</f>
        <v>0.14496659690825944</v>
      </c>
    </row>
    <row r="49" spans="1:20" ht="13.9" x14ac:dyDescent="0.4">
      <c r="A49" s="2">
        <v>38656</v>
      </c>
      <c r="B49" s="14">
        <f>VLOOKUP(A49,'[1]S&amp;P500'!B:C,2,TRUE)</f>
        <v>1207.01</v>
      </c>
      <c r="C49" s="15">
        <f>VLOOKUP(A49,'[1]S&amp;P500'!E:F,2,TRUE)</f>
        <v>0</v>
      </c>
      <c r="D49" s="16">
        <f t="shared" si="0"/>
        <v>-1.774074104214643E-2</v>
      </c>
      <c r="E49" s="14">
        <f>VLOOKUP(A49,[1]Microsoft!B:C,2,TRUE)</f>
        <v>25.7</v>
      </c>
      <c r="F49" s="15">
        <v>0</v>
      </c>
      <c r="G49" s="16">
        <f t="shared" si="1"/>
        <v>-1.1659541391372381E-3</v>
      </c>
      <c r="H49" s="17">
        <v>0.04</v>
      </c>
      <c r="I49" s="18">
        <v>3.95E-2</v>
      </c>
      <c r="J49" s="32">
        <f t="shared" si="2"/>
        <v>-4.0665954139137241E-2</v>
      </c>
      <c r="K49" s="32">
        <f t="shared" si="3"/>
        <v>-5.724074104214643E-2</v>
      </c>
      <c r="M49" s="2" t="s">
        <v>40</v>
      </c>
      <c r="N49">
        <f>KURT(G3:G255)-3</f>
        <v>-2.3078527797717272</v>
      </c>
    </row>
    <row r="50" spans="1:20" ht="13.9" x14ac:dyDescent="0.4">
      <c r="A50" s="2">
        <v>38686</v>
      </c>
      <c r="B50" s="14">
        <f>VLOOKUP(A50,'[1]S&amp;P500'!B:C,2,TRUE)</f>
        <v>1249.48</v>
      </c>
      <c r="C50" s="15">
        <f>VLOOKUP(A50,'[1]S&amp;P500'!E:F,2,TRUE)</f>
        <v>0.41737999999999997</v>
      </c>
      <c r="D50" s="16">
        <f t="shared" si="0"/>
        <v>3.5531917714020624E-2</v>
      </c>
      <c r="E50" s="14">
        <f>VLOOKUP(A50,[1]Microsoft!B:C,2,TRUE)</f>
        <v>27.68</v>
      </c>
      <c r="F50" s="15">
        <v>0</v>
      </c>
      <c r="G50" s="16">
        <f t="shared" si="1"/>
        <v>7.7042801556420251E-2</v>
      </c>
      <c r="H50" s="17">
        <v>4.1599999999999998E-2</v>
      </c>
      <c r="I50" s="18">
        <v>4.0800000000000003E-2</v>
      </c>
      <c r="J50" s="32">
        <f t="shared" si="2"/>
        <v>3.6242801556420248E-2</v>
      </c>
      <c r="K50" s="32">
        <f t="shared" si="3"/>
        <v>-5.2680822859793794E-3</v>
      </c>
      <c r="M50" s="2" t="s">
        <v>41</v>
      </c>
      <c r="N50">
        <v>-0.15888094437753411</v>
      </c>
    </row>
    <row r="51" spans="1:20" ht="13.9" x14ac:dyDescent="0.4">
      <c r="A51" s="2">
        <v>38716</v>
      </c>
      <c r="B51" s="14">
        <f>VLOOKUP(A51,'[1]S&amp;P500'!B:C,2,TRUE)</f>
        <v>1248.29</v>
      </c>
      <c r="C51" s="15">
        <f>VLOOKUP(A51,'[1]S&amp;P500'!E:F,2,TRUE)</f>
        <v>2.8639999999999998E-3</v>
      </c>
      <c r="D51" s="16">
        <f t="shared" si="0"/>
        <v>-9.5010404328204896E-4</v>
      </c>
      <c r="E51" s="14">
        <f>VLOOKUP(A51,[1]Microsoft!B:C,2,TRUE)</f>
        <v>26.15</v>
      </c>
      <c r="F51" s="15">
        <v>0</v>
      </c>
      <c r="G51" s="16">
        <f t="shared" si="1"/>
        <v>-5.5274566473988478E-2</v>
      </c>
      <c r="H51" s="17">
        <v>4.2900000000000001E-2</v>
      </c>
      <c r="I51" s="18">
        <v>4.4699999999999997E-2</v>
      </c>
      <c r="J51" s="32">
        <f t="shared" si="2"/>
        <v>-9.9974566473988474E-2</v>
      </c>
      <c r="K51" s="32">
        <f t="shared" si="3"/>
        <v>-4.5650104043282048E-2</v>
      </c>
      <c r="M51" s="2" t="s">
        <v>42</v>
      </c>
      <c r="N51">
        <v>-0.10083714443255169</v>
      </c>
    </row>
    <row r="52" spans="1:20" ht="13.9" x14ac:dyDescent="0.4">
      <c r="A52" s="2">
        <v>38748</v>
      </c>
      <c r="B52" s="14">
        <f>VLOOKUP(A52,'[1]S&amp;P500'!B:C,2,TRUE)</f>
        <v>1280.0899999999999</v>
      </c>
      <c r="C52" s="15">
        <f>VLOOKUP(A52,'[1]S&amp;P500'!E:F,2,TRUE)</f>
        <v>2.996E-3</v>
      </c>
      <c r="D52" s="16">
        <f t="shared" si="0"/>
        <v>2.5477249677558864E-2</v>
      </c>
      <c r="E52" s="14">
        <f>VLOOKUP(A52,[1]Microsoft!B:C,2,TRUE)</f>
        <v>28.15</v>
      </c>
      <c r="F52" s="15">
        <v>0</v>
      </c>
      <c r="G52" s="16">
        <f t="shared" si="1"/>
        <v>7.6481835564053538E-2</v>
      </c>
      <c r="H52" s="17">
        <v>4.4900000000000002E-2</v>
      </c>
      <c r="I52" s="18">
        <v>4.6199999999999998E-2</v>
      </c>
      <c r="J52" s="32">
        <f t="shared" si="2"/>
        <v>3.028183556405354E-2</v>
      </c>
      <c r="K52" s="32">
        <f t="shared" si="3"/>
        <v>-2.0722750322441134E-2</v>
      </c>
      <c r="M52" s="2" t="s">
        <v>43</v>
      </c>
      <c r="N52">
        <v>-3.6604333524027491E-2</v>
      </c>
    </row>
    <row r="53" spans="1:20" ht="13.9" x14ac:dyDescent="0.4">
      <c r="A53" s="2">
        <v>38776</v>
      </c>
      <c r="B53" s="14">
        <f>VLOOKUP(A53,'[1]S&amp;P500'!B:C,2,TRUE)</f>
        <v>1280.6600000000001</v>
      </c>
      <c r="C53" s="15">
        <f>VLOOKUP(A53,'[1]S&amp;P500'!E:F,2,TRUE)</f>
        <v>1.5329000000000001E-2</v>
      </c>
      <c r="D53" s="16">
        <f t="shared" si="0"/>
        <v>4.5725613042845722E-4</v>
      </c>
      <c r="E53" s="14">
        <f>VLOOKUP(A53,[1]Microsoft!B:C,2,TRUE)</f>
        <v>26.87</v>
      </c>
      <c r="F53" s="15">
        <v>0</v>
      </c>
      <c r="G53" s="16">
        <f t="shared" si="1"/>
        <v>-4.5470692717584284E-2</v>
      </c>
      <c r="H53" s="17">
        <v>4.5899999999999996E-2</v>
      </c>
      <c r="I53" s="18">
        <v>4.6300000000000001E-2</v>
      </c>
      <c r="J53" s="32">
        <f t="shared" si="2"/>
        <v>-9.1770692717584285E-2</v>
      </c>
      <c r="K53" s="32">
        <f t="shared" si="3"/>
        <v>-4.5842743869571545E-2</v>
      </c>
      <c r="M53" s="2" t="s">
        <v>44</v>
      </c>
      <c r="N53">
        <v>5.4072398190045244E-2</v>
      </c>
    </row>
    <row r="54" spans="1:20" ht="13.9" x14ac:dyDescent="0.4">
      <c r="A54" s="2">
        <v>38807</v>
      </c>
      <c r="B54" s="14">
        <f>VLOOKUP(A54,'[1]S&amp;P500'!B:C,2,TRUE)</f>
        <v>1294.83</v>
      </c>
      <c r="C54" s="15">
        <f>VLOOKUP(A54,'[1]S&amp;P500'!E:F,2,TRUE)</f>
        <v>5.0990000000000002E-3</v>
      </c>
      <c r="D54" s="16">
        <f t="shared" si="0"/>
        <v>1.1068588852622744E-2</v>
      </c>
      <c r="E54" s="14">
        <f>VLOOKUP(A54,[1]Microsoft!B:C,2,TRUE)</f>
        <v>27.21</v>
      </c>
      <c r="F54" s="15">
        <f>VLOOKUP(A54,[1]Microsoft!H:I,2,FALSE)</f>
        <v>0.09</v>
      </c>
      <c r="G54" s="16">
        <f t="shared" si="1"/>
        <v>1.6002977298101965E-2</v>
      </c>
      <c r="H54" s="17">
        <v>4.7899999999999998E-2</v>
      </c>
      <c r="I54" s="18">
        <v>4.7699999999999992E-2</v>
      </c>
      <c r="J54" s="32">
        <f t="shared" si="2"/>
        <v>-3.1697022701898031E-2</v>
      </c>
      <c r="K54" s="32">
        <f t="shared" si="3"/>
        <v>-3.6631411147377252E-2</v>
      </c>
      <c r="M54" s="2" t="s">
        <v>45</v>
      </c>
      <c r="N54">
        <v>0.11433768617046114</v>
      </c>
    </row>
    <row r="55" spans="1:20" ht="13.9" x14ac:dyDescent="0.4">
      <c r="A55" s="2">
        <v>38835</v>
      </c>
      <c r="B55" s="14">
        <f>VLOOKUP(A55,'[1]S&amp;P500'!B:C,2,TRUE)</f>
        <v>1310.6099999999999</v>
      </c>
      <c r="C55" s="15">
        <f>VLOOKUP(A55,'[1]S&amp;P500'!E:F,2,TRUE)</f>
        <v>2.6536000000000001E-2</v>
      </c>
      <c r="D55" s="16">
        <f t="shared" si="0"/>
        <v>1.2207421823714289E-2</v>
      </c>
      <c r="E55" s="14">
        <f>VLOOKUP(A55,[1]Microsoft!B:C,2,TRUE)</f>
        <v>24.15</v>
      </c>
      <c r="F55" s="15">
        <v>0</v>
      </c>
      <c r="G55" s="16">
        <f t="shared" si="1"/>
        <v>-0.11245865490628454</v>
      </c>
      <c r="H55" s="17">
        <v>4.9400000000000006E-2</v>
      </c>
      <c r="I55" s="18">
        <v>4.8600000000000004E-2</v>
      </c>
      <c r="J55" s="32">
        <f t="shared" si="2"/>
        <v>-0.16105865490628454</v>
      </c>
      <c r="K55" s="32">
        <f t="shared" si="3"/>
        <v>-3.6392578176285717E-2</v>
      </c>
      <c r="M55" s="2"/>
    </row>
    <row r="56" spans="1:20" ht="13.9" x14ac:dyDescent="0.4">
      <c r="A56" s="2">
        <v>38868</v>
      </c>
      <c r="B56" s="14">
        <f>VLOOKUP(A56,'[1]S&amp;P500'!B:C,2,TRUE)</f>
        <v>1270.0899999999999</v>
      </c>
      <c r="C56" s="15">
        <f>VLOOKUP(A56,'[1]S&amp;P500'!E:F,2,TRUE)</f>
        <v>0.45968700000000001</v>
      </c>
      <c r="D56" s="16">
        <f t="shared" si="0"/>
        <v>-3.0566158506344362E-2</v>
      </c>
      <c r="E56" s="14">
        <f>VLOOKUP(A56,[1]Microsoft!B:C,2,TRUE)</f>
        <v>22.65</v>
      </c>
      <c r="F56" s="15">
        <v>0</v>
      </c>
      <c r="G56" s="16">
        <f t="shared" si="1"/>
        <v>-6.2111801242236031E-2</v>
      </c>
      <c r="H56" s="17">
        <v>4.99E-2</v>
      </c>
      <c r="I56" s="18">
        <v>5.0099999999999999E-2</v>
      </c>
      <c r="J56" s="32">
        <f t="shared" si="2"/>
        <v>-0.11221180124223604</v>
      </c>
      <c r="K56" s="32">
        <f t="shared" si="3"/>
        <v>-8.0666158506344357E-2</v>
      </c>
      <c r="M56" s="6" t="s">
        <v>47</v>
      </c>
    </row>
    <row r="57" spans="1:20" ht="13.9" x14ac:dyDescent="0.4">
      <c r="A57" s="2">
        <v>38898</v>
      </c>
      <c r="B57" s="14">
        <f>VLOOKUP(A57,'[1]S&amp;P500'!B:C,2,TRUE)</f>
        <v>1270.2</v>
      </c>
      <c r="C57" s="15">
        <f>VLOOKUP(A57,'[1]S&amp;P500'!E:F,2,TRUE)</f>
        <v>9.3369999999999998E-3</v>
      </c>
      <c r="D57" s="16">
        <f t="shared" si="0"/>
        <v>9.3959483186331155E-5</v>
      </c>
      <c r="E57" s="14">
        <f>VLOOKUP(A57,[1]Microsoft!B:C,2,TRUE)</f>
        <v>23.3</v>
      </c>
      <c r="F57" s="15">
        <f>VLOOKUP(A57,[1]Microsoft!H:I,2,FALSE)</f>
        <v>0.09</v>
      </c>
      <c r="G57" s="16">
        <f t="shared" si="1"/>
        <v>3.2671081677704286E-2</v>
      </c>
      <c r="H57" s="17">
        <v>5.2400000000000002E-2</v>
      </c>
      <c r="I57" s="18">
        <v>5.0999999999999997E-2</v>
      </c>
      <c r="J57" s="32">
        <f t="shared" si="2"/>
        <v>-1.8328918322295711E-2</v>
      </c>
      <c r="K57" s="32">
        <f t="shared" si="3"/>
        <v>-5.0906040516813668E-2</v>
      </c>
      <c r="M57" t="s">
        <v>48</v>
      </c>
      <c r="Q57" t="s">
        <v>49</v>
      </c>
    </row>
    <row r="58" spans="1:20" ht="13.9" x14ac:dyDescent="0.4">
      <c r="A58" s="2">
        <v>38929</v>
      </c>
      <c r="B58" s="14">
        <f>VLOOKUP(A58,'[1]S&amp;P500'!B:C,2,TRUE)</f>
        <v>1276.6600000000001</v>
      </c>
      <c r="C58" s="15">
        <f>VLOOKUP(A58,'[1]S&amp;P500'!E:F,2,TRUE)</f>
        <v>1.2416E-2</v>
      </c>
      <c r="D58" s="16">
        <f t="shared" si="0"/>
        <v>5.0955880963628056E-3</v>
      </c>
      <c r="E58" s="14">
        <f>VLOOKUP(A58,[1]Microsoft!B:C,2,TRUE)</f>
        <v>24.06</v>
      </c>
      <c r="F58" s="15">
        <v>0</v>
      </c>
      <c r="G58" s="16">
        <f t="shared" si="1"/>
        <v>3.2618025751072872E-2</v>
      </c>
      <c r="H58" s="17">
        <v>5.2499999999999998E-2</v>
      </c>
      <c r="I58" s="18">
        <v>5.0499999999999996E-2</v>
      </c>
      <c r="J58" s="32">
        <f t="shared" si="2"/>
        <v>-1.7881974248927124E-2</v>
      </c>
      <c r="K58" s="32">
        <f t="shared" si="3"/>
        <v>-4.5404411903637192E-2</v>
      </c>
      <c r="M58" t="s">
        <v>50</v>
      </c>
      <c r="N58" s="5">
        <f>N33-_xlfn.NORM.INV(0.01,0,N35)</f>
        <v>0.10750580395287478</v>
      </c>
      <c r="Q58" t="s">
        <v>50</v>
      </c>
      <c r="R58" s="5">
        <f>_xlfn.PERCENTILE.INC(D:D,0.01)</f>
        <v>-0.10996167433188245</v>
      </c>
    </row>
    <row r="59" spans="1:20" ht="13.9" x14ac:dyDescent="0.4">
      <c r="A59" s="2">
        <v>38960</v>
      </c>
      <c r="B59" s="14">
        <f>VLOOKUP(A59,'[1]S&amp;P500'!B:C,2,TRUE)</f>
        <v>1303.82</v>
      </c>
      <c r="C59" s="15">
        <f>VLOOKUP(A59,'[1]S&amp;P500'!E:F,2,TRUE)</f>
        <v>1.6795999999999998E-2</v>
      </c>
      <c r="D59" s="16">
        <f t="shared" si="0"/>
        <v>2.1287418733256978E-2</v>
      </c>
      <c r="E59" s="14">
        <f>VLOOKUP(A59,[1]Microsoft!B:C,2,TRUE)</f>
        <v>25.7</v>
      </c>
      <c r="F59" s="15">
        <v>0</v>
      </c>
      <c r="G59" s="16">
        <f t="shared" si="1"/>
        <v>6.8162926018287648E-2</v>
      </c>
      <c r="H59" s="17">
        <v>5.2499999999999998E-2</v>
      </c>
      <c r="I59" s="18">
        <v>4.8899999999999999E-2</v>
      </c>
      <c r="J59" s="32">
        <f t="shared" si="2"/>
        <v>1.9262926018287649E-2</v>
      </c>
      <c r="K59" s="32">
        <f t="shared" si="3"/>
        <v>-2.7612581266743021E-2</v>
      </c>
      <c r="M59" t="s">
        <v>51</v>
      </c>
      <c r="N59" s="5">
        <f>N45-_xlfn.NORM.INV(0.01,0,N47)</f>
        <v>0.1680514481801961</v>
      </c>
      <c r="Q59" t="s">
        <v>51</v>
      </c>
      <c r="R59" s="5">
        <f>_xlfn.PERCENTILE.INC(G:G,0.01)</f>
        <v>-0.14384067667197459</v>
      </c>
    </row>
    <row r="60" spans="1:20" ht="14.45" customHeight="1" x14ac:dyDescent="0.4">
      <c r="A60" s="2">
        <v>38989</v>
      </c>
      <c r="B60" s="14">
        <f>VLOOKUP(A60,'[1]S&amp;P500'!B:C,2,TRUE)</f>
        <v>1335.85</v>
      </c>
      <c r="C60" s="15">
        <f>VLOOKUP(A60,'[1]S&amp;P500'!E:F,2,TRUE)</f>
        <v>1.0638E-2</v>
      </c>
      <c r="D60" s="16">
        <f t="shared" si="0"/>
        <v>2.4574433587458373E-2</v>
      </c>
      <c r="E60" s="14">
        <f>VLOOKUP(A60,[1]Microsoft!B:C,2,TRUE)</f>
        <v>27.35</v>
      </c>
      <c r="F60" s="15">
        <v>0</v>
      </c>
      <c r="G60" s="16">
        <f t="shared" si="1"/>
        <v>6.4202334630350286E-2</v>
      </c>
      <c r="H60" s="17">
        <v>5.2499999999999998E-2</v>
      </c>
      <c r="I60" s="18">
        <v>5.0799999999999998E-2</v>
      </c>
      <c r="J60" s="32">
        <f t="shared" si="2"/>
        <v>1.3402334630350288E-2</v>
      </c>
      <c r="K60" s="32">
        <f t="shared" si="3"/>
        <v>-2.6225566412541625E-2</v>
      </c>
    </row>
    <row r="61" spans="1:20" ht="13.9" x14ac:dyDescent="0.4">
      <c r="A61" s="2">
        <v>39021</v>
      </c>
      <c r="B61" s="14">
        <f>VLOOKUP(A61,'[1]S&amp;P500'!B:C,2,TRUE)</f>
        <v>1377.94</v>
      </c>
      <c r="C61" s="15">
        <f>VLOOKUP(A61,'[1]S&amp;P500'!E:F,2,TRUE)</f>
        <v>0</v>
      </c>
      <c r="D61" s="16">
        <f t="shared" si="0"/>
        <v>3.1508028596025112E-2</v>
      </c>
      <c r="E61" s="14">
        <f>VLOOKUP(A61,[1]Microsoft!B:C,2,TRUE)</f>
        <v>28.71</v>
      </c>
      <c r="F61" s="15">
        <v>0</v>
      </c>
      <c r="G61" s="16">
        <f t="shared" si="1"/>
        <v>4.9725776965265062E-2</v>
      </c>
      <c r="H61" s="17">
        <v>5.2499999999999998E-2</v>
      </c>
      <c r="I61" s="18">
        <v>5.0300000000000004E-2</v>
      </c>
      <c r="J61" s="32">
        <f t="shared" si="2"/>
        <v>-5.7422303473494279E-4</v>
      </c>
      <c r="K61" s="32">
        <f t="shared" si="3"/>
        <v>-1.8791971403974893E-2</v>
      </c>
      <c r="M61" s="58" t="s">
        <v>52</v>
      </c>
      <c r="N61" s="59"/>
      <c r="O61" s="59"/>
      <c r="P61" s="59"/>
      <c r="Q61" s="59"/>
      <c r="R61" s="59"/>
      <c r="S61" s="59"/>
      <c r="T61" s="59"/>
    </row>
    <row r="62" spans="1:20" ht="14.45" customHeight="1" x14ac:dyDescent="0.4">
      <c r="A62" s="2">
        <v>39051</v>
      </c>
      <c r="B62" s="14">
        <f>VLOOKUP(A62,'[1]S&amp;P500'!B:C,2,TRUE)</f>
        <v>1400.63</v>
      </c>
      <c r="C62" s="15">
        <f>VLOOKUP(A62,'[1]S&amp;P500'!E:F,2,TRUE)</f>
        <v>1.8599999999999998E-2</v>
      </c>
      <c r="D62" s="16">
        <f t="shared" si="0"/>
        <v>1.6480107987285407E-2</v>
      </c>
      <c r="E62" s="14">
        <f>VLOOKUP(A62,[1]Microsoft!B:C,2,TRUE)</f>
        <v>29.36</v>
      </c>
      <c r="F62" s="15">
        <v>0</v>
      </c>
      <c r="G62" s="16">
        <f t="shared" si="1"/>
        <v>2.2640195053988107E-2</v>
      </c>
      <c r="H62" s="17">
        <v>5.2400000000000002E-2</v>
      </c>
      <c r="I62" s="18">
        <v>5.0199999999999995E-2</v>
      </c>
      <c r="J62" s="32">
        <f t="shared" si="2"/>
        <v>-2.7559804946011887E-2</v>
      </c>
      <c r="K62" s="32">
        <f t="shared" si="3"/>
        <v>-3.3719892012714588E-2</v>
      </c>
      <c r="M62" s="59"/>
      <c r="N62" s="59"/>
      <c r="O62" s="59"/>
      <c r="P62" s="59"/>
      <c r="Q62" s="59"/>
      <c r="R62" s="59"/>
      <c r="S62" s="59"/>
      <c r="T62" s="59"/>
    </row>
    <row r="63" spans="1:20" ht="13.9" x14ac:dyDescent="0.4">
      <c r="A63" s="2">
        <v>39080</v>
      </c>
      <c r="B63" s="14">
        <f>VLOOKUP(A63,'[1]S&amp;P500'!B:C,2,TRUE)</f>
        <v>1418.3</v>
      </c>
      <c r="C63" s="15">
        <f>VLOOKUP(A63,'[1]S&amp;P500'!E:F,2,TRUE)</f>
        <v>1.6587000000000001E-2</v>
      </c>
      <c r="D63" s="16">
        <f t="shared" si="0"/>
        <v>1.2627594011266249E-2</v>
      </c>
      <c r="E63" s="14">
        <f>VLOOKUP(A63,[1]Microsoft!B:C,2,TRUE)</f>
        <v>29.86</v>
      </c>
      <c r="F63" s="15">
        <v>0</v>
      </c>
      <c r="G63" s="16">
        <f t="shared" si="1"/>
        <v>1.7029972752043598E-2</v>
      </c>
      <c r="H63" s="17">
        <v>5.2499999999999998E-2</v>
      </c>
      <c r="I63" s="18">
        <v>5.1200000000000002E-2</v>
      </c>
      <c r="J63" s="32">
        <f t="shared" si="2"/>
        <v>-3.4170027247956404E-2</v>
      </c>
      <c r="K63" s="32">
        <f t="shared" si="3"/>
        <v>-3.8572405988733752E-2</v>
      </c>
    </row>
    <row r="64" spans="1:20" ht="13.9" x14ac:dyDescent="0.4">
      <c r="A64" s="2">
        <v>39113</v>
      </c>
      <c r="B64" s="14">
        <f>VLOOKUP(A64,'[1]S&amp;P500'!B:C,2,TRUE)</f>
        <v>1438.24</v>
      </c>
      <c r="C64" s="15">
        <f>VLOOKUP(A64,'[1]S&amp;P500'!E:F,2,TRUE)</f>
        <v>0.16407099999999999</v>
      </c>
      <c r="D64" s="16">
        <f t="shared" si="0"/>
        <v>1.4174766269477583E-2</v>
      </c>
      <c r="E64" s="14">
        <f>VLOOKUP(A64,[1]Microsoft!B:C,2,TRUE)</f>
        <v>30.86</v>
      </c>
      <c r="F64" s="15">
        <v>0</v>
      </c>
      <c r="G64" s="16">
        <f t="shared" si="1"/>
        <v>3.3489618218352314E-2</v>
      </c>
      <c r="H64" s="17">
        <v>5.2600000000000001E-2</v>
      </c>
      <c r="I64" s="18">
        <v>5.16E-2</v>
      </c>
      <c r="J64" s="32">
        <f t="shared" si="2"/>
        <v>-1.8110381781647686E-2</v>
      </c>
      <c r="K64" s="32">
        <f t="shared" si="3"/>
        <v>-3.7425233730522416E-2</v>
      </c>
      <c r="M64" s="12" t="s">
        <v>53</v>
      </c>
    </row>
    <row r="65" spans="1:13" ht="13.9" x14ac:dyDescent="0.4">
      <c r="A65" s="2">
        <v>39141</v>
      </c>
      <c r="B65" s="14">
        <f>VLOOKUP(A65,'[1]S&amp;P500'!B:C,2,TRUE)</f>
        <v>1406.82</v>
      </c>
      <c r="C65" s="15">
        <f>VLOOKUP(A65,'[1]S&amp;P500'!E:F,2,TRUE)</f>
        <v>0.41810399999999998</v>
      </c>
      <c r="D65" s="16">
        <f t="shared" si="0"/>
        <v>-2.1555439982200518E-2</v>
      </c>
      <c r="E65" s="14">
        <f>VLOOKUP(A65,[1]Microsoft!B:C,2,TRUE)</f>
        <v>28.17</v>
      </c>
      <c r="F65" s="15">
        <v>0</v>
      </c>
      <c r="G65" s="16">
        <f t="shared" si="1"/>
        <v>-8.7167854828256577E-2</v>
      </c>
      <c r="H65" s="17">
        <v>5.2600000000000001E-2</v>
      </c>
      <c r="I65" s="18">
        <v>5.04E-2</v>
      </c>
      <c r="J65" s="32">
        <f t="shared" si="2"/>
        <v>-0.13756785482825656</v>
      </c>
      <c r="K65" s="32">
        <f t="shared" si="3"/>
        <v>-7.1955439982200525E-2</v>
      </c>
      <c r="M65" t="s">
        <v>54</v>
      </c>
    </row>
    <row r="66" spans="1:13" ht="13.9" x14ac:dyDescent="0.4">
      <c r="A66" s="2">
        <v>39171</v>
      </c>
      <c r="B66" s="14">
        <f>VLOOKUP(A66,'[1]S&amp;P500'!B:C,2,TRUE)</f>
        <v>1420.86</v>
      </c>
      <c r="C66" s="15">
        <f>VLOOKUP(A66,'[1]S&amp;P500'!E:F,2,TRUE)</f>
        <v>1.2723E-2</v>
      </c>
      <c r="D66" s="16">
        <f t="shared" si="0"/>
        <v>9.9889985925704517E-3</v>
      </c>
      <c r="E66" s="14">
        <f>VLOOKUP(A66,[1]Microsoft!B:C,2,TRUE)</f>
        <v>27.87</v>
      </c>
      <c r="F66" s="15">
        <v>0</v>
      </c>
      <c r="G66" s="16">
        <f t="shared" si="1"/>
        <v>-1.0649627263045818E-2</v>
      </c>
      <c r="H66" s="17">
        <v>5.2499999999999998E-2</v>
      </c>
      <c r="I66" s="18">
        <v>4.9100000000000005E-2</v>
      </c>
      <c r="J66" s="32">
        <f t="shared" si="2"/>
        <v>-5.9749627263045821E-2</v>
      </c>
      <c r="K66" s="32">
        <f t="shared" si="3"/>
        <v>-3.9111001407429555E-2</v>
      </c>
    </row>
    <row r="67" spans="1:13" ht="13.9" x14ac:dyDescent="0.4">
      <c r="A67" s="2">
        <v>39202</v>
      </c>
      <c r="B67" s="14">
        <f>VLOOKUP(A67,'[1]S&amp;P500'!B:C,2,TRUE)</f>
        <v>1482.37</v>
      </c>
      <c r="C67" s="15">
        <f>VLOOKUP(A67,'[1]S&amp;P500'!E:F,2,TRUE)</f>
        <v>4.4289999999999998E-3</v>
      </c>
      <c r="D67" s="16">
        <f t="shared" si="0"/>
        <v>4.3293800233661299E-2</v>
      </c>
      <c r="E67" s="14">
        <f>VLOOKUP(A67,[1]Microsoft!B:C,2,TRUE)</f>
        <v>29.94</v>
      </c>
      <c r="F67" s="15">
        <v>0</v>
      </c>
      <c r="G67" s="16">
        <f t="shared" si="1"/>
        <v>7.4273412271259429E-2</v>
      </c>
      <c r="H67" s="17">
        <v>5.2499999999999998E-2</v>
      </c>
      <c r="I67" s="18">
        <v>4.7300000000000002E-2</v>
      </c>
      <c r="J67" s="32">
        <f t="shared" si="2"/>
        <v>2.6973412271259427E-2</v>
      </c>
      <c r="K67" s="32">
        <f t="shared" si="3"/>
        <v>-4.0061997663387028E-3</v>
      </c>
    </row>
    <row r="68" spans="1:13" ht="13.9" x14ac:dyDescent="0.4">
      <c r="A68" s="2">
        <v>39233</v>
      </c>
      <c r="B68" s="14">
        <f>VLOOKUP(A68,'[1]S&amp;P500'!B:C,2,TRUE)</f>
        <v>1530.62</v>
      </c>
      <c r="C68" s="15">
        <f>VLOOKUP(A68,'[1]S&amp;P500'!E:F,2,TRUE)</f>
        <v>3.6108000000000001E-2</v>
      </c>
      <c r="D68" s="16">
        <f t="shared" ref="D68:D131" si="7">(B68-B67+C68)/B67</f>
        <v>3.2573586891261969E-2</v>
      </c>
      <c r="E68" s="14">
        <f>VLOOKUP(A68,[1]Microsoft!B:C,2,TRUE)</f>
        <v>30.690100000000001</v>
      </c>
      <c r="F68" s="15">
        <v>0</v>
      </c>
      <c r="G68" s="16">
        <f t="shared" ref="G68:G131" si="8">(E68-E67+F68)/E67</f>
        <v>2.5053440213760846E-2</v>
      </c>
      <c r="H68" s="17">
        <v>5.2499999999999998E-2</v>
      </c>
      <c r="I68" s="18">
        <v>4.82E-2</v>
      </c>
      <c r="J68" s="32">
        <f t="shared" ref="J68:J131" si="9">G68-I68</f>
        <v>-2.3146559786239154E-2</v>
      </c>
      <c r="K68" s="32">
        <f t="shared" ref="K68:K131" si="10">D68-I68</f>
        <v>-1.5626413108738031E-2</v>
      </c>
    </row>
    <row r="69" spans="1:13" ht="13.9" x14ac:dyDescent="0.4">
      <c r="A69" s="2">
        <v>39262</v>
      </c>
      <c r="B69" s="14">
        <f>VLOOKUP(A69,'[1]S&amp;P500'!B:C,2,TRUE)</f>
        <v>1503.35</v>
      </c>
      <c r="C69" s="15">
        <f>VLOOKUP(A69,'[1]S&amp;P500'!E:F,2,TRUE)</f>
        <v>1.2746E-2</v>
      </c>
      <c r="D69" s="16">
        <f t="shared" si="7"/>
        <v>-1.7807982386222564E-2</v>
      </c>
      <c r="E69" s="14">
        <f>VLOOKUP(A69,[1]Microsoft!B:C,2,TRUE)</f>
        <v>29.47</v>
      </c>
      <c r="F69" s="15">
        <v>0</v>
      </c>
      <c r="G69" s="16">
        <f t="shared" si="8"/>
        <v>-3.9755491184453685E-2</v>
      </c>
      <c r="H69" s="17">
        <v>5.2600000000000001E-2</v>
      </c>
      <c r="I69" s="18">
        <v>4.9599999999999998E-2</v>
      </c>
      <c r="J69" s="32">
        <f t="shared" si="9"/>
        <v>-8.9355491184453684E-2</v>
      </c>
      <c r="K69" s="32">
        <f t="shared" si="10"/>
        <v>-6.7407982386222559E-2</v>
      </c>
    </row>
    <row r="70" spans="1:13" ht="13.9" x14ac:dyDescent="0.4">
      <c r="A70" s="2">
        <v>39294</v>
      </c>
      <c r="B70" s="14">
        <f>VLOOKUP(A70,'[1]S&amp;P500'!B:C,2,TRUE)</f>
        <v>1455.28</v>
      </c>
      <c r="C70" s="15">
        <f>VLOOKUP(A70,'[1]S&amp;P500'!E:F,2,TRUE)</f>
        <v>1.0078E-2</v>
      </c>
      <c r="D70" s="16">
        <f t="shared" si="7"/>
        <v>-3.1968551568164395E-2</v>
      </c>
      <c r="E70" s="14">
        <f>VLOOKUP(A70,[1]Microsoft!B:C,2,TRUE)</f>
        <v>28.99</v>
      </c>
      <c r="F70" s="15">
        <v>0</v>
      </c>
      <c r="G70" s="16">
        <f t="shared" si="8"/>
        <v>-1.6287750254496112E-2</v>
      </c>
      <c r="H70" s="17">
        <v>5.0199999999999995E-2</v>
      </c>
      <c r="I70" s="18">
        <v>4.0099999999999997E-2</v>
      </c>
      <c r="J70" s="32">
        <f t="shared" si="9"/>
        <v>-5.6387750254496105E-2</v>
      </c>
      <c r="K70" s="32">
        <f t="shared" si="10"/>
        <v>-7.2068551568164385E-2</v>
      </c>
    </row>
    <row r="71" spans="1:13" ht="13.9" x14ac:dyDescent="0.4">
      <c r="A71" s="2">
        <v>39325</v>
      </c>
      <c r="B71" s="14">
        <f>VLOOKUP(A71,'[1]S&amp;P500'!B:C,2,TRUE)</f>
        <v>1473.99</v>
      </c>
      <c r="C71" s="15">
        <f>VLOOKUP(A71,'[1]S&amp;P500'!E:F,2,TRUE)</f>
        <v>2.7347E-2</v>
      </c>
      <c r="D71" s="16">
        <f t="shared" si="7"/>
        <v>1.287542397339346E-2</v>
      </c>
      <c r="E71" s="14">
        <f>VLOOKUP(A71,[1]Microsoft!B:C,2,TRUE)</f>
        <v>28.73</v>
      </c>
      <c r="F71" s="15">
        <v>0</v>
      </c>
      <c r="G71" s="16">
        <f t="shared" si="8"/>
        <v>-8.9686098654707842E-3</v>
      </c>
      <c r="H71" s="17">
        <v>4.9400000000000006E-2</v>
      </c>
      <c r="I71" s="18">
        <v>3.8199999999999998E-2</v>
      </c>
      <c r="J71" s="32">
        <f t="shared" si="9"/>
        <v>-4.7168609865470779E-2</v>
      </c>
      <c r="K71" s="32">
        <f t="shared" si="10"/>
        <v>-2.5324576026606538E-2</v>
      </c>
      <c r="M71" s="6" t="s">
        <v>55</v>
      </c>
    </row>
    <row r="72" spans="1:13" ht="13.9" x14ac:dyDescent="0.4">
      <c r="A72" s="2">
        <v>39353</v>
      </c>
      <c r="B72" s="14">
        <f>VLOOKUP(A72,'[1]S&amp;P500'!B:C,2,TRUE)</f>
        <v>1526.75</v>
      </c>
      <c r="C72" s="15">
        <f>VLOOKUP(A72,'[1]S&amp;P500'!E:F,2,TRUE)</f>
        <v>2.053E-2</v>
      </c>
      <c r="D72" s="16">
        <f t="shared" si="7"/>
        <v>3.5807929497486408E-2</v>
      </c>
      <c r="E72" s="14">
        <f>VLOOKUP(A72,[1]Microsoft!B:C,2,TRUE)</f>
        <v>29.46</v>
      </c>
      <c r="F72" s="15">
        <v>0</v>
      </c>
      <c r="G72" s="16">
        <f t="shared" si="8"/>
        <v>2.5408980160111398E-2</v>
      </c>
      <c r="H72" s="17">
        <v>4.7599999999999996E-2</v>
      </c>
      <c r="I72" s="18">
        <v>3.9399999999999998E-2</v>
      </c>
      <c r="J72" s="32">
        <f t="shared" si="9"/>
        <v>-1.39910198398886E-2</v>
      </c>
      <c r="K72" s="32">
        <f t="shared" si="10"/>
        <v>-3.5920705025135891E-3</v>
      </c>
      <c r="M72" s="10" t="s">
        <v>56</v>
      </c>
    </row>
    <row r="73" spans="1:13" ht="13.9" x14ac:dyDescent="0.4">
      <c r="A73" s="2">
        <v>39386</v>
      </c>
      <c r="B73" s="14">
        <f>VLOOKUP(A73,'[1]S&amp;P500'!B:C,2,TRUE)</f>
        <v>1549.38</v>
      </c>
      <c r="C73" s="15">
        <f>VLOOKUP(A73,'[1]S&amp;P500'!E:F,2,TRUE)</f>
        <v>9.0731000000000006E-2</v>
      </c>
      <c r="D73" s="16">
        <f t="shared" si="7"/>
        <v>1.4881762567545512E-2</v>
      </c>
      <c r="E73" s="14">
        <f>VLOOKUP(A73,[1]Microsoft!B:C,2,TRUE)</f>
        <v>36.81</v>
      </c>
      <c r="F73" s="15">
        <v>0</v>
      </c>
      <c r="G73" s="16">
        <f t="shared" si="8"/>
        <v>0.24949083503054995</v>
      </c>
      <c r="H73" s="17">
        <v>4.4900000000000002E-2</v>
      </c>
      <c r="I73" s="18">
        <v>3.15E-2</v>
      </c>
      <c r="J73" s="32">
        <f t="shared" si="9"/>
        <v>0.21799083503054995</v>
      </c>
      <c r="K73" s="32">
        <f t="shared" si="10"/>
        <v>-1.661823743245449E-2</v>
      </c>
    </row>
    <row r="74" spans="1:13" ht="13.9" x14ac:dyDescent="0.4">
      <c r="A74" s="2">
        <v>39416</v>
      </c>
      <c r="B74" s="14">
        <f>VLOOKUP(A74,'[1]S&amp;P500'!B:C,2,TRUE)</f>
        <v>1481.14</v>
      </c>
      <c r="C74" s="15">
        <f>VLOOKUP(A74,'[1]S&amp;P500'!E:F,2,TRUE)</f>
        <v>1.722E-3</v>
      </c>
      <c r="D74" s="16">
        <f t="shared" si="7"/>
        <v>-4.4042312408834501E-2</v>
      </c>
      <c r="E74" s="14">
        <f>VLOOKUP(A74,[1]Microsoft!B:C,2,TRUE)</f>
        <v>33.6</v>
      </c>
      <c r="F74" s="15">
        <v>0</v>
      </c>
      <c r="G74" s="16">
        <f t="shared" si="8"/>
        <v>-8.7204563977180127E-2</v>
      </c>
      <c r="H74" s="17">
        <v>4.24E-2</v>
      </c>
      <c r="I74" s="18">
        <v>3.3599999999999998E-2</v>
      </c>
      <c r="J74" s="32">
        <f t="shared" si="9"/>
        <v>-0.12080456397718012</v>
      </c>
      <c r="K74" s="32">
        <f t="shared" si="10"/>
        <v>-7.7642312408834499E-2</v>
      </c>
    </row>
    <row r="75" spans="1:13" ht="13.9" x14ac:dyDescent="0.4">
      <c r="A75" s="2">
        <v>39447</v>
      </c>
      <c r="B75" s="14">
        <f>VLOOKUP(A75,'[1]S&amp;P500'!B:C,2,TRUE)</f>
        <v>1468.36</v>
      </c>
      <c r="C75" s="15">
        <f>VLOOKUP(A75,'[1]S&amp;P500'!E:F,2,TRUE)</f>
        <v>2.4230999999999999E-2</v>
      </c>
      <c r="D75" s="16">
        <f t="shared" si="7"/>
        <v>-8.612129170773997E-3</v>
      </c>
      <c r="E75" s="14">
        <f>VLOOKUP(A75,[1]Microsoft!B:C,2,TRUE)</f>
        <v>35.6</v>
      </c>
      <c r="F75" s="15">
        <f>VLOOKUP(A75,[1]Microsoft!H:I,2,FALSE)</f>
        <v>0.11</v>
      </c>
      <c r="G75" s="16">
        <f t="shared" si="8"/>
        <v>6.2797619047619047E-2</v>
      </c>
      <c r="H75" s="17">
        <v>3.9399999999999998E-2</v>
      </c>
      <c r="I75" s="18">
        <v>1.9599999999999999E-2</v>
      </c>
      <c r="J75" s="32">
        <f t="shared" si="9"/>
        <v>4.3197619047619047E-2</v>
      </c>
      <c r="K75" s="32">
        <f t="shared" si="10"/>
        <v>-2.8212129170773995E-2</v>
      </c>
    </row>
    <row r="76" spans="1:13" ht="13.9" x14ac:dyDescent="0.4">
      <c r="A76" s="2">
        <v>39478</v>
      </c>
      <c r="B76" s="14">
        <f>VLOOKUP(A76,'[1]S&amp;P500'!B:C,2,TRUE)</f>
        <v>1378.55</v>
      </c>
      <c r="C76" s="15">
        <f>VLOOKUP(A76,'[1]S&amp;P500'!E:F,2,TRUE)</f>
        <v>0.236763</v>
      </c>
      <c r="D76" s="16">
        <f t="shared" si="7"/>
        <v>-6.100223174153474E-2</v>
      </c>
      <c r="E76" s="14">
        <f>VLOOKUP(A76,[1]Microsoft!B:C,2,TRUE)</f>
        <v>32.6</v>
      </c>
      <c r="F76" s="15">
        <v>0</v>
      </c>
      <c r="G76" s="16">
        <f t="shared" si="8"/>
        <v>-8.4269662921348312E-2</v>
      </c>
      <c r="H76" s="17">
        <v>2.98E-2</v>
      </c>
      <c r="I76" s="18">
        <v>1.8500000000000003E-2</v>
      </c>
      <c r="J76" s="32">
        <f t="shared" si="9"/>
        <v>-0.10276966292134831</v>
      </c>
      <c r="K76" s="32">
        <f t="shared" si="10"/>
        <v>-7.9502231741534743E-2</v>
      </c>
    </row>
    <row r="77" spans="1:13" ht="13.9" x14ac:dyDescent="0.4">
      <c r="A77" s="2">
        <v>39507</v>
      </c>
      <c r="B77" s="14">
        <f>VLOOKUP(A77,'[1]S&amp;P500'!B:C,2,TRUE)</f>
        <v>1330.63</v>
      </c>
      <c r="C77" s="15">
        <f>VLOOKUP(A77,'[1]S&amp;P500'!E:F,2,TRUE)</f>
        <v>4.5560000000000003E-2</v>
      </c>
      <c r="D77" s="16">
        <f t="shared" si="7"/>
        <v>-3.4728112872220697E-2</v>
      </c>
      <c r="E77" s="14">
        <f>VLOOKUP(A77,[1]Microsoft!B:C,2,TRUE)</f>
        <v>27.1999</v>
      </c>
      <c r="F77" s="15">
        <v>0</v>
      </c>
      <c r="G77" s="16">
        <f t="shared" si="8"/>
        <v>-0.16564723926380373</v>
      </c>
      <c r="H77" s="17">
        <v>2.6099999999999998E-2</v>
      </c>
      <c r="I77" s="18">
        <v>1.38E-2</v>
      </c>
      <c r="J77" s="32">
        <f t="shared" si="9"/>
        <v>-0.17944723926380374</v>
      </c>
      <c r="K77" s="32">
        <f t="shared" si="10"/>
        <v>-4.8528112872220697E-2</v>
      </c>
    </row>
    <row r="78" spans="1:13" ht="13.9" x14ac:dyDescent="0.4">
      <c r="A78" s="2">
        <v>39538</v>
      </c>
      <c r="B78" s="14">
        <f>VLOOKUP(A78,'[1]S&amp;P500'!B:C,2,TRUE)</f>
        <v>1322.7</v>
      </c>
      <c r="C78" s="15">
        <f>VLOOKUP(A78,'[1]S&amp;P500'!E:F,2,TRUE)</f>
        <v>2.5940000000000001E-2</v>
      </c>
      <c r="D78" s="16">
        <f t="shared" si="7"/>
        <v>-5.9400885294935953E-3</v>
      </c>
      <c r="E78" s="14">
        <f>VLOOKUP(A78,[1]Microsoft!B:C,2,TRUE)</f>
        <v>28.38</v>
      </c>
      <c r="F78" s="15">
        <f>VLOOKUP(A78,[1]Microsoft!H:I,2,FALSE)</f>
        <v>0.11</v>
      </c>
      <c r="G78" s="16">
        <f t="shared" si="8"/>
        <v>4.7430321435005258E-2</v>
      </c>
      <c r="H78" s="17">
        <v>2.2799999999999997E-2</v>
      </c>
      <c r="I78" s="18">
        <v>1.43E-2</v>
      </c>
      <c r="J78" s="32">
        <f t="shared" si="9"/>
        <v>3.3130321435005258E-2</v>
      </c>
      <c r="K78" s="32">
        <f t="shared" si="10"/>
        <v>-2.0240088529493595E-2</v>
      </c>
    </row>
    <row r="79" spans="1:13" ht="13.9" x14ac:dyDescent="0.4">
      <c r="A79" s="2">
        <v>39568</v>
      </c>
      <c r="B79" s="14">
        <f>VLOOKUP(A79,'[1]S&amp;P500'!B:C,2,TRUE)</f>
        <v>1385.59</v>
      </c>
      <c r="C79" s="15">
        <f>VLOOKUP(A79,'[1]S&amp;P500'!E:F,2,TRUE)</f>
        <v>5.8880000000000002E-2</v>
      </c>
      <c r="D79" s="16">
        <f t="shared" si="7"/>
        <v>4.7591199818552865E-2</v>
      </c>
      <c r="E79" s="14">
        <f>VLOOKUP(A79,[1]Microsoft!B:C,2,TRUE)</f>
        <v>28.52</v>
      </c>
      <c r="F79" s="15">
        <v>0</v>
      </c>
      <c r="G79" s="16">
        <f t="shared" si="8"/>
        <v>4.9330514446793722E-3</v>
      </c>
      <c r="H79" s="17">
        <v>1.9799999999999998E-2</v>
      </c>
      <c r="I79" s="18">
        <v>1.89E-2</v>
      </c>
      <c r="J79" s="32">
        <f t="shared" si="9"/>
        <v>-1.3966948555320628E-2</v>
      </c>
      <c r="K79" s="32">
        <f t="shared" si="10"/>
        <v>2.8691199818552865E-2</v>
      </c>
    </row>
    <row r="80" spans="1:13" ht="13.9" x14ac:dyDescent="0.4">
      <c r="A80" s="2">
        <v>39598</v>
      </c>
      <c r="B80" s="14">
        <f>VLOOKUP(A80,'[1]S&amp;P500'!B:C,2,TRUE)</f>
        <v>1400.38</v>
      </c>
      <c r="C80" s="15">
        <f>VLOOKUP(A80,'[1]S&amp;P500'!E:F,2,TRUE)</f>
        <v>2.1085E-2</v>
      </c>
      <c r="D80" s="16">
        <f t="shared" si="7"/>
        <v>1.0689370593032708E-2</v>
      </c>
      <c r="E80" s="14">
        <f>VLOOKUP(A80,[1]Microsoft!B:C,2,TRUE)</f>
        <v>28.32</v>
      </c>
      <c r="F80" s="15">
        <v>0</v>
      </c>
      <c r="G80" s="16">
        <f t="shared" si="8"/>
        <v>-7.0126227208975912E-3</v>
      </c>
      <c r="H80" s="17">
        <v>0.02</v>
      </c>
      <c r="I80" s="18">
        <v>1.9E-2</v>
      </c>
      <c r="J80" s="32">
        <f t="shared" si="9"/>
        <v>-2.6012622720897591E-2</v>
      </c>
      <c r="K80" s="32">
        <f t="shared" si="10"/>
        <v>-8.3106294069672914E-3</v>
      </c>
    </row>
    <row r="81" spans="1:17" ht="13.9" x14ac:dyDescent="0.4">
      <c r="A81" s="2">
        <v>39629</v>
      </c>
      <c r="B81" s="14">
        <f>VLOOKUP(A81,'[1]S&amp;P500'!B:C,2,TRUE)</f>
        <v>1280</v>
      </c>
      <c r="C81" s="15">
        <f>VLOOKUP(A81,'[1]S&amp;P500'!E:F,2,TRUE)</f>
        <v>0</v>
      </c>
      <c r="D81" s="16">
        <f t="shared" si="7"/>
        <v>-8.5962381639269406E-2</v>
      </c>
      <c r="E81" s="14">
        <f>VLOOKUP(A81,[1]Microsoft!B:C,2,TRUE)</f>
        <v>27.51</v>
      </c>
      <c r="F81" s="15">
        <f>VLOOKUP(A81,[1]Microsoft!H:I,2,FALSE)</f>
        <v>0.11</v>
      </c>
      <c r="G81" s="16">
        <f t="shared" si="8"/>
        <v>-2.4717514124293741E-2</v>
      </c>
      <c r="H81" s="17">
        <v>2.0099999999999996E-2</v>
      </c>
      <c r="I81" s="18">
        <v>1.6799999999999999E-2</v>
      </c>
      <c r="J81" s="32">
        <f t="shared" si="9"/>
        <v>-4.151751412429374E-2</v>
      </c>
      <c r="K81" s="32">
        <f t="shared" si="10"/>
        <v>-0.1027623816392694</v>
      </c>
    </row>
    <row r="82" spans="1:17" ht="13.9" x14ac:dyDescent="0.4">
      <c r="A82" s="2">
        <v>39660</v>
      </c>
      <c r="B82" s="14">
        <f>VLOOKUP(A82,'[1]S&amp;P500'!B:C,2,TRUE)</f>
        <v>1267.3800000000001</v>
      </c>
      <c r="C82" s="15">
        <f>VLOOKUP(A82,'[1]S&amp;P500'!E:F,2,TRUE)</f>
        <v>0.25777899999999998</v>
      </c>
      <c r="D82" s="16">
        <f t="shared" si="7"/>
        <v>-9.6579851562499149E-3</v>
      </c>
      <c r="E82" s="14">
        <f>VLOOKUP(A82,[1]Microsoft!B:C,2,TRUE)</f>
        <v>25.72</v>
      </c>
      <c r="F82" s="15">
        <v>0</v>
      </c>
      <c r="G82" s="16">
        <f t="shared" si="8"/>
        <v>-6.5067248273355235E-2</v>
      </c>
      <c r="H82" s="17">
        <v>0.02</v>
      </c>
      <c r="I82" s="18">
        <v>1.72E-2</v>
      </c>
      <c r="J82" s="32">
        <f t="shared" si="9"/>
        <v>-8.2267248273355242E-2</v>
      </c>
      <c r="K82" s="32">
        <f t="shared" si="10"/>
        <v>-2.6857985156249917E-2</v>
      </c>
    </row>
    <row r="83" spans="1:17" ht="13.9" x14ac:dyDescent="0.4">
      <c r="A83" s="2">
        <v>39689</v>
      </c>
      <c r="B83" s="14">
        <f>VLOOKUP(A83,'[1]S&amp;P500'!B:C,2,TRUE)</f>
        <v>1282.83</v>
      </c>
      <c r="C83" s="15">
        <f>VLOOKUP(A83,'[1]S&amp;P500'!E:F,2,TRUE)</f>
        <v>6.3186000000000006E-2</v>
      </c>
      <c r="D83" s="16">
        <f t="shared" si="7"/>
        <v>1.2240358850541918E-2</v>
      </c>
      <c r="E83" s="14">
        <f>VLOOKUP(A83,[1]Microsoft!B:C,2,TRUE)</f>
        <v>27.29</v>
      </c>
      <c r="F83" s="15">
        <v>0</v>
      </c>
      <c r="G83" s="16">
        <f t="shared" si="8"/>
        <v>6.1041990668740297E-2</v>
      </c>
      <c r="H83" s="17">
        <v>1.8100000000000002E-2</v>
      </c>
      <c r="I83" s="18">
        <v>9.1999999999999998E-3</v>
      </c>
      <c r="J83" s="32">
        <f t="shared" si="9"/>
        <v>5.1841990668740297E-2</v>
      </c>
      <c r="K83" s="32">
        <f t="shared" si="10"/>
        <v>3.0403588505419181E-3</v>
      </c>
    </row>
    <row r="84" spans="1:17" ht="13.9" x14ac:dyDescent="0.4">
      <c r="A84" s="2">
        <v>39721</v>
      </c>
      <c r="B84" s="14">
        <f>VLOOKUP(A84,'[1]S&amp;P500'!B:C,2,TRUE)</f>
        <v>1166.3599999999999</v>
      </c>
      <c r="C84" s="15">
        <f>VLOOKUP(A84,'[1]S&amp;P500'!E:F,2,TRUE)</f>
        <v>3.8969999999999999E-3</v>
      </c>
      <c r="D84" s="16">
        <f t="shared" si="7"/>
        <v>-9.0788415456451776E-2</v>
      </c>
      <c r="E84" s="14">
        <f>VLOOKUP(A84,[1]Microsoft!B:C,2,TRUE)</f>
        <v>26.69</v>
      </c>
      <c r="F84" s="15">
        <f>VLOOKUP(A84,[1]Microsoft!H:I,2,FALSE)</f>
        <v>0.13</v>
      </c>
      <c r="G84" s="16">
        <f t="shared" si="8"/>
        <v>-1.7222425796995157E-2</v>
      </c>
      <c r="H84" s="17">
        <v>9.7000000000000003E-3</v>
      </c>
      <c r="I84" s="18">
        <v>4.5999999999999999E-3</v>
      </c>
      <c r="J84" s="32">
        <f t="shared" si="9"/>
        <v>-2.1822425796995157E-2</v>
      </c>
      <c r="K84" s="32">
        <f t="shared" si="10"/>
        <v>-9.5388415456451769E-2</v>
      </c>
    </row>
    <row r="85" spans="1:17" ht="13.9" x14ac:dyDescent="0.4">
      <c r="A85" s="2">
        <v>39752</v>
      </c>
      <c r="B85" s="14">
        <f>VLOOKUP(A85,'[1]S&amp;P500'!B:C,2,TRUE)</f>
        <v>968.75</v>
      </c>
      <c r="C85" s="15">
        <f>VLOOKUP(A85,'[1]S&amp;P500'!E:F,2,TRUE)</f>
        <v>0</v>
      </c>
      <c r="D85" s="16">
        <f t="shared" si="7"/>
        <v>-0.16942453444905511</v>
      </c>
      <c r="E85" s="14">
        <f>VLOOKUP(A85,[1]Microsoft!B:C,2,TRUE)</f>
        <v>22.33</v>
      </c>
      <c r="F85" s="15">
        <v>0</v>
      </c>
      <c r="G85" s="16">
        <f t="shared" si="8"/>
        <v>-0.16335706257025112</v>
      </c>
      <c r="H85" s="17">
        <v>3.9000000000000003E-3</v>
      </c>
      <c r="I85" s="18">
        <v>1E-4</v>
      </c>
      <c r="J85" s="32">
        <f t="shared" si="9"/>
        <v>-0.16345706257025111</v>
      </c>
      <c r="K85" s="32">
        <f t="shared" si="10"/>
        <v>-0.1695245344490551</v>
      </c>
    </row>
    <row r="86" spans="1:17" ht="13.9" x14ac:dyDescent="0.4">
      <c r="A86" s="2">
        <v>39780</v>
      </c>
      <c r="B86" s="14">
        <f>VLOOKUP(A86,'[1]S&amp;P500'!B:C,2,TRUE)</f>
        <v>896.24</v>
      </c>
      <c r="C86" s="15">
        <f>VLOOKUP(A86,'[1]S&amp;P500'!E:F,2,TRUE)</f>
        <v>3.1857000000000003E-2</v>
      </c>
      <c r="D86" s="16">
        <f t="shared" si="7"/>
        <v>-7.4816147612903214E-2</v>
      </c>
      <c r="E86" s="14">
        <f>VLOOKUP(A86,[1]Microsoft!B:C,2,TRUE)</f>
        <v>20.22</v>
      </c>
      <c r="F86" s="15">
        <v>0</v>
      </c>
      <c r="G86" s="16">
        <f t="shared" si="8"/>
        <v>-9.4491715181370339E-2</v>
      </c>
      <c r="H86" s="17">
        <v>1.6000000000000001E-3</v>
      </c>
      <c r="I86" s="18">
        <v>1.1000000000000001E-3</v>
      </c>
      <c r="J86" s="32">
        <f t="shared" si="9"/>
        <v>-9.5591715181370343E-2</v>
      </c>
      <c r="K86" s="32">
        <f t="shared" si="10"/>
        <v>-7.5916147612903218E-2</v>
      </c>
    </row>
    <row r="87" spans="1:17" ht="13.9" x14ac:dyDescent="0.4">
      <c r="A87" s="2">
        <v>39813</v>
      </c>
      <c r="B87" s="14">
        <f>VLOOKUP(A87,'[1]S&amp;P500'!B:C,2,TRUE)</f>
        <v>903.25</v>
      </c>
      <c r="C87" s="15">
        <f>VLOOKUP(A87,'[1]S&amp;P500'!E:F,2,TRUE)</f>
        <v>1.5796999999999999E-2</v>
      </c>
      <c r="D87" s="16">
        <f t="shared" si="7"/>
        <v>7.8391915112023466E-3</v>
      </c>
      <c r="E87" s="14">
        <f>VLOOKUP(A87,[1]Microsoft!B:C,2,TRUE)</f>
        <v>19.440000000000001</v>
      </c>
      <c r="F87" s="15">
        <f>VLOOKUP(A87,[1]Microsoft!H:I,2,FALSE)</f>
        <v>0.13</v>
      </c>
      <c r="G87" s="16">
        <f t="shared" si="8"/>
        <v>-3.2146389713155171E-2</v>
      </c>
      <c r="H87" s="17">
        <v>1.5E-3</v>
      </c>
      <c r="I87" s="18">
        <v>2.3999999999999998E-3</v>
      </c>
      <c r="J87" s="32">
        <f t="shared" si="9"/>
        <v>-3.4546389713155171E-2</v>
      </c>
      <c r="K87" s="32">
        <f t="shared" si="10"/>
        <v>5.4391915112023473E-3</v>
      </c>
    </row>
    <row r="88" spans="1:17" ht="13.9" x14ac:dyDescent="0.4">
      <c r="A88" s="2">
        <v>39843</v>
      </c>
      <c r="B88" s="14">
        <f>VLOOKUP(A88,'[1]S&amp;P500'!B:C,2,TRUE)</f>
        <v>825.88</v>
      </c>
      <c r="C88" s="15">
        <f>VLOOKUP(A88,'[1]S&amp;P500'!E:F,2,TRUE)</f>
        <v>3.4940000000000001E-3</v>
      </c>
      <c r="D88" s="16">
        <f t="shared" si="7"/>
        <v>-8.5653480210351504E-2</v>
      </c>
      <c r="E88" s="14">
        <f>VLOOKUP(A88,[1]Microsoft!B:C,2,TRUE)</f>
        <v>17.100000000000001</v>
      </c>
      <c r="F88" s="15">
        <v>0</v>
      </c>
      <c r="G88" s="16">
        <f t="shared" si="8"/>
        <v>-0.12037037037037035</v>
      </c>
      <c r="H88" s="17">
        <v>2.2000000000000001E-3</v>
      </c>
      <c r="I88" s="18">
        <v>2.5999999999999999E-3</v>
      </c>
      <c r="J88" s="32">
        <f t="shared" si="9"/>
        <v>-0.12297037037037035</v>
      </c>
      <c r="K88" s="32">
        <f t="shared" si="10"/>
        <v>-8.8253480210351509E-2</v>
      </c>
    </row>
    <row r="89" spans="1:17" ht="13.9" x14ac:dyDescent="0.4">
      <c r="A89" s="2">
        <v>39871</v>
      </c>
      <c r="B89" s="14">
        <f>VLOOKUP(A89,'[1]S&amp;P500'!B:C,2,TRUE)</f>
        <v>735.09</v>
      </c>
      <c r="C89" s="15">
        <f>VLOOKUP(A89,'[1]S&amp;P500'!E:F,2,TRUE)</f>
        <v>2.2627999999999999E-2</v>
      </c>
      <c r="D89" s="16">
        <f t="shared" si="7"/>
        <v>-0.10990382622172709</v>
      </c>
      <c r="E89" s="14">
        <f>VLOOKUP(A89,[1]Microsoft!B:C,2,TRUE)</f>
        <v>16.149999999999999</v>
      </c>
      <c r="F89" s="15">
        <v>0</v>
      </c>
      <c r="G89" s="16">
        <f t="shared" si="8"/>
        <v>-5.5555555555555719E-2</v>
      </c>
      <c r="H89" s="17">
        <v>1.8E-3</v>
      </c>
      <c r="I89" s="18">
        <v>2.0999999999999999E-3</v>
      </c>
      <c r="J89" s="32">
        <f t="shared" si="9"/>
        <v>-5.7655555555555717E-2</v>
      </c>
      <c r="K89" s="32">
        <f t="shared" si="10"/>
        <v>-0.1120038262217271</v>
      </c>
    </row>
    <row r="90" spans="1:17" ht="13.9" x14ac:dyDescent="0.4">
      <c r="A90" s="2">
        <v>39903</v>
      </c>
      <c r="B90" s="14">
        <f>VLOOKUP(A90,'[1]S&amp;P500'!B:C,2,TRUE)</f>
        <v>797.87</v>
      </c>
      <c r="C90" s="15">
        <f>VLOOKUP(A90,'[1]S&amp;P500'!E:F,2,TRUE)</f>
        <v>4.1999999999999997E-3</v>
      </c>
      <c r="D90" s="16">
        <f t="shared" si="7"/>
        <v>8.5410221877593173E-2</v>
      </c>
      <c r="E90" s="14">
        <f>VLOOKUP(A90,[1]Microsoft!B:C,2,TRUE)</f>
        <v>18.37</v>
      </c>
      <c r="F90" s="15">
        <f>VLOOKUP(A90,[1]Microsoft!H:I,2,FALSE)</f>
        <v>0.13</v>
      </c>
      <c r="G90" s="16">
        <f t="shared" si="8"/>
        <v>0.14551083591331285</v>
      </c>
      <c r="H90" s="17">
        <v>1.5E-3</v>
      </c>
      <c r="I90" s="18">
        <v>1.4000000000000002E-3</v>
      </c>
      <c r="J90" s="32">
        <f t="shared" si="9"/>
        <v>0.14411083591331283</v>
      </c>
      <c r="K90" s="32">
        <f t="shared" si="10"/>
        <v>8.4010221877593175E-2</v>
      </c>
      <c r="M90" s="10" t="s">
        <v>57</v>
      </c>
      <c r="N90">
        <f>CORREL(D:D,G:G)</f>
        <v>0.65025668128228353</v>
      </c>
    </row>
    <row r="91" spans="1:17" ht="13.9" x14ac:dyDescent="0.4">
      <c r="A91" s="2">
        <v>39933</v>
      </c>
      <c r="B91" s="14">
        <f>VLOOKUP(A91,'[1]S&amp;P500'!B:C,2,TRUE)</f>
        <v>872.81</v>
      </c>
      <c r="C91" s="15">
        <f>VLOOKUP(A91,'[1]S&amp;P500'!E:F,2,TRUE)</f>
        <v>5.8263000000000002E-2</v>
      </c>
      <c r="D91" s="16">
        <f t="shared" si="7"/>
        <v>9.3998098687756076E-2</v>
      </c>
      <c r="E91" s="14">
        <f>VLOOKUP(A91,[1]Microsoft!B:C,2,TRUE)</f>
        <v>20.260000000000002</v>
      </c>
      <c r="F91" s="15">
        <v>0</v>
      </c>
      <c r="G91" s="16">
        <f t="shared" si="8"/>
        <v>0.10288513881328255</v>
      </c>
      <c r="H91" s="17">
        <v>1.8E-3</v>
      </c>
      <c r="I91" s="18">
        <v>1.4000000000000002E-3</v>
      </c>
      <c r="J91" s="32">
        <f t="shared" si="9"/>
        <v>0.10148513881328255</v>
      </c>
      <c r="K91" s="32">
        <f t="shared" si="10"/>
        <v>9.2598098687756078E-2</v>
      </c>
    </row>
    <row r="92" spans="1:17" ht="13.9" x14ac:dyDescent="0.4">
      <c r="A92" s="2">
        <v>39962</v>
      </c>
      <c r="B92" s="14">
        <f>VLOOKUP(A92,'[1]S&amp;P500'!B:C,2,TRUE)</f>
        <v>919.14</v>
      </c>
      <c r="C92" s="15">
        <f>VLOOKUP(A92,'[1]S&amp;P500'!E:F,2,TRUE)</f>
        <v>5.6599999999999999E-4</v>
      </c>
      <c r="D92" s="16">
        <f t="shared" si="7"/>
        <v>5.3082075136627722E-2</v>
      </c>
      <c r="E92" s="14">
        <f>VLOOKUP(A92,[1]Microsoft!B:C,2,TRUE)</f>
        <v>20.89</v>
      </c>
      <c r="F92" s="15">
        <v>0</v>
      </c>
      <c r="G92" s="16">
        <f t="shared" si="8"/>
        <v>3.1095755182625813E-2</v>
      </c>
      <c r="H92" s="17">
        <v>2.0999999999999999E-3</v>
      </c>
      <c r="I92" s="18">
        <v>1.9E-3</v>
      </c>
      <c r="J92" s="32">
        <f t="shared" si="9"/>
        <v>2.9195755182625814E-2</v>
      </c>
      <c r="K92" s="32">
        <f t="shared" si="10"/>
        <v>5.1182075136627724E-2</v>
      </c>
      <c r="M92" s="10" t="s">
        <v>58</v>
      </c>
    </row>
    <row r="93" spans="1:17" ht="13.9" x14ac:dyDescent="0.4">
      <c r="A93" s="2">
        <v>39994</v>
      </c>
      <c r="B93" s="14">
        <f>VLOOKUP(A93,'[1]S&amp;P500'!B:C,2,TRUE)</f>
        <v>919.32</v>
      </c>
      <c r="C93" s="15">
        <f>VLOOKUP(A93,'[1]S&amp;P500'!E:F,2,TRUE)</f>
        <v>7.3848999999999998E-2</v>
      </c>
      <c r="D93" s="16">
        <f t="shared" si="7"/>
        <v>2.761809952782641E-4</v>
      </c>
      <c r="E93" s="14">
        <f>VLOOKUP(A93,[1]Microsoft!B:C,2,TRUE)</f>
        <v>23.77</v>
      </c>
      <c r="F93" s="15">
        <f>VLOOKUP(A93,[1]Microsoft!H:I,2,FALSE)</f>
        <v>0.13</v>
      </c>
      <c r="G93" s="16">
        <f t="shared" si="8"/>
        <v>0.14408808042125412</v>
      </c>
      <c r="H93" s="17">
        <v>1.6000000000000001E-3</v>
      </c>
      <c r="I93" s="18">
        <v>1.8E-3</v>
      </c>
      <c r="J93" s="32">
        <f t="shared" si="9"/>
        <v>0.14228808042125413</v>
      </c>
      <c r="K93" s="32">
        <f t="shared" si="10"/>
        <v>-1.5238190047217358E-3</v>
      </c>
      <c r="M93" t="s">
        <v>59</v>
      </c>
    </row>
    <row r="94" spans="1:17" ht="13.9" x14ac:dyDescent="0.4">
      <c r="A94" s="2">
        <v>40025</v>
      </c>
      <c r="B94" s="14">
        <f>VLOOKUP(A94,'[1]S&amp;P500'!B:C,2,TRUE)</f>
        <v>987.48</v>
      </c>
      <c r="C94" s="15">
        <f>VLOOKUP(A94,'[1]S&amp;P500'!E:F,2,TRUE)</f>
        <v>0</v>
      </c>
      <c r="D94" s="16">
        <f t="shared" si="7"/>
        <v>7.4141756950789672E-2</v>
      </c>
      <c r="E94" s="14">
        <f>VLOOKUP(A94,[1]Microsoft!B:C,2,TRUE)</f>
        <v>23.52</v>
      </c>
      <c r="F94" s="15">
        <v>0</v>
      </c>
      <c r="G94" s="16">
        <f t="shared" si="8"/>
        <v>-1.051745898190997E-2</v>
      </c>
      <c r="H94" s="17">
        <v>1.6000000000000001E-3</v>
      </c>
      <c r="I94" s="18">
        <v>1.5E-3</v>
      </c>
      <c r="J94" s="32">
        <f t="shared" si="9"/>
        <v>-1.201745898190997E-2</v>
      </c>
      <c r="K94" s="32">
        <f t="shared" si="10"/>
        <v>7.2641756950789671E-2</v>
      </c>
      <c r="M94" t="s">
        <v>60</v>
      </c>
    </row>
    <row r="95" spans="1:17" ht="13.9" x14ac:dyDescent="0.4">
      <c r="A95" s="2">
        <v>40056</v>
      </c>
      <c r="B95" s="14">
        <f>VLOOKUP(A95,'[1]S&amp;P500'!B:C,2,TRUE)</f>
        <v>1020.63</v>
      </c>
      <c r="C95" s="15">
        <f>VLOOKUP(A95,'[1]S&amp;P500'!E:F,2,TRUE)</f>
        <v>4.2474999999999999E-2</v>
      </c>
      <c r="D95" s="16">
        <f t="shared" si="7"/>
        <v>3.3613313687365802E-2</v>
      </c>
      <c r="E95" s="14">
        <f>VLOOKUP(A95,[1]Microsoft!B:C,2,TRUE)</f>
        <v>24.65</v>
      </c>
      <c r="F95" s="15">
        <v>0</v>
      </c>
      <c r="G95" s="16">
        <f t="shared" si="8"/>
        <v>4.8044217687074786E-2</v>
      </c>
      <c r="H95" s="17">
        <v>1.5E-3</v>
      </c>
      <c r="I95" s="18">
        <v>1.4000000000000002E-3</v>
      </c>
      <c r="J95" s="32">
        <f t="shared" si="9"/>
        <v>4.6644217687074788E-2</v>
      </c>
      <c r="K95" s="32">
        <f t="shared" si="10"/>
        <v>3.2213313687365804E-2</v>
      </c>
      <c r="M95" t="s">
        <v>57</v>
      </c>
      <c r="N95">
        <f>CORREL(D:D,G:G)</f>
        <v>0.65025668128228353</v>
      </c>
      <c r="P95" t="s">
        <v>61</v>
      </c>
      <c r="Q95">
        <v>0.05</v>
      </c>
    </row>
    <row r="96" spans="1:17" ht="13.9" x14ac:dyDescent="0.4">
      <c r="A96" s="2">
        <v>40086</v>
      </c>
      <c r="B96" s="14">
        <f>VLOOKUP(A96,'[1]S&amp;P500'!B:C,2,TRUE)</f>
        <v>1057.08</v>
      </c>
      <c r="C96" s="15">
        <f>VLOOKUP(A96,'[1]S&amp;P500'!E:F,2,TRUE)</f>
        <v>0.10039099999999999</v>
      </c>
      <c r="D96" s="16">
        <f t="shared" si="7"/>
        <v>3.581159773865155E-2</v>
      </c>
      <c r="E96" s="14">
        <f>VLOOKUP(A96,[1]Microsoft!B:C,2,TRUE)</f>
        <v>25.72</v>
      </c>
      <c r="F96" s="15">
        <f>VLOOKUP(A96,[1]Microsoft!H:I,2,FALSE)</f>
        <v>0.13</v>
      </c>
      <c r="G96" s="16">
        <f t="shared" si="8"/>
        <v>4.8681541582150115E-2</v>
      </c>
      <c r="H96" s="17">
        <v>1.1999999999999999E-3</v>
      </c>
      <c r="I96" s="18">
        <v>5.0000000000000001E-4</v>
      </c>
      <c r="J96" s="32">
        <f t="shared" si="9"/>
        <v>4.8181541582150114E-2</v>
      </c>
      <c r="K96" s="32">
        <f t="shared" si="10"/>
        <v>3.531159773865155E-2</v>
      </c>
      <c r="M96" t="s">
        <v>62</v>
      </c>
      <c r="N96">
        <f>COUNT(D:D)</f>
        <v>253</v>
      </c>
      <c r="P96" t="s">
        <v>63</v>
      </c>
      <c r="Q96">
        <f>_xlfn.T.INV(Q95/2,N96-2)</f>
        <v>-1.9694602272245452</v>
      </c>
    </row>
    <row r="97" spans="1:18" ht="13.9" x14ac:dyDescent="0.4">
      <c r="A97" s="2">
        <v>40116</v>
      </c>
      <c r="B97" s="14">
        <f>VLOOKUP(A97,'[1]S&amp;P500'!B:C,2,TRUE)</f>
        <v>1036.2</v>
      </c>
      <c r="C97" s="15">
        <f>VLOOKUP(A97,'[1]S&amp;P500'!E:F,2,TRUE)</f>
        <v>0</v>
      </c>
      <c r="D97" s="16">
        <f t="shared" si="7"/>
        <v>-1.9752525825859804E-2</v>
      </c>
      <c r="E97" s="14">
        <f>VLOOKUP(A97,[1]Microsoft!B:C,2,TRUE)</f>
        <v>27.73</v>
      </c>
      <c r="F97" s="15">
        <v>0</v>
      </c>
      <c r="G97" s="16">
        <f t="shared" si="8"/>
        <v>7.8149300155521059E-2</v>
      </c>
      <c r="H97" s="17">
        <v>1.1999999999999999E-3</v>
      </c>
      <c r="I97" s="18">
        <v>5.9999999999999995E-4</v>
      </c>
      <c r="J97" s="32">
        <f t="shared" si="9"/>
        <v>7.7549300155521056E-2</v>
      </c>
      <c r="K97" s="32">
        <f t="shared" si="10"/>
        <v>-2.0352525825859804E-2</v>
      </c>
      <c r="M97" t="s">
        <v>64</v>
      </c>
      <c r="N97">
        <f>N95*SQRT(N96-2)/SQRT(1-N95^2)</f>
        <v>13.560360043104042</v>
      </c>
      <c r="P97" t="s">
        <v>65</v>
      </c>
      <c r="Q97">
        <f>_xlfn.T.INV(1-Q95/2,N96-2)</f>
        <v>1.9694602272245452</v>
      </c>
    </row>
    <row r="98" spans="1:18" ht="13.9" x14ac:dyDescent="0.4">
      <c r="A98" s="2">
        <v>40147</v>
      </c>
      <c r="B98" s="14">
        <f>VLOOKUP(A98,'[1]S&amp;P500'!B:C,2,TRUE)</f>
        <v>1095.6300000000001</v>
      </c>
      <c r="C98" s="15">
        <f>VLOOKUP(A98,'[1]S&amp;P500'!E:F,2,TRUE)</f>
        <v>0.106894</v>
      </c>
      <c r="D98" s="16">
        <f t="shared" si="7"/>
        <v>5.7456952325805888E-2</v>
      </c>
      <c r="E98" s="14">
        <f>VLOOKUP(A98,[1]Microsoft!B:C,2,TRUE)</f>
        <v>29.41</v>
      </c>
      <c r="F98" s="15">
        <v>0</v>
      </c>
      <c r="G98" s="16">
        <f t="shared" si="8"/>
        <v>6.0584204832311563E-2</v>
      </c>
      <c r="H98" s="17">
        <v>1.1999999999999999E-3</v>
      </c>
      <c r="I98" s="18">
        <v>5.9999999999999995E-4</v>
      </c>
      <c r="J98" s="32">
        <f t="shared" si="9"/>
        <v>5.9984204832311559E-2</v>
      </c>
      <c r="K98" s="32">
        <f t="shared" si="10"/>
        <v>5.6856952325805885E-2</v>
      </c>
      <c r="M98" t="s">
        <v>66</v>
      </c>
      <c r="N98" s="11">
        <f>1-_xlfn.T.DIST(N97,N96-2,TRUE)</f>
        <v>0</v>
      </c>
    </row>
    <row r="99" spans="1:18" ht="13.9" x14ac:dyDescent="0.4">
      <c r="A99" s="2">
        <v>40178</v>
      </c>
      <c r="B99" s="14">
        <f>VLOOKUP(A99,'[1]S&amp;P500'!B:C,2,TRUE)</f>
        <v>1115.0999999999999</v>
      </c>
      <c r="C99" s="15">
        <f>VLOOKUP(A99,'[1]S&amp;P500'!E:F,2,TRUE)</f>
        <v>5.3699999999999998E-3</v>
      </c>
      <c r="D99" s="16">
        <f t="shared" si="7"/>
        <v>1.7775499027956332E-2</v>
      </c>
      <c r="E99" s="14">
        <f>VLOOKUP(A99,[1]Microsoft!B:C,2,TRUE)</f>
        <v>30.48</v>
      </c>
      <c r="F99" s="15">
        <f>VLOOKUP(A99,[1]Microsoft!H:I,2,FALSE)</f>
        <v>0.13</v>
      </c>
      <c r="G99" s="16">
        <f t="shared" si="8"/>
        <v>4.0802448146888819E-2</v>
      </c>
      <c r="H99" s="17">
        <v>1.1000000000000001E-3</v>
      </c>
      <c r="I99" s="18">
        <v>8.0000000000000004E-4</v>
      </c>
      <c r="J99" s="32">
        <f t="shared" si="9"/>
        <v>4.0002448146888817E-2</v>
      </c>
      <c r="K99" s="32">
        <f t="shared" si="10"/>
        <v>1.6975499027956333E-2</v>
      </c>
      <c r="M99" t="s">
        <v>67</v>
      </c>
    </row>
    <row r="100" spans="1:18" ht="13.9" x14ac:dyDescent="0.4">
      <c r="A100" s="2">
        <v>40209</v>
      </c>
      <c r="B100" s="14">
        <f>VLOOKUP(A100,'[1]S&amp;P500'!B:C,2,TRUE)</f>
        <v>1073.8699999999999</v>
      </c>
      <c r="C100" s="15">
        <f>VLOOKUP(A100,'[1]S&amp;P500'!E:F,2,TRUE)</f>
        <v>2.7980000000000001E-3</v>
      </c>
      <c r="D100" s="16">
        <f t="shared" si="7"/>
        <v>-3.6971753205990512E-2</v>
      </c>
      <c r="E100" s="14">
        <f>VLOOKUP(A100,[1]Microsoft!B:C,2,TRUE)</f>
        <v>28.18</v>
      </c>
      <c r="F100" s="15">
        <v>0</v>
      </c>
      <c r="G100" s="16">
        <f t="shared" si="8"/>
        <v>-7.5459317585301861E-2</v>
      </c>
      <c r="H100" s="17">
        <v>1.2999999999999999E-3</v>
      </c>
      <c r="I100" s="18">
        <v>1.2999999999999999E-3</v>
      </c>
      <c r="J100" s="32">
        <f t="shared" si="9"/>
        <v>-7.6759317585301856E-2</v>
      </c>
      <c r="K100" s="32">
        <f t="shared" si="10"/>
        <v>-3.8271753205990515E-2</v>
      </c>
    </row>
    <row r="101" spans="1:18" ht="13.9" x14ac:dyDescent="0.4">
      <c r="A101" s="2">
        <v>40237</v>
      </c>
      <c r="B101" s="14">
        <f>VLOOKUP(A101,'[1]S&amp;P500'!B:C,2,TRUE)</f>
        <v>1104.49</v>
      </c>
      <c r="C101" s="15">
        <f>VLOOKUP(A101,'[1]S&amp;P500'!E:F,2,TRUE)</f>
        <v>4.0536000000000003E-2</v>
      </c>
      <c r="D101" s="16">
        <f t="shared" si="7"/>
        <v>2.8551441049661619E-2</v>
      </c>
      <c r="E101" s="14">
        <f>VLOOKUP(A101,[1]Microsoft!B:C,2,TRUE)</f>
        <v>28.67</v>
      </c>
      <c r="F101" s="15">
        <v>0</v>
      </c>
      <c r="G101" s="16">
        <f t="shared" si="8"/>
        <v>1.7388218594748119E-2</v>
      </c>
      <c r="H101" s="17">
        <v>1.6000000000000001E-3</v>
      </c>
      <c r="I101" s="18">
        <v>1.6000000000000001E-3</v>
      </c>
      <c r="J101" s="32">
        <f t="shared" si="9"/>
        <v>1.5788218594748119E-2</v>
      </c>
      <c r="K101" s="32">
        <f t="shared" si="10"/>
        <v>2.6951441049661618E-2</v>
      </c>
      <c r="M101" s="10" t="s">
        <v>68</v>
      </c>
    </row>
    <row r="102" spans="1:18" ht="13.9" x14ac:dyDescent="0.4">
      <c r="A102" s="2">
        <v>40268</v>
      </c>
      <c r="B102" s="14">
        <f>VLOOKUP(A102,'[1]S&amp;P500'!B:C,2,TRUE)</f>
        <v>1169.43</v>
      </c>
      <c r="C102" s="15">
        <f>VLOOKUP(A102,'[1]S&amp;P500'!E:F,2,TRUE)</f>
        <v>1.2930000000000001E-2</v>
      </c>
      <c r="D102" s="16">
        <f t="shared" si="7"/>
        <v>5.8808074314842189E-2</v>
      </c>
      <c r="E102" s="14">
        <f>VLOOKUP(A102,[1]Microsoft!B:C,2,TRUE)</f>
        <v>29.287500000000001</v>
      </c>
      <c r="F102" s="15">
        <f>VLOOKUP(A102,[1]Microsoft!H:I,2,FALSE)</f>
        <v>0.13</v>
      </c>
      <c r="G102" s="16">
        <f t="shared" si="8"/>
        <v>2.6072549703522834E-2</v>
      </c>
      <c r="H102" s="17">
        <v>2E-3</v>
      </c>
      <c r="I102" s="18">
        <v>1.6000000000000001E-3</v>
      </c>
      <c r="J102" s="32">
        <f t="shared" si="9"/>
        <v>2.4472549703522833E-2</v>
      </c>
      <c r="K102" s="32">
        <f t="shared" si="10"/>
        <v>5.7208074314842192E-2</v>
      </c>
      <c r="N102" t="s">
        <v>69</v>
      </c>
      <c r="O102" t="s">
        <v>51</v>
      </c>
    </row>
    <row r="103" spans="1:18" ht="13.9" x14ac:dyDescent="0.4">
      <c r="A103" s="2">
        <v>40298</v>
      </c>
      <c r="B103" s="14">
        <f>VLOOKUP(A103,'[1]S&amp;P500'!B:C,2,TRUE)</f>
        <v>1186.69</v>
      </c>
      <c r="C103" s="15">
        <f>VLOOKUP(A103,'[1]S&amp;P500'!E:F,2,TRUE)</f>
        <v>0</v>
      </c>
      <c r="D103" s="16">
        <f t="shared" si="7"/>
        <v>1.475932719359003E-2</v>
      </c>
      <c r="E103" s="14">
        <f>VLOOKUP(A103,[1]Microsoft!B:C,2,TRUE)</f>
        <v>30.535</v>
      </c>
      <c r="F103" s="15">
        <v>0</v>
      </c>
      <c r="G103" s="16">
        <f t="shared" si="8"/>
        <v>4.2594963721724242E-2</v>
      </c>
      <c r="H103" s="17">
        <v>2E-3</v>
      </c>
      <c r="I103" s="18">
        <v>1.6000000000000001E-3</v>
      </c>
      <c r="J103" s="32">
        <f t="shared" si="9"/>
        <v>4.0994963721724245E-2</v>
      </c>
      <c r="K103" s="32">
        <f t="shared" si="10"/>
        <v>1.315932719359003E-2</v>
      </c>
      <c r="M103" t="s">
        <v>70</v>
      </c>
      <c r="N103" s="5">
        <f>N33</f>
        <v>5.8344166510363588E-3</v>
      </c>
      <c r="O103" s="5">
        <f>N45</f>
        <v>1.2019143517717169E-2</v>
      </c>
    </row>
    <row r="104" spans="1:18" ht="13.9" x14ac:dyDescent="0.4">
      <c r="A104" s="2">
        <v>40329</v>
      </c>
      <c r="B104" s="14">
        <f>VLOOKUP(A104,'[1]S&amp;P500'!B:C,2,TRUE)</f>
        <v>1089.4100000000001</v>
      </c>
      <c r="C104" s="15">
        <f>VLOOKUP(A104,'[1]S&amp;P500'!E:F,2,TRUE)</f>
        <v>0</v>
      </c>
      <c r="D104" s="16">
        <f t="shared" si="7"/>
        <v>-8.1975916203894841E-2</v>
      </c>
      <c r="E104" s="14">
        <f>VLOOKUP(A104,[1]Microsoft!B:C,2,TRUE)</f>
        <v>25.8</v>
      </c>
      <c r="F104" s="15">
        <v>0</v>
      </c>
      <c r="G104" s="16">
        <f t="shared" si="8"/>
        <v>-0.15506795480596036</v>
      </c>
      <c r="H104" s="17">
        <v>1.8E-3</v>
      </c>
      <c r="I104" s="18">
        <v>1.8E-3</v>
      </c>
      <c r="J104" s="32">
        <f t="shared" si="9"/>
        <v>-0.15686795480596036</v>
      </c>
      <c r="K104" s="32">
        <f t="shared" si="10"/>
        <v>-8.3775916203894837E-2</v>
      </c>
      <c r="M104" t="s">
        <v>71</v>
      </c>
      <c r="N104">
        <f>N35</f>
        <v>4.3704292224032826E-2</v>
      </c>
      <c r="O104">
        <f>N47</f>
        <v>6.7071785094398859E-2</v>
      </c>
    </row>
    <row r="105" spans="1:18" ht="13.9" x14ac:dyDescent="0.4">
      <c r="A105" s="2">
        <v>40359</v>
      </c>
      <c r="B105" s="14">
        <f>VLOOKUP(A105,'[1]S&amp;P500'!B:C,2,TRUE)</f>
        <v>1030.71</v>
      </c>
      <c r="C105" s="15">
        <f>VLOOKUP(A105,'[1]S&amp;P500'!E:F,2,TRUE)</f>
        <v>0.12110600000000001</v>
      </c>
      <c r="D105" s="16">
        <f t="shared" si="7"/>
        <v>-5.3771210104552047E-2</v>
      </c>
      <c r="E105" s="14">
        <f>VLOOKUP(A105,[1]Microsoft!B:C,2,TRUE)</f>
        <v>23.01</v>
      </c>
      <c r="F105" s="15">
        <f>VLOOKUP(A105,[1]Microsoft!H:I,2,FALSE)</f>
        <v>0.13</v>
      </c>
      <c r="G105" s="16">
        <f t="shared" si="8"/>
        <v>-0.10310077519379841</v>
      </c>
      <c r="H105" s="17">
        <v>1.8E-3</v>
      </c>
      <c r="I105" s="18">
        <v>1.5E-3</v>
      </c>
      <c r="J105" s="32">
        <f t="shared" si="9"/>
        <v>-0.10460077519379841</v>
      </c>
      <c r="K105" s="32">
        <f t="shared" si="10"/>
        <v>-5.5271210104552049E-2</v>
      </c>
      <c r="M105" t="s">
        <v>72</v>
      </c>
      <c r="N105">
        <f>COUNT(D:D)</f>
        <v>253</v>
      </c>
      <c r="O105">
        <f>COUNT(G:G)</f>
        <v>253</v>
      </c>
    </row>
    <row r="106" spans="1:18" ht="13.9" x14ac:dyDescent="0.4">
      <c r="A106" s="2">
        <v>40390</v>
      </c>
      <c r="B106" s="14">
        <f>VLOOKUP(A106,'[1]S&amp;P500'!B:C,2,TRUE)</f>
        <v>1101.5999999999999</v>
      </c>
      <c r="C106" s="15">
        <f>VLOOKUP(A106,'[1]S&amp;P500'!E:F,2,TRUE)</f>
        <v>0</v>
      </c>
      <c r="D106" s="16">
        <f t="shared" si="7"/>
        <v>6.8777832756061225E-2</v>
      </c>
      <c r="E106" s="14">
        <f>VLOOKUP(A106,[1]Microsoft!B:C,2,TRUE)</f>
        <v>25.81</v>
      </c>
      <c r="F106" s="15">
        <v>0</v>
      </c>
      <c r="G106" s="16">
        <f t="shared" si="8"/>
        <v>0.12168622338113851</v>
      </c>
      <c r="H106" s="17">
        <v>1.9E-3</v>
      </c>
      <c r="I106" s="18">
        <v>1.4000000000000002E-3</v>
      </c>
      <c r="J106" s="32">
        <f t="shared" si="9"/>
        <v>0.12028622338113851</v>
      </c>
      <c r="K106" s="32">
        <f t="shared" si="10"/>
        <v>6.7377832756061226E-2</v>
      </c>
    </row>
    <row r="107" spans="1:18" ht="13.9" x14ac:dyDescent="0.4">
      <c r="A107" s="2">
        <v>40421</v>
      </c>
      <c r="B107" s="14">
        <f>VLOOKUP(A107,'[1]S&amp;P500'!B:C,2,TRUE)</f>
        <v>1049.33</v>
      </c>
      <c r="C107" s="15">
        <f>VLOOKUP(A107,'[1]S&amp;P500'!E:F,2,TRUE)</f>
        <v>4.5960000000000001E-2</v>
      </c>
      <c r="D107" s="16">
        <f t="shared" si="7"/>
        <v>-4.7407443718228019E-2</v>
      </c>
      <c r="E107" s="14">
        <f>VLOOKUP(A107,[1]Microsoft!B:C,2,TRUE)</f>
        <v>23.465</v>
      </c>
      <c r="F107" s="15">
        <v>0</v>
      </c>
      <c r="G107" s="16">
        <f t="shared" si="8"/>
        <v>-9.0856257264626081E-2</v>
      </c>
      <c r="H107" s="17">
        <v>1.9E-3</v>
      </c>
      <c r="I107" s="18">
        <v>1.6000000000000001E-3</v>
      </c>
      <c r="J107" s="32">
        <f t="shared" si="9"/>
        <v>-9.2456257264626085E-2</v>
      </c>
      <c r="K107" s="32">
        <f t="shared" si="10"/>
        <v>-4.9007443718228016E-2</v>
      </c>
      <c r="M107" t="s">
        <v>73</v>
      </c>
    </row>
    <row r="108" spans="1:18" ht="13.9" x14ac:dyDescent="0.4">
      <c r="A108" s="2">
        <v>40451</v>
      </c>
      <c r="B108" s="14">
        <f>VLOOKUP(A108,'[1]S&amp;P500'!B:C,2,TRUE)</f>
        <v>1141.2</v>
      </c>
      <c r="C108" s="15">
        <f>VLOOKUP(A108,'[1]S&amp;P500'!E:F,2,TRUE)</f>
        <v>5.9969999999999997E-3</v>
      </c>
      <c r="D108" s="16">
        <f t="shared" si="7"/>
        <v>8.7556819113148499E-2</v>
      </c>
      <c r="E108" s="14">
        <f>VLOOKUP(A108,[1]Microsoft!B:C,2,TRUE)</f>
        <v>24.49</v>
      </c>
      <c r="F108" s="15">
        <f>VLOOKUP(A108,[1]Microsoft!H:I,2,FALSE)</f>
        <v>0.16</v>
      </c>
      <c r="G108" s="16">
        <f t="shared" si="8"/>
        <v>5.0500745791604455E-2</v>
      </c>
      <c r="H108" s="17">
        <v>1.9E-3</v>
      </c>
      <c r="I108" s="18">
        <v>1.1999999999999999E-3</v>
      </c>
      <c r="J108" s="32">
        <f t="shared" si="9"/>
        <v>4.9300745791604456E-2</v>
      </c>
      <c r="K108" s="32">
        <f t="shared" si="10"/>
        <v>8.6356819113148492E-2</v>
      </c>
      <c r="M108" t="s">
        <v>74</v>
      </c>
    </row>
    <row r="109" spans="1:18" ht="13.9" x14ac:dyDescent="0.4">
      <c r="A109" s="2">
        <v>40482</v>
      </c>
      <c r="B109" s="14">
        <f>VLOOKUP(A109,'[1]S&amp;P500'!B:C,2,TRUE)</f>
        <v>1183.26</v>
      </c>
      <c r="C109" s="15">
        <f>VLOOKUP(A109,'[1]S&amp;P500'!E:F,2,TRUE)</f>
        <v>0</v>
      </c>
      <c r="D109" s="16">
        <f t="shared" si="7"/>
        <v>3.6855941114616146E-2</v>
      </c>
      <c r="E109" s="14">
        <f>VLOOKUP(A109,[1]Microsoft!B:C,2,TRUE)</f>
        <v>26.664999999999999</v>
      </c>
      <c r="F109" s="15">
        <v>0</v>
      </c>
      <c r="G109" s="16">
        <f t="shared" si="8"/>
        <v>8.8811759902000853E-2</v>
      </c>
      <c r="H109" s="17">
        <v>1.9E-3</v>
      </c>
      <c r="I109" s="18">
        <v>1.7000000000000001E-3</v>
      </c>
      <c r="J109" s="32">
        <f t="shared" si="9"/>
        <v>8.7111759902000846E-2</v>
      </c>
      <c r="K109" s="32">
        <f t="shared" si="10"/>
        <v>3.5155941114616146E-2</v>
      </c>
    </row>
    <row r="110" spans="1:18" ht="13.9" x14ac:dyDescent="0.4">
      <c r="A110" s="2">
        <v>40512</v>
      </c>
      <c r="B110" s="14">
        <f>VLOOKUP(A110,'[1]S&amp;P500'!B:C,2,TRUE)</f>
        <v>1180.55</v>
      </c>
      <c r="C110" s="15">
        <f>VLOOKUP(A110,'[1]S&amp;P500'!E:F,2,TRUE)</f>
        <v>6.3203999999999996E-2</v>
      </c>
      <c r="D110" s="16">
        <f t="shared" si="7"/>
        <v>-2.236867636867668E-3</v>
      </c>
      <c r="E110" s="14">
        <f>VLOOKUP(A110,[1]Microsoft!B:C,2,TRUE)</f>
        <v>25.2575</v>
      </c>
      <c r="F110" s="15">
        <v>0</v>
      </c>
      <c r="G110" s="16">
        <f t="shared" si="8"/>
        <v>-5.2784549034314607E-2</v>
      </c>
      <c r="H110" s="17">
        <v>1.8E-3</v>
      </c>
      <c r="I110" s="18">
        <v>1.1999999999999999E-3</v>
      </c>
      <c r="J110" s="32">
        <f t="shared" si="9"/>
        <v>-5.3984549034314606E-2</v>
      </c>
      <c r="K110" s="32">
        <f t="shared" si="10"/>
        <v>-3.4368676368676677E-3</v>
      </c>
      <c r="M110" t="s">
        <v>64</v>
      </c>
      <c r="N110" s="24">
        <f>(N103-O103)/SQRT(N104^2/N105+O104^2/O105)</f>
        <v>-1.2288423484557323</v>
      </c>
      <c r="P110" t="s">
        <v>61</v>
      </c>
      <c r="Q110">
        <v>0.05</v>
      </c>
    </row>
    <row r="111" spans="1:18" ht="13.9" x14ac:dyDescent="0.4">
      <c r="A111" s="2">
        <v>40543</v>
      </c>
      <c r="B111" s="14">
        <f>VLOOKUP(A111,'[1]S&amp;P500'!B:C,2,TRUE)</f>
        <v>1257.6400000000001</v>
      </c>
      <c r="C111" s="15">
        <f>VLOOKUP(A111,'[1]S&amp;P500'!E:F,2,TRUE)</f>
        <v>5.45E-3</v>
      </c>
      <c r="D111" s="16">
        <f t="shared" si="7"/>
        <v>6.5304688492651849E-2</v>
      </c>
      <c r="E111" s="14">
        <f>VLOOKUP(A111,[1]Microsoft!B:C,2,TRUE)</f>
        <v>27.91</v>
      </c>
      <c r="F111" s="15">
        <f>VLOOKUP(A111,[1]Microsoft!H:I,2,FALSE)</f>
        <v>0.16</v>
      </c>
      <c r="G111" s="16">
        <f t="shared" si="8"/>
        <v>0.11135306344650103</v>
      </c>
      <c r="H111" s="17">
        <v>1.7000000000000001E-3</v>
      </c>
      <c r="I111" s="18">
        <v>1.5E-3</v>
      </c>
      <c r="J111" s="32">
        <f t="shared" si="9"/>
        <v>0.10985306344650103</v>
      </c>
      <c r="K111" s="32">
        <f t="shared" si="10"/>
        <v>6.3804688492651848E-2</v>
      </c>
      <c r="M111" t="s">
        <v>75</v>
      </c>
      <c r="N111">
        <f>(N104^2/N105+O104^2/O105)^2/((N104^2/N105)^2/N105+(O104^2/O105)^2/O105)</f>
        <v>435.02688922345794</v>
      </c>
      <c r="P111" t="s">
        <v>76</v>
      </c>
      <c r="Q111">
        <f>Q110/2</f>
        <v>2.5000000000000001E-2</v>
      </c>
    </row>
    <row r="112" spans="1:18" ht="13.9" x14ac:dyDescent="0.4">
      <c r="A112" s="2">
        <v>40574</v>
      </c>
      <c r="B112" s="14">
        <f>VLOOKUP(A112,'[1]S&amp;P500'!B:C,2,TRUE)</f>
        <v>1286.1199999999999</v>
      </c>
      <c r="C112" s="15">
        <f>VLOOKUP(A112,'[1]S&amp;P500'!E:F,2,TRUE)</f>
        <v>0</v>
      </c>
      <c r="D112" s="16">
        <f t="shared" si="7"/>
        <v>2.2645590152984788E-2</v>
      </c>
      <c r="E112" s="14">
        <f>VLOOKUP(A112,[1]Microsoft!B:C,2,TRUE)</f>
        <v>27.725000000000001</v>
      </c>
      <c r="F112" s="15">
        <v>0</v>
      </c>
      <c r="G112" s="16">
        <f t="shared" si="8"/>
        <v>-6.6284485847366076E-3</v>
      </c>
      <c r="H112" s="17">
        <v>1.6000000000000001E-3</v>
      </c>
      <c r="I112" s="18">
        <v>1.5E-3</v>
      </c>
      <c r="J112" s="32">
        <f t="shared" si="9"/>
        <v>-8.128448584736608E-3</v>
      </c>
      <c r="K112" s="32">
        <f t="shared" si="10"/>
        <v>2.1145590152984787E-2</v>
      </c>
      <c r="M112" t="s">
        <v>66</v>
      </c>
      <c r="N112">
        <f>1-_xlfn.T.DIST(N110,N111,TRUE)</f>
        <v>0.89010236429840495</v>
      </c>
      <c r="P112" t="s">
        <v>77</v>
      </c>
      <c r="Q112">
        <f>_xlfn.T.INV(Q111,N111)</f>
        <v>-1.9654324288139087</v>
      </c>
      <c r="R112" t="s">
        <v>78</v>
      </c>
    </row>
    <row r="113" spans="1:14" ht="13.9" x14ac:dyDescent="0.4">
      <c r="A113" s="2">
        <v>40602</v>
      </c>
      <c r="B113" s="14">
        <f>VLOOKUP(A113,'[1]S&amp;P500'!B:C,2,TRUE)</f>
        <v>1327.22</v>
      </c>
      <c r="C113" s="15">
        <f>VLOOKUP(A113,'[1]S&amp;P500'!E:F,2,TRUE)</f>
        <v>7.8561000000000006E-2</v>
      </c>
      <c r="D113" s="16">
        <f t="shared" si="7"/>
        <v>3.2017666314185414E-2</v>
      </c>
      <c r="E113" s="14">
        <f>VLOOKUP(A113,[1]Microsoft!B:C,2,TRUE)</f>
        <v>26.58</v>
      </c>
      <c r="F113" s="15">
        <v>0</v>
      </c>
      <c r="G113" s="16">
        <f t="shared" si="8"/>
        <v>-4.1298467087466297E-2</v>
      </c>
      <c r="H113" s="17">
        <v>1.4000000000000002E-3</v>
      </c>
      <c r="I113" s="18">
        <v>8.9999999999999998E-4</v>
      </c>
      <c r="J113" s="32">
        <f t="shared" si="9"/>
        <v>-4.2198467087466295E-2</v>
      </c>
      <c r="K113" s="32">
        <f t="shared" si="10"/>
        <v>3.1117666314185412E-2</v>
      </c>
    </row>
    <row r="114" spans="1:14" ht="13.9" x14ac:dyDescent="0.4">
      <c r="A114" s="2">
        <v>40633</v>
      </c>
      <c r="B114" s="14">
        <f>VLOOKUP(A114,'[1]S&amp;P500'!B:C,2,TRUE)</f>
        <v>1325.83</v>
      </c>
      <c r="C114" s="15">
        <f>VLOOKUP(A114,'[1]S&amp;P500'!E:F,2,TRUE)</f>
        <v>0</v>
      </c>
      <c r="D114" s="16">
        <f t="shared" si="7"/>
        <v>-1.047301879115821E-3</v>
      </c>
      <c r="E114" s="14">
        <f>VLOOKUP(A114,[1]Microsoft!B:C,2,TRUE)</f>
        <v>25.39</v>
      </c>
      <c r="F114" s="15">
        <f>VLOOKUP(A114,[1]Microsoft!H:I,2,FALSE)</f>
        <v>0.16</v>
      </c>
      <c r="G114" s="16">
        <f t="shared" si="8"/>
        <v>-3.8750940556809554E-2</v>
      </c>
      <c r="H114" s="17">
        <v>1E-3</v>
      </c>
      <c r="I114" s="18">
        <v>4.0000000000000002E-4</v>
      </c>
      <c r="J114" s="32">
        <f t="shared" si="9"/>
        <v>-3.9150940556809552E-2</v>
      </c>
      <c r="K114" s="32">
        <f t="shared" si="10"/>
        <v>-1.447301879115821E-3</v>
      </c>
      <c r="M114" t="s">
        <v>79</v>
      </c>
    </row>
    <row r="115" spans="1:14" ht="13.9" x14ac:dyDescent="0.4">
      <c r="A115" s="2">
        <v>40663</v>
      </c>
      <c r="B115" s="14">
        <f>VLOOKUP(A115,'[1]S&amp;P500'!B:C,2,TRUE)</f>
        <v>1363.61</v>
      </c>
      <c r="C115" s="15">
        <f>VLOOKUP(A115,'[1]S&amp;P500'!E:F,2,TRUE)</f>
        <v>4.1700000000000001E-3</v>
      </c>
      <c r="D115" s="16">
        <f t="shared" si="7"/>
        <v>2.8498502824645677E-2</v>
      </c>
      <c r="E115" s="14">
        <f>VLOOKUP(A115,[1]Microsoft!B:C,2,TRUE)</f>
        <v>25.92</v>
      </c>
      <c r="F115" s="15">
        <v>0</v>
      </c>
      <c r="G115" s="16">
        <f t="shared" si="8"/>
        <v>2.0874359984245812E-2</v>
      </c>
      <c r="H115" s="17">
        <v>8.9999999999999998E-4</v>
      </c>
      <c r="I115" s="18">
        <v>5.9999999999999995E-4</v>
      </c>
      <c r="J115" s="32">
        <f t="shared" si="9"/>
        <v>2.0274359984245812E-2</v>
      </c>
      <c r="K115" s="32">
        <f t="shared" si="10"/>
        <v>2.7898502824645677E-2</v>
      </c>
      <c r="M115" t="s">
        <v>80</v>
      </c>
    </row>
    <row r="116" spans="1:14" ht="13.9" x14ac:dyDescent="0.4">
      <c r="A116" s="2">
        <v>40694</v>
      </c>
      <c r="B116" s="14">
        <f>VLOOKUP(A116,'[1]S&amp;P500'!B:C,2,TRUE)</f>
        <v>1345.2</v>
      </c>
      <c r="C116" s="15">
        <f>VLOOKUP(A116,'[1]S&amp;P500'!E:F,2,TRUE)</f>
        <v>2.0951999999999998E-2</v>
      </c>
      <c r="D116" s="16">
        <f t="shared" si="7"/>
        <v>-1.3485562587543253E-2</v>
      </c>
      <c r="E116" s="14">
        <f>VLOOKUP(A116,[1]Microsoft!B:C,2,TRUE)</f>
        <v>25.01</v>
      </c>
      <c r="F116" s="15">
        <v>0</v>
      </c>
      <c r="G116" s="16">
        <f t="shared" si="8"/>
        <v>-3.5108024691358028E-2</v>
      </c>
      <c r="H116" s="17">
        <v>8.9999999999999998E-4</v>
      </c>
      <c r="I116" s="18">
        <v>2.9999999999999997E-4</v>
      </c>
      <c r="J116" s="32">
        <f t="shared" si="9"/>
        <v>-3.540802469135803E-2</v>
      </c>
      <c r="K116" s="32">
        <f t="shared" si="10"/>
        <v>-1.3785562587543253E-2</v>
      </c>
    </row>
    <row r="117" spans="1:14" ht="13.9" x14ac:dyDescent="0.4">
      <c r="A117" s="2">
        <v>40724</v>
      </c>
      <c r="B117" s="14">
        <f>VLOOKUP(A117,'[1]S&amp;P500'!B:C,2,TRUE)</f>
        <v>1320.64</v>
      </c>
      <c r="C117" s="15">
        <f>VLOOKUP(A117,'[1]S&amp;P500'!E:F,2,TRUE)</f>
        <v>7.045E-3</v>
      </c>
      <c r="D117" s="16">
        <f t="shared" si="7"/>
        <v>-1.8252271037763858E-2</v>
      </c>
      <c r="E117" s="14">
        <f>VLOOKUP(A117,[1]Microsoft!B:C,2,TRUE)</f>
        <v>26</v>
      </c>
      <c r="F117" s="15">
        <f>VLOOKUP(A117,[1]Microsoft!H:I,2,FALSE)</f>
        <v>0.16</v>
      </c>
      <c r="G117" s="16">
        <f t="shared" si="8"/>
        <v>4.5981607357057107E-2</v>
      </c>
      <c r="H117" s="17">
        <v>7.000000000000001E-4</v>
      </c>
      <c r="I117" s="18">
        <v>1E-3</v>
      </c>
      <c r="J117" s="32">
        <f t="shared" si="9"/>
        <v>4.4981607357057106E-2</v>
      </c>
      <c r="K117" s="32">
        <f t="shared" si="10"/>
        <v>-1.9252271037763859E-2</v>
      </c>
      <c r="M117" s="1" t="s">
        <v>81</v>
      </c>
    </row>
    <row r="118" spans="1:14" ht="13.9" x14ac:dyDescent="0.4">
      <c r="A118" s="2">
        <v>40755</v>
      </c>
      <c r="B118" s="14">
        <f>VLOOKUP(A118,'[1]S&amp;P500'!B:C,2,TRUE)</f>
        <v>1292.28</v>
      </c>
      <c r="C118" s="15">
        <f>VLOOKUP(A118,'[1]S&amp;P500'!E:F,2,TRUE)</f>
        <v>0</v>
      </c>
      <c r="D118" s="16">
        <f t="shared" si="7"/>
        <v>-2.1474436636782262E-2</v>
      </c>
      <c r="E118" s="14">
        <f>VLOOKUP(A118,[1]Microsoft!B:C,2,TRUE)</f>
        <v>27.4</v>
      </c>
      <c r="F118" s="15">
        <v>0</v>
      </c>
      <c r="G118" s="16">
        <f t="shared" si="8"/>
        <v>5.3846153846153794E-2</v>
      </c>
      <c r="H118" s="17">
        <v>1E-3</v>
      </c>
      <c r="I118" s="18">
        <v>2.0000000000000001E-4</v>
      </c>
      <c r="J118" s="32">
        <f t="shared" si="9"/>
        <v>5.3646153846153795E-2</v>
      </c>
      <c r="K118" s="32">
        <f t="shared" si="10"/>
        <v>-2.1674436636782261E-2</v>
      </c>
      <c r="M118" t="s">
        <v>82</v>
      </c>
    </row>
    <row r="119" spans="1:14" ht="13.9" x14ac:dyDescent="0.4">
      <c r="A119" s="2">
        <v>40786</v>
      </c>
      <c r="B119" s="14">
        <f>VLOOKUP(A119,'[1]S&amp;P500'!B:C,2,TRUE)</f>
        <v>1218.8900000000001</v>
      </c>
      <c r="C119" s="15">
        <f>VLOOKUP(A119,'[1]S&amp;P500'!E:F,2,TRUE)</f>
        <v>0.14421200000000001</v>
      </c>
      <c r="D119" s="16">
        <f t="shared" si="7"/>
        <v>-5.6679502894109543E-2</v>
      </c>
      <c r="E119" s="14">
        <f>VLOOKUP(A119,[1]Microsoft!B:C,2,TRUE)</f>
        <v>26.6</v>
      </c>
      <c r="F119" s="15">
        <v>0</v>
      </c>
      <c r="G119" s="16">
        <f t="shared" si="8"/>
        <v>-2.9197080291970701E-2</v>
      </c>
      <c r="H119" s="17">
        <v>8.0000000000000004E-4</v>
      </c>
      <c r="I119" s="18">
        <v>2.0000000000000001E-4</v>
      </c>
      <c r="J119" s="32">
        <f t="shared" si="9"/>
        <v>-2.93970802919707E-2</v>
      </c>
      <c r="K119" s="32">
        <f t="shared" si="10"/>
        <v>-5.6879502894109542E-2</v>
      </c>
      <c r="M119" t="s">
        <v>83</v>
      </c>
    </row>
    <row r="120" spans="1:14" ht="13.9" x14ac:dyDescent="0.4">
      <c r="A120" s="2">
        <v>40816</v>
      </c>
      <c r="B120" s="14">
        <f>VLOOKUP(A120,'[1]S&amp;P500'!B:C,2,TRUE)</f>
        <v>1131.42</v>
      </c>
      <c r="C120" s="15">
        <f>VLOOKUP(A120,'[1]S&amp;P500'!E:F,2,TRUE)</f>
        <v>5.3210000000000002E-3</v>
      </c>
      <c r="D120" s="16">
        <f t="shared" si="7"/>
        <v>-7.1757647531770732E-2</v>
      </c>
      <c r="E120" s="14">
        <f>VLOOKUP(A120,[1]Microsoft!B:C,2,TRUE)</f>
        <v>24.89</v>
      </c>
      <c r="F120" s="15">
        <f>VLOOKUP(A120,[1]Microsoft!H:I,2,FALSE)</f>
        <v>0.2</v>
      </c>
      <c r="G120" s="16">
        <f t="shared" si="8"/>
        <v>-5.6766917293233111E-2</v>
      </c>
      <c r="H120" s="17">
        <v>7.000000000000001E-4</v>
      </c>
      <c r="I120" s="18">
        <v>1E-4</v>
      </c>
      <c r="J120" s="32">
        <f t="shared" si="9"/>
        <v>-5.6866917293233114E-2</v>
      </c>
      <c r="K120" s="32">
        <f t="shared" si="10"/>
        <v>-7.1857647531770735E-2</v>
      </c>
    </row>
    <row r="121" spans="1:14" ht="13.9" x14ac:dyDescent="0.4">
      <c r="A121" s="2">
        <v>40847</v>
      </c>
      <c r="B121" s="14">
        <f>VLOOKUP(A121,'[1]S&amp;P500'!B:C,2,TRUE)</f>
        <v>1253.3</v>
      </c>
      <c r="C121" s="15">
        <f>VLOOKUP(A121,'[1]S&amp;P500'!E:F,2,TRUE)</f>
        <v>4.3880000000000004E-3</v>
      </c>
      <c r="D121" s="16">
        <f t="shared" si="7"/>
        <v>0.10772691661805509</v>
      </c>
      <c r="E121" s="14">
        <f>VLOOKUP(A121,[1]Microsoft!B:C,2,TRUE)</f>
        <v>26.63</v>
      </c>
      <c r="F121" s="15">
        <v>0</v>
      </c>
      <c r="G121" s="16">
        <f t="shared" si="8"/>
        <v>6.990759341100837E-2</v>
      </c>
      <c r="H121" s="17">
        <v>8.0000000000000004E-4</v>
      </c>
      <c r="I121" s="18">
        <v>1E-4</v>
      </c>
      <c r="J121" s="32">
        <f t="shared" si="9"/>
        <v>6.9807593411008367E-2</v>
      </c>
      <c r="K121" s="32">
        <f t="shared" si="10"/>
        <v>0.10762691661805508</v>
      </c>
      <c r="M121" t="s">
        <v>84</v>
      </c>
      <c r="N121">
        <f>O104^2/N104^2</f>
        <v>2.3552203625173074</v>
      </c>
    </row>
    <row r="122" spans="1:14" ht="13.9" x14ac:dyDescent="0.4">
      <c r="A122" s="2">
        <v>40877</v>
      </c>
      <c r="B122" s="14">
        <f>VLOOKUP(A122,'[1]S&amp;P500'!B:C,2,TRUE)</f>
        <v>1246.96</v>
      </c>
      <c r="C122" s="15">
        <f>VLOOKUP(A122,'[1]S&amp;P500'!E:F,2,TRUE)</f>
        <v>0.17419000000000001</v>
      </c>
      <c r="D122" s="16">
        <f t="shared" si="7"/>
        <v>-4.919660097342949E-3</v>
      </c>
      <c r="E122" s="14">
        <f>VLOOKUP(A122,[1]Microsoft!B:C,2,TRUE)</f>
        <v>25.58</v>
      </c>
      <c r="F122" s="15">
        <v>0</v>
      </c>
      <c r="G122" s="16">
        <f t="shared" si="8"/>
        <v>-3.9429215170859962E-2</v>
      </c>
      <c r="H122" s="17">
        <v>7.000000000000001E-4</v>
      </c>
      <c r="I122" s="18">
        <v>2.0000000000000001E-4</v>
      </c>
      <c r="J122" s="32">
        <f t="shared" si="9"/>
        <v>-3.962921517085996E-2</v>
      </c>
      <c r="K122" s="32">
        <f t="shared" si="10"/>
        <v>-5.1196600973429486E-3</v>
      </c>
      <c r="M122" t="s">
        <v>85</v>
      </c>
      <c r="N122">
        <f>COUNT(G3:G255)-1</f>
        <v>252</v>
      </c>
    </row>
    <row r="123" spans="1:14" ht="13.9" x14ac:dyDescent="0.4">
      <c r="A123" s="2">
        <v>40908</v>
      </c>
      <c r="B123" s="14">
        <f>VLOOKUP(A123,'[1]S&amp;P500'!B:C,2,TRUE)</f>
        <v>1257.6099999999999</v>
      </c>
      <c r="C123" s="15">
        <f>VLOOKUP(A123,'[1]S&amp;P500'!E:F,2,TRUE)</f>
        <v>6.3198000000000004E-2</v>
      </c>
      <c r="D123" s="16">
        <f t="shared" si="7"/>
        <v>8.5914528132416939E-3</v>
      </c>
      <c r="E123" s="14">
        <f>VLOOKUP(A123,[1]Microsoft!B:C,2,TRUE)</f>
        <v>25.96</v>
      </c>
      <c r="F123" s="15">
        <f>VLOOKUP(A123,[1]Microsoft!H:I,2,FALSE)</f>
        <v>0.2</v>
      </c>
      <c r="G123" s="16">
        <f t="shared" si="8"/>
        <v>2.2673964034401976E-2</v>
      </c>
      <c r="H123" s="17">
        <v>8.0000000000000004E-4</v>
      </c>
      <c r="I123" s="18">
        <v>5.9999999999999995E-4</v>
      </c>
      <c r="J123" s="32">
        <f t="shared" si="9"/>
        <v>2.2073964034401976E-2</v>
      </c>
      <c r="K123" s="32">
        <f t="shared" si="10"/>
        <v>7.9914528132416941E-3</v>
      </c>
      <c r="M123" t="s">
        <v>86</v>
      </c>
      <c r="N123">
        <f>COUNT(D3:D255)-1</f>
        <v>252</v>
      </c>
    </row>
    <row r="124" spans="1:14" ht="13.9" x14ac:dyDescent="0.4">
      <c r="A124" s="2">
        <v>40939</v>
      </c>
      <c r="B124" s="14">
        <f>VLOOKUP(A124,'[1]S&amp;P500'!B:C,2,TRUE)</f>
        <v>1312.41</v>
      </c>
      <c r="C124" s="15">
        <f>VLOOKUP(A124,'[1]S&amp;P500'!E:F,2,TRUE)</f>
        <v>6.3860000000000002E-3</v>
      </c>
      <c r="D124" s="16">
        <f t="shared" si="7"/>
        <v>4.3579795007991494E-2</v>
      </c>
      <c r="E124" s="14">
        <f>VLOOKUP(A124,[1]Microsoft!B:C,2,TRUE)</f>
        <v>29.53</v>
      </c>
      <c r="F124" s="15">
        <v>0</v>
      </c>
      <c r="G124" s="16">
        <f t="shared" si="8"/>
        <v>0.13751926040061635</v>
      </c>
      <c r="H124" s="17">
        <v>1E-3</v>
      </c>
      <c r="I124" s="18">
        <v>8.0000000000000004E-4</v>
      </c>
      <c r="J124" s="32">
        <f t="shared" si="9"/>
        <v>0.13671926040061635</v>
      </c>
      <c r="K124" s="32">
        <f t="shared" si="10"/>
        <v>4.2779795007991492E-2</v>
      </c>
      <c r="M124" t="s">
        <v>87</v>
      </c>
      <c r="N124" s="13">
        <f>1-_xlfn.F.DIST(N121,N122,N123,TRUE)</f>
        <v>1.0938361327816892E-11</v>
      </c>
    </row>
    <row r="125" spans="1:14" ht="13.9" x14ac:dyDescent="0.4">
      <c r="A125" s="2">
        <v>40968</v>
      </c>
      <c r="B125" s="14">
        <f>VLOOKUP(A125,'[1]S&amp;P500'!B:C,2,TRUE)</f>
        <v>1365.68</v>
      </c>
      <c r="C125" s="15">
        <f>VLOOKUP(A125,'[1]S&amp;P500'!E:F,2,TRUE)</f>
        <v>0.226997</v>
      </c>
      <c r="D125" s="16">
        <f t="shared" si="7"/>
        <v>4.0762411898720659E-2</v>
      </c>
      <c r="E125" s="14">
        <f>VLOOKUP(A125,[1]Microsoft!B:C,2,TRUE)</f>
        <v>31.74</v>
      </c>
      <c r="F125" s="15">
        <v>0</v>
      </c>
      <c r="G125" s="16">
        <f t="shared" si="8"/>
        <v>7.4839146630545111E-2</v>
      </c>
      <c r="H125" s="17">
        <v>1.2999999999999999E-3</v>
      </c>
      <c r="I125" s="18">
        <v>7.000000000000001E-4</v>
      </c>
      <c r="J125" s="32">
        <f t="shared" si="9"/>
        <v>7.4139146630545105E-2</v>
      </c>
      <c r="K125" s="32">
        <f t="shared" si="10"/>
        <v>4.006241189872066E-2</v>
      </c>
      <c r="M125" t="s">
        <v>88</v>
      </c>
    </row>
    <row r="126" spans="1:14" ht="13.9" x14ac:dyDescent="0.4">
      <c r="A126" s="2">
        <v>40999</v>
      </c>
      <c r="B126" s="14">
        <f>VLOOKUP(A126,'[1]S&amp;P500'!B:C,2,TRUE)</f>
        <v>1408.47</v>
      </c>
      <c r="C126" s="15">
        <f>VLOOKUP(A126,'[1]S&amp;P500'!E:F,2,TRUE)</f>
        <v>6.8240000000000002E-3</v>
      </c>
      <c r="D126" s="16">
        <f t="shared" si="7"/>
        <v>3.1337373323179638E-2</v>
      </c>
      <c r="E126" s="14">
        <f>VLOOKUP(A126,[1]Microsoft!B:C,2,TRUE)</f>
        <v>32.255000000000003</v>
      </c>
      <c r="F126" s="15">
        <f>VLOOKUP(A126,[1]Microsoft!H:I,2,FALSE)</f>
        <v>0.2</v>
      </c>
      <c r="G126" s="16">
        <f t="shared" si="8"/>
        <v>2.2526780088216892E-2</v>
      </c>
      <c r="H126" s="17">
        <v>1.4000000000000002E-3</v>
      </c>
      <c r="I126" s="18">
        <v>1E-3</v>
      </c>
      <c r="J126" s="32">
        <f t="shared" si="9"/>
        <v>2.1526780088216891E-2</v>
      </c>
      <c r="K126" s="32">
        <f t="shared" si="10"/>
        <v>3.0337373323179637E-2</v>
      </c>
      <c r="M126" t="s">
        <v>89</v>
      </c>
    </row>
    <row r="127" spans="1:14" ht="13.9" x14ac:dyDescent="0.4">
      <c r="A127" s="2">
        <v>41029</v>
      </c>
      <c r="B127" s="14">
        <f>VLOOKUP(A127,'[1]S&amp;P500'!B:C,2,TRUE)</f>
        <v>1397.91</v>
      </c>
      <c r="C127" s="15">
        <f>VLOOKUP(A127,'[1]S&amp;P500'!E:F,2,TRUE)</f>
        <v>2.6602000000000001E-2</v>
      </c>
      <c r="D127" s="16">
        <f t="shared" si="7"/>
        <v>-7.4786101230412752E-3</v>
      </c>
      <c r="E127" s="14">
        <f>VLOOKUP(A127,[1]Microsoft!B:C,2,TRUE)</f>
        <v>32.015000000000001</v>
      </c>
      <c r="F127" s="15">
        <v>0</v>
      </c>
      <c r="G127" s="16">
        <f t="shared" si="8"/>
        <v>-7.4407068671524402E-3</v>
      </c>
      <c r="H127" s="17">
        <v>1.6000000000000001E-3</v>
      </c>
      <c r="I127" s="18">
        <v>7.000000000000001E-4</v>
      </c>
      <c r="J127" s="32">
        <f t="shared" si="9"/>
        <v>-8.1407068671524412E-3</v>
      </c>
      <c r="K127" s="32">
        <f t="shared" si="10"/>
        <v>-8.1786101230412744E-3</v>
      </c>
    </row>
    <row r="128" spans="1:14" ht="13.9" x14ac:dyDescent="0.4">
      <c r="A128" s="2">
        <v>41060</v>
      </c>
      <c r="B128" s="14">
        <f>VLOOKUP(A128,'[1]S&amp;P500'!B:C,2,TRUE)</f>
        <v>1310.33</v>
      </c>
      <c r="C128" s="15">
        <f>VLOOKUP(A128,'[1]S&amp;P500'!E:F,2,TRUE)</f>
        <v>0.14178199999999999</v>
      </c>
      <c r="D128" s="16">
        <f t="shared" si="7"/>
        <v>-6.2549247090299187E-2</v>
      </c>
      <c r="E128" s="14">
        <f>VLOOKUP(A128,[1]Microsoft!B:C,2,TRUE)</f>
        <v>29.19</v>
      </c>
      <c r="F128" s="15">
        <v>0</v>
      </c>
      <c r="G128" s="16">
        <f t="shared" si="8"/>
        <v>-8.8239887552709645E-2</v>
      </c>
      <c r="H128" s="17">
        <v>1.6000000000000001E-3</v>
      </c>
      <c r="I128" s="18">
        <v>8.9999999999999998E-4</v>
      </c>
      <c r="J128" s="32">
        <f t="shared" si="9"/>
        <v>-8.9139887552709643E-2</v>
      </c>
      <c r="K128" s="32">
        <f t="shared" si="10"/>
        <v>-6.3449247090299185E-2</v>
      </c>
      <c r="M128" s="1" t="s">
        <v>90</v>
      </c>
    </row>
    <row r="129" spans="1:20" ht="13.9" x14ac:dyDescent="0.4">
      <c r="A129" s="2">
        <v>41090</v>
      </c>
      <c r="B129" s="14">
        <f>VLOOKUP(A129,'[1]S&amp;P500'!B:C,2,TRUE)</f>
        <v>1362.16</v>
      </c>
      <c r="C129" s="15">
        <f>VLOOKUP(A129,'[1]S&amp;P500'!E:F,2,TRUE)</f>
        <v>6.0281000000000001E-2</v>
      </c>
      <c r="D129" s="16">
        <f t="shared" si="7"/>
        <v>3.9600925721001705E-2</v>
      </c>
      <c r="E129" s="14">
        <f>VLOOKUP(A129,[1]Microsoft!B:C,2,TRUE)</f>
        <v>30.59</v>
      </c>
      <c r="F129" s="15">
        <f>VLOOKUP(A129,[1]Microsoft!H:I,2,FALSE)</f>
        <v>0.2</v>
      </c>
      <c r="G129" s="16">
        <f t="shared" si="8"/>
        <v>5.4813292223364111E-2</v>
      </c>
      <c r="H129" s="17">
        <v>1.6000000000000001E-3</v>
      </c>
      <c r="I129" s="18">
        <v>1.1000000000000001E-3</v>
      </c>
      <c r="J129" s="32">
        <f t="shared" si="9"/>
        <v>5.3713292223364115E-2</v>
      </c>
      <c r="K129" s="32">
        <f t="shared" si="10"/>
        <v>3.8500925721001708E-2</v>
      </c>
      <c r="M129" s="1" t="s">
        <v>91</v>
      </c>
    </row>
    <row r="130" spans="1:20" ht="13.9" x14ac:dyDescent="0.4">
      <c r="A130" s="2">
        <v>41121</v>
      </c>
      <c r="B130" s="14">
        <f>VLOOKUP(A130,'[1]S&amp;P500'!B:C,2,TRUE)</f>
        <v>1379.32</v>
      </c>
      <c r="C130" s="15">
        <f>VLOOKUP(A130,'[1]S&amp;P500'!E:F,2,TRUE)</f>
        <v>8.7530000000000004E-3</v>
      </c>
      <c r="D130" s="16">
        <f t="shared" si="7"/>
        <v>1.2604064867563174E-2</v>
      </c>
      <c r="E130" s="14">
        <f>VLOOKUP(A130,[1]Microsoft!B:C,2,TRUE)</f>
        <v>29.47</v>
      </c>
      <c r="F130" s="15">
        <v>0</v>
      </c>
      <c r="G130" s="16">
        <f t="shared" si="8"/>
        <v>-3.6613272311212849E-2</v>
      </c>
      <c r="H130" s="17">
        <v>1.2999999999999999E-3</v>
      </c>
      <c r="I130" s="18">
        <v>8.9999999999999998E-4</v>
      </c>
      <c r="J130" s="32">
        <f t="shared" si="9"/>
        <v>-3.7513272311212847E-2</v>
      </c>
      <c r="K130" s="32">
        <f t="shared" si="10"/>
        <v>1.1704064867563174E-2</v>
      </c>
      <c r="M130" s="43"/>
      <c r="N130" s="43"/>
      <c r="O130" s="64" t="s">
        <v>92</v>
      </c>
      <c r="P130" s="64"/>
      <c r="Q130" s="65" t="s">
        <v>93</v>
      </c>
      <c r="R130" s="66"/>
    </row>
    <row r="131" spans="1:20" ht="27.75" x14ac:dyDescent="0.4">
      <c r="A131" s="2">
        <v>41152</v>
      </c>
      <c r="B131" s="14">
        <f>VLOOKUP(A131,'[1]S&amp;P500'!B:C,2,TRUE)</f>
        <v>1406.58</v>
      </c>
      <c r="C131" s="15">
        <f>VLOOKUP(A131,'[1]S&amp;P500'!E:F,2,TRUE)</f>
        <v>2.4348999999999999E-2</v>
      </c>
      <c r="D131" s="16">
        <f t="shared" si="7"/>
        <v>1.9781014557898088E-2</v>
      </c>
      <c r="E131" s="14">
        <f>VLOOKUP(A131,[1]Microsoft!B:C,2,TRUE)</f>
        <v>30.82</v>
      </c>
      <c r="F131" s="15">
        <v>0</v>
      </c>
      <c r="G131" s="16">
        <f t="shared" si="8"/>
        <v>4.5809297590770327E-2</v>
      </c>
      <c r="H131" s="17">
        <v>1.4000000000000002E-3</v>
      </c>
      <c r="I131" s="18">
        <v>1E-3</v>
      </c>
      <c r="J131" s="32">
        <f t="shared" si="9"/>
        <v>4.4809297590770326E-2</v>
      </c>
      <c r="K131" s="32">
        <f t="shared" si="10"/>
        <v>1.8781014557898087E-2</v>
      </c>
      <c r="M131" s="48"/>
      <c r="N131" s="49" t="s">
        <v>94</v>
      </c>
      <c r="O131" s="46" t="s">
        <v>95</v>
      </c>
      <c r="P131" s="46" t="s">
        <v>96</v>
      </c>
      <c r="Q131" s="47" t="s">
        <v>97</v>
      </c>
      <c r="R131" s="46" t="s">
        <v>98</v>
      </c>
    </row>
    <row r="132" spans="1:20" ht="57.95" customHeight="1" x14ac:dyDescent="0.4">
      <c r="A132" s="2">
        <v>41182</v>
      </c>
      <c r="B132" s="14">
        <f>VLOOKUP(A132,'[1]S&amp;P500'!B:C,2,TRUE)</f>
        <v>1440.67</v>
      </c>
      <c r="C132" s="15">
        <f>VLOOKUP(A132,'[1]S&amp;P500'!E:F,2,TRUE)</f>
        <v>3.8969999999999999E-3</v>
      </c>
      <c r="D132" s="16">
        <f t="shared" ref="D132:D195" si="11">(B132-B131+C132)/B131</f>
        <v>2.4238860925080798E-2</v>
      </c>
      <c r="E132" s="14">
        <f>VLOOKUP(A132,[1]Microsoft!B:C,2,TRUE)</f>
        <v>29.76</v>
      </c>
      <c r="F132" s="15">
        <f>VLOOKUP(A132,[1]Microsoft!H:I,2,FALSE)</f>
        <v>0.23</v>
      </c>
      <c r="G132" s="16">
        <f t="shared" ref="G132:G195" si="12">(E132-E131+F132)/E131</f>
        <v>-2.6930564568461997E-2</v>
      </c>
      <c r="H132" s="17">
        <v>1.6000000000000001E-3</v>
      </c>
      <c r="I132" s="18">
        <v>1.1000000000000001E-3</v>
      </c>
      <c r="J132" s="32">
        <f t="shared" ref="J132:J195" si="13">G132-I132</f>
        <v>-2.8030564568461997E-2</v>
      </c>
      <c r="K132" s="32">
        <f t="shared" ref="K132:K195" si="14">D132-I132</f>
        <v>2.3138860925080797E-2</v>
      </c>
      <c r="M132" s="67" t="s">
        <v>99</v>
      </c>
      <c r="N132" s="44" t="s">
        <v>51</v>
      </c>
      <c r="O132" s="39">
        <v>8.023581936302036E-3</v>
      </c>
      <c r="P132" s="39">
        <v>2.6129978512801261E-2</v>
      </c>
      <c r="Q132" s="41">
        <v>-2.3919128255826248E-3</v>
      </c>
      <c r="R132" s="39">
        <v>-1.665550689192688E-2</v>
      </c>
    </row>
    <row r="133" spans="1:20" ht="15" customHeight="1" x14ac:dyDescent="0.4">
      <c r="A133" s="2">
        <v>41213</v>
      </c>
      <c r="B133" s="14">
        <f>VLOOKUP(A133,'[1]S&amp;P500'!B:C,2,TRUE)</f>
        <v>1412.16</v>
      </c>
      <c r="C133" s="15">
        <f>VLOOKUP(A133,'[1]S&amp;P500'!E:F,2,TRUE)</f>
        <v>0.10238</v>
      </c>
      <c r="D133" s="16">
        <f t="shared" si="11"/>
        <v>-1.9718339383758939E-2</v>
      </c>
      <c r="E133" s="14">
        <f>VLOOKUP(A133,[1]Microsoft!B:C,2,TRUE)</f>
        <v>28.54</v>
      </c>
      <c r="F133" s="15">
        <v>0</v>
      </c>
      <c r="G133" s="16">
        <f t="shared" si="12"/>
        <v>-4.099462365591406E-2</v>
      </c>
      <c r="H133" s="17">
        <v>1.6000000000000001E-3</v>
      </c>
      <c r="I133" s="18">
        <v>8.0000000000000004E-4</v>
      </c>
      <c r="J133" s="32">
        <f t="shared" si="13"/>
        <v>-4.1794623655914062E-2</v>
      </c>
      <c r="K133" s="32">
        <f t="shared" si="14"/>
        <v>-2.0518339383758938E-2</v>
      </c>
      <c r="M133" s="67"/>
      <c r="N133" s="44" t="s">
        <v>50</v>
      </c>
      <c r="O133" s="39">
        <v>7.2094726124543743E-3</v>
      </c>
      <c r="P133" s="39">
        <v>8.8913042933280607E-3</v>
      </c>
      <c r="Q133" s="41">
        <v>1.3597093725450087E-3</v>
      </c>
      <c r="R133" s="39">
        <v>-2.8403343841435204E-2</v>
      </c>
    </row>
    <row r="134" spans="1:20" ht="15" customHeight="1" x14ac:dyDescent="0.4">
      <c r="A134" s="2">
        <v>41243</v>
      </c>
      <c r="B134" s="14">
        <f>VLOOKUP(A134,'[1]S&amp;P500'!B:C,2,TRUE)</f>
        <v>1416.18</v>
      </c>
      <c r="C134" s="15">
        <f>VLOOKUP(A134,'[1]S&amp;P500'!E:F,2,TRUE)</f>
        <v>2.0720000000000001E-3</v>
      </c>
      <c r="D134" s="16">
        <f t="shared" si="11"/>
        <v>2.8481701790165292E-3</v>
      </c>
      <c r="E134" s="14">
        <f>VLOOKUP(A134,[1]Microsoft!B:C,2,TRUE)</f>
        <v>26.614999999999998</v>
      </c>
      <c r="F134" s="15">
        <v>0</v>
      </c>
      <c r="G134" s="16">
        <f t="shared" si="12"/>
        <v>-6.7449194113524902E-2</v>
      </c>
      <c r="H134" s="17">
        <v>1.6000000000000001E-3</v>
      </c>
      <c r="I134" s="18">
        <v>5.0000000000000001E-4</v>
      </c>
      <c r="J134" s="32">
        <f t="shared" si="13"/>
        <v>-6.7949194113524902E-2</v>
      </c>
      <c r="K134" s="32">
        <f t="shared" si="14"/>
        <v>2.3481701790165291E-3</v>
      </c>
      <c r="M134" s="67" t="s">
        <v>100</v>
      </c>
      <c r="N134" s="44" t="s">
        <v>51</v>
      </c>
      <c r="O134" s="39">
        <v>2.6289162488745202E-3</v>
      </c>
      <c r="P134" s="39">
        <v>2.949901486128103E-3</v>
      </c>
      <c r="Q134" s="41">
        <v>6.5907920625898437E-3</v>
      </c>
      <c r="R134" s="39">
        <v>9.4634050321701392E-3</v>
      </c>
    </row>
    <row r="135" spans="1:20" ht="15" customHeight="1" x14ac:dyDescent="0.4">
      <c r="A135" s="2">
        <v>41274</v>
      </c>
      <c r="B135" s="14">
        <f>VLOOKUP(A135,'[1]S&amp;P500'!B:C,2,TRUE)</f>
        <v>1426.19</v>
      </c>
      <c r="C135" s="15">
        <f>VLOOKUP(A135,'[1]S&amp;P500'!E:F,2,TRUE)</f>
        <v>7.9100000000000004E-3</v>
      </c>
      <c r="D135" s="16">
        <f t="shared" si="11"/>
        <v>7.0738959736756568E-3</v>
      </c>
      <c r="E135" s="14">
        <f>VLOOKUP(A135,[1]Microsoft!B:C,2,TRUE)</f>
        <v>26.709700000000002</v>
      </c>
      <c r="F135" s="15">
        <f>VLOOKUP(A135,[1]Microsoft!H:I,2,FALSE)</f>
        <v>0.23</v>
      </c>
      <c r="G135" s="16">
        <f t="shared" si="12"/>
        <v>1.2199887281608233E-2</v>
      </c>
      <c r="H135" s="17">
        <v>1.4000000000000002E-3</v>
      </c>
      <c r="I135" s="18">
        <v>7.000000000000001E-4</v>
      </c>
      <c r="J135" s="32">
        <f t="shared" si="13"/>
        <v>1.1499887281608234E-2</v>
      </c>
      <c r="K135" s="32">
        <f t="shared" si="14"/>
        <v>6.3738959736756567E-3</v>
      </c>
      <c r="M135" s="67"/>
      <c r="N135" s="44" t="s">
        <v>50</v>
      </c>
      <c r="O135" s="39">
        <v>3.8394030362128283E-4</v>
      </c>
      <c r="P135" s="39">
        <v>1.1666118247964832E-3</v>
      </c>
      <c r="Q135" s="41">
        <v>2.639084743684472E-3</v>
      </c>
      <c r="R135" s="39">
        <v>3.031854222846441E-3</v>
      </c>
    </row>
    <row r="136" spans="1:20" ht="15" customHeight="1" x14ac:dyDescent="0.4">
      <c r="A136" s="2">
        <v>41305</v>
      </c>
      <c r="B136" s="14">
        <f>VLOOKUP(A136,'[1]S&amp;P500'!B:C,2,TRUE)</f>
        <v>1498.11</v>
      </c>
      <c r="C136" s="15">
        <f>VLOOKUP(A136,'[1]S&amp;P500'!E:F,2,TRUE)</f>
        <v>9.3509999999999996E-2</v>
      </c>
      <c r="D136" s="16">
        <f t="shared" si="11"/>
        <v>5.0493629881011533E-2</v>
      </c>
      <c r="E136" s="14">
        <f>VLOOKUP(A136,[1]Microsoft!B:C,2,TRUE)</f>
        <v>27.45</v>
      </c>
      <c r="F136" s="15">
        <v>0</v>
      </c>
      <c r="G136" s="16">
        <f t="shared" si="12"/>
        <v>2.7716522461877058E-2</v>
      </c>
      <c r="H136" s="17">
        <v>1.5E-3</v>
      </c>
      <c r="I136" s="18">
        <v>1.1000000000000001E-3</v>
      </c>
      <c r="J136" s="32">
        <f t="shared" si="13"/>
        <v>2.6616522461877058E-2</v>
      </c>
      <c r="K136" s="32">
        <f t="shared" si="14"/>
        <v>4.9393629881011536E-2</v>
      </c>
      <c r="M136" s="67" t="s">
        <v>72</v>
      </c>
      <c r="N136" s="44" t="s">
        <v>51</v>
      </c>
      <c r="O136" s="68">
        <v>36</v>
      </c>
      <c r="P136" s="68">
        <v>42</v>
      </c>
      <c r="Q136" s="69">
        <v>24</v>
      </c>
      <c r="R136" s="68">
        <v>17</v>
      </c>
    </row>
    <row r="137" spans="1:20" ht="15" customHeight="1" x14ac:dyDescent="0.4">
      <c r="A137" s="2">
        <v>41333</v>
      </c>
      <c r="B137" s="14">
        <f>VLOOKUP(A137,'[1]S&amp;P500'!B:C,2,TRUE)</f>
        <v>1514.68</v>
      </c>
      <c r="C137" s="15">
        <f>VLOOKUP(A137,'[1]S&amp;P500'!E:F,2,TRUE)</f>
        <v>6.6367999999999996E-2</v>
      </c>
      <c r="D137" s="16">
        <f t="shared" si="11"/>
        <v>1.1104904179265986E-2</v>
      </c>
      <c r="E137" s="14">
        <f>VLOOKUP(A137,[1]Microsoft!B:C,2,TRUE)</f>
        <v>27.8</v>
      </c>
      <c r="F137" s="15">
        <v>0</v>
      </c>
      <c r="G137" s="16">
        <f t="shared" si="12"/>
        <v>1.2750455373406246E-2</v>
      </c>
      <c r="H137" s="17">
        <v>1.4000000000000002E-3</v>
      </c>
      <c r="I137" s="18">
        <v>7.000000000000001E-4</v>
      </c>
      <c r="J137" s="32">
        <f t="shared" si="13"/>
        <v>1.2050455373406245E-2</v>
      </c>
      <c r="K137" s="32">
        <f t="shared" si="14"/>
        <v>1.0404904179265987E-2</v>
      </c>
      <c r="M137" s="67"/>
      <c r="N137" s="44" t="s">
        <v>50</v>
      </c>
      <c r="O137" s="68"/>
      <c r="P137" s="68">
        <v>42</v>
      </c>
      <c r="Q137" s="69">
        <v>24</v>
      </c>
      <c r="R137" s="68">
        <v>17</v>
      </c>
    </row>
    <row r="138" spans="1:20" ht="27.95" customHeight="1" x14ac:dyDescent="0.4">
      <c r="A138" s="2">
        <v>41364</v>
      </c>
      <c r="B138" s="14">
        <f>VLOOKUP(A138,'[1]S&amp;P500'!B:C,2,TRUE)</f>
        <v>1569.19</v>
      </c>
      <c r="C138" s="15">
        <f>VLOOKUP(A138,'[1]S&amp;P500'!E:F,2,TRUE)</f>
        <v>0</v>
      </c>
      <c r="D138" s="16">
        <f t="shared" si="11"/>
        <v>3.5987799403174259E-2</v>
      </c>
      <c r="E138" s="14">
        <f>VLOOKUP(A138,[1]Microsoft!B:C,2,TRUE)</f>
        <v>28.605</v>
      </c>
      <c r="F138" s="15">
        <f>VLOOKUP(A138,[1]Microsoft!H:I,2,FALSE)</f>
        <v>0.23</v>
      </c>
      <c r="G138" s="16">
        <f t="shared" si="12"/>
        <v>3.7230215827338119E-2</v>
      </c>
      <c r="H138" s="17">
        <v>1.5E-3</v>
      </c>
      <c r="I138" s="18">
        <v>5.0000000000000001E-4</v>
      </c>
      <c r="J138" s="32">
        <f t="shared" si="13"/>
        <v>3.6730215827338118E-2</v>
      </c>
      <c r="K138" s="32">
        <f t="shared" si="14"/>
        <v>3.5487799403174258E-2</v>
      </c>
      <c r="M138" s="62" t="s">
        <v>101</v>
      </c>
      <c r="N138" s="44" t="s">
        <v>64</v>
      </c>
      <c r="O138" s="39">
        <v>9.0218242673381091E-2</v>
      </c>
      <c r="P138" s="39">
        <v>1.6343307887328478</v>
      </c>
      <c r="Q138" s="41">
        <v>-0.23753193503989997</v>
      </c>
      <c r="R138" s="39">
        <v>0.63927266788454284</v>
      </c>
    </row>
    <row r="139" spans="1:20" ht="27.95" customHeight="1" x14ac:dyDescent="0.4">
      <c r="A139" s="2">
        <v>41394</v>
      </c>
      <c r="B139" s="14">
        <f>VLOOKUP(A139,'[1]S&amp;P500'!B:C,2,TRUE)</f>
        <v>1597.57</v>
      </c>
      <c r="C139" s="15">
        <f>VLOOKUP(A139,'[1]S&amp;P500'!E:F,2,TRUE)</f>
        <v>1.8751E-2</v>
      </c>
      <c r="D139" s="16">
        <f t="shared" si="11"/>
        <v>1.8097713470006743E-2</v>
      </c>
      <c r="E139" s="14">
        <f>VLOOKUP(A139,[1]Microsoft!B:C,2,TRUE)</f>
        <v>33.1</v>
      </c>
      <c r="F139" s="15">
        <v>0</v>
      </c>
      <c r="G139" s="16">
        <f t="shared" si="12"/>
        <v>0.15714036007690965</v>
      </c>
      <c r="H139" s="17">
        <v>1.1000000000000001E-3</v>
      </c>
      <c r="I139" s="18">
        <v>4.0000000000000002E-4</v>
      </c>
      <c r="J139" s="32">
        <f t="shared" si="13"/>
        <v>0.15674036007690964</v>
      </c>
      <c r="K139" s="32">
        <f t="shared" si="14"/>
        <v>1.7697713470006742E-2</v>
      </c>
      <c r="M139" s="62"/>
      <c r="N139" s="44" t="s">
        <v>75</v>
      </c>
      <c r="O139" s="39">
        <v>46.295648684470365</v>
      </c>
      <c r="P139" s="39">
        <v>70.726977402575159</v>
      </c>
      <c r="Q139" s="41">
        <v>40.564302021264133</v>
      </c>
      <c r="R139" s="39">
        <v>26.878831633906522</v>
      </c>
    </row>
    <row r="140" spans="1:20" ht="27.95" customHeight="1" x14ac:dyDescent="0.4">
      <c r="A140" s="2">
        <v>41425</v>
      </c>
      <c r="B140" s="14">
        <f>VLOOKUP(A140,'[1]S&amp;P500'!B:C,2,TRUE)</f>
        <v>1630.74</v>
      </c>
      <c r="C140" s="15">
        <f>VLOOKUP(A140,'[1]S&amp;P500'!E:F,2,TRUE)</f>
        <v>5.8129999999999996E-3</v>
      </c>
      <c r="D140" s="16">
        <f t="shared" si="11"/>
        <v>2.0766422128607871E-2</v>
      </c>
      <c r="E140" s="14">
        <f>VLOOKUP(A140,[1]Microsoft!B:C,2,TRUE)</f>
        <v>34.9</v>
      </c>
      <c r="F140" s="15">
        <v>0</v>
      </c>
      <c r="G140" s="16">
        <f t="shared" si="12"/>
        <v>5.4380664652567891E-2</v>
      </c>
      <c r="H140" s="17">
        <v>8.9999999999999998E-4</v>
      </c>
      <c r="I140" s="18">
        <v>4.0000000000000002E-4</v>
      </c>
      <c r="J140" s="32">
        <f t="shared" si="13"/>
        <v>5.3980664652567893E-2</v>
      </c>
      <c r="K140" s="32">
        <f t="shared" si="14"/>
        <v>2.0366422128607869E-2</v>
      </c>
      <c r="M140" s="62"/>
      <c r="N140" s="44" t="s">
        <v>66</v>
      </c>
      <c r="O140" s="15">
        <v>0.46425274218522705</v>
      </c>
      <c r="P140" s="15">
        <v>5.3339598091059259E-2</v>
      </c>
      <c r="Q140" s="14">
        <v>0.59327169262624069</v>
      </c>
      <c r="R140" s="15">
        <v>0.26411908122034033</v>
      </c>
    </row>
    <row r="141" spans="1:20" ht="41.1" customHeight="1" x14ac:dyDescent="0.4">
      <c r="A141" s="2">
        <v>41455</v>
      </c>
      <c r="B141" s="14">
        <f>VLOOKUP(A141,'[1]S&amp;P500'!B:C,2,TRUE)</f>
        <v>1606.28</v>
      </c>
      <c r="C141" s="15">
        <f>VLOOKUP(A141,'[1]S&amp;P500'!E:F,2,TRUE)</f>
        <v>1.2208999999999999E-2</v>
      </c>
      <c r="D141" s="16">
        <f t="shared" si="11"/>
        <v>-1.499183867446683E-2</v>
      </c>
      <c r="E141" s="14">
        <f>VLOOKUP(A141,[1]Microsoft!B:C,2,TRUE)</f>
        <v>34.545000000000002</v>
      </c>
      <c r="F141" s="15">
        <f>VLOOKUP(A141,[1]Microsoft!H:I,2,FALSE)</f>
        <v>0.23</v>
      </c>
      <c r="G141" s="16">
        <f t="shared" si="12"/>
        <v>-3.581661891117389E-3</v>
      </c>
      <c r="H141" s="17">
        <v>8.9999999999999998E-4</v>
      </c>
      <c r="I141" s="18">
        <v>4.0000000000000002E-4</v>
      </c>
      <c r="J141" s="32">
        <f t="shared" si="13"/>
        <v>-3.9816618911173891E-3</v>
      </c>
      <c r="K141" s="32">
        <f t="shared" si="14"/>
        <v>-1.5391838674466829E-2</v>
      </c>
      <c r="M141" s="62" t="s">
        <v>102</v>
      </c>
      <c r="N141" s="42" t="s">
        <v>103</v>
      </c>
      <c r="O141" s="15">
        <v>6.8472005259121547</v>
      </c>
      <c r="P141" s="15">
        <v>2.5286058510873715</v>
      </c>
      <c r="Q141" s="14">
        <v>2.4973779558849349</v>
      </c>
      <c r="R141" s="15">
        <v>3.1213258740670815</v>
      </c>
    </row>
    <row r="142" spans="1:20" ht="44.1" customHeight="1" x14ac:dyDescent="0.4">
      <c r="A142" s="2">
        <v>41486</v>
      </c>
      <c r="B142" s="14">
        <f>VLOOKUP(A142,'[1]S&amp;P500'!B:C,2,TRUE)</f>
        <v>1685.73</v>
      </c>
      <c r="C142" s="15">
        <f>VLOOKUP(A142,'[1]S&amp;P500'!E:F,2,TRUE)</f>
        <v>0.25523299999999999</v>
      </c>
      <c r="D142" s="16">
        <f t="shared" si="11"/>
        <v>4.9621008167940864E-2</v>
      </c>
      <c r="E142" s="14">
        <f>VLOOKUP(A142,[1]Microsoft!B:C,2,TRUE)</f>
        <v>31.84</v>
      </c>
      <c r="F142" s="15">
        <v>0</v>
      </c>
      <c r="G142" s="16">
        <f t="shared" si="12"/>
        <v>-7.8303661890288076E-2</v>
      </c>
      <c r="H142" s="17">
        <v>8.0000000000000004E-4</v>
      </c>
      <c r="I142" s="18">
        <v>2.9999999999999997E-4</v>
      </c>
      <c r="J142" s="32">
        <f t="shared" si="13"/>
        <v>-7.8603661890288071E-2</v>
      </c>
      <c r="K142" s="32">
        <f t="shared" si="14"/>
        <v>4.9321008167940862E-2</v>
      </c>
      <c r="M142" s="57"/>
      <c r="N142" s="44" t="s">
        <v>66</v>
      </c>
      <c r="O142" s="39">
        <v>6.1247371285766405E-8</v>
      </c>
      <c r="P142" s="40">
        <v>1.8554865369082574E-3</v>
      </c>
      <c r="Q142" s="39">
        <v>1.6374199729383698E-2</v>
      </c>
      <c r="R142" s="39">
        <v>1.4418882210354145E-2</v>
      </c>
    </row>
    <row r="143" spans="1:20" ht="13.9" x14ac:dyDescent="0.4">
      <c r="A143" s="2">
        <v>41517</v>
      </c>
      <c r="B143" s="14">
        <f>VLOOKUP(A143,'[1]S&amp;P500'!B:C,2,TRUE)</f>
        <v>1632.97</v>
      </c>
      <c r="C143" s="15">
        <f>VLOOKUP(A143,'[1]S&amp;P500'!E:F,2,TRUE)</f>
        <v>0.13794600000000001</v>
      </c>
      <c r="D143" s="16">
        <f t="shared" si="11"/>
        <v>-3.1216181713560293E-2</v>
      </c>
      <c r="E143" s="14">
        <f>VLOOKUP(A143,[1]Microsoft!B:C,2,TRUE)</f>
        <v>33.4</v>
      </c>
      <c r="F143" s="15">
        <v>0</v>
      </c>
      <c r="G143" s="16">
        <f t="shared" si="12"/>
        <v>4.8994974874371822E-2</v>
      </c>
      <c r="H143" s="17">
        <v>8.0000000000000004E-4</v>
      </c>
      <c r="I143" s="18">
        <v>2.0000000000000001E-4</v>
      </c>
      <c r="J143" s="32">
        <f t="shared" si="13"/>
        <v>4.8794974874371823E-2</v>
      </c>
      <c r="K143" s="32">
        <f t="shared" si="14"/>
        <v>-3.1416181713560296E-2</v>
      </c>
      <c r="M143" s="50"/>
      <c r="N143" s="45" t="s">
        <v>104</v>
      </c>
      <c r="O143" s="51">
        <v>0.05</v>
      </c>
      <c r="P143" s="52">
        <v>0.05</v>
      </c>
      <c r="Q143" s="51">
        <v>0.05</v>
      </c>
      <c r="R143" s="51">
        <v>0.05</v>
      </c>
    </row>
    <row r="144" spans="1:20" ht="13.9" x14ac:dyDescent="0.4">
      <c r="A144" s="2">
        <v>41547</v>
      </c>
      <c r="B144" s="14">
        <f>VLOOKUP(A144,'[1]S&amp;P500'!B:C,2,TRUE)</f>
        <v>1681.55</v>
      </c>
      <c r="C144" s="15">
        <f>VLOOKUP(A144,'[1]S&amp;P500'!E:F,2,TRUE)</f>
        <v>7.7318999999999999E-2</v>
      </c>
      <c r="D144" s="16">
        <f t="shared" si="11"/>
        <v>2.979682357912266E-2</v>
      </c>
      <c r="E144" s="14">
        <f>VLOOKUP(A144,[1]Microsoft!B:C,2,TRUE)</f>
        <v>33.28</v>
      </c>
      <c r="F144" s="15">
        <f>VLOOKUP(A144,[1]Microsoft!H:I,2,FALSE)</f>
        <v>0.28000000000000003</v>
      </c>
      <c r="G144" s="16">
        <f t="shared" si="12"/>
        <v>4.7904191616767247E-3</v>
      </c>
      <c r="H144" s="17">
        <v>8.9999999999999998E-4</v>
      </c>
      <c r="I144" s="18">
        <v>4.0000000000000002E-4</v>
      </c>
      <c r="J144" s="32">
        <f t="shared" si="13"/>
        <v>4.3904191616767245E-3</v>
      </c>
      <c r="K144" s="32">
        <f t="shared" si="14"/>
        <v>2.9396823579122659E-2</v>
      </c>
      <c r="M144" s="61" t="s">
        <v>105</v>
      </c>
      <c r="N144" s="61"/>
      <c r="O144" t="s">
        <v>106</v>
      </c>
      <c r="P144" t="s">
        <v>106</v>
      </c>
      <c r="Q144" t="s">
        <v>106</v>
      </c>
      <c r="R144" t="s">
        <v>106</v>
      </c>
      <c r="T144" s="31"/>
    </row>
    <row r="145" spans="1:21" ht="17.45" customHeight="1" x14ac:dyDescent="0.4">
      <c r="A145" s="2">
        <v>41578</v>
      </c>
      <c r="B145" s="14">
        <f>VLOOKUP(A145,'[1]S&amp;P500'!B:C,2,TRUE)</f>
        <v>1756.54</v>
      </c>
      <c r="C145" s="15">
        <f>VLOOKUP(A145,'[1]S&amp;P500'!E:F,2,TRUE)</f>
        <v>0.13756599999999999</v>
      </c>
      <c r="D145" s="16">
        <f t="shared" si="11"/>
        <v>4.467756890963695E-2</v>
      </c>
      <c r="E145" s="14">
        <f>VLOOKUP(A145,[1]Microsoft!B:C,2,TRUE)</f>
        <v>35.405000000000001</v>
      </c>
      <c r="F145" s="15">
        <v>0</v>
      </c>
      <c r="G145" s="16">
        <f t="shared" si="12"/>
        <v>6.3852163461538464E-2</v>
      </c>
      <c r="H145" s="17">
        <v>8.0000000000000004E-4</v>
      </c>
      <c r="I145" s="18">
        <v>5.9999999999999995E-4</v>
      </c>
      <c r="J145" s="32">
        <f t="shared" si="13"/>
        <v>6.325216346153846E-2</v>
      </c>
      <c r="K145" s="32">
        <f t="shared" si="14"/>
        <v>4.4077568909636947E-2</v>
      </c>
      <c r="M145" s="63" t="s">
        <v>107</v>
      </c>
      <c r="N145" s="63"/>
      <c r="O145" s="60" t="s">
        <v>108</v>
      </c>
      <c r="P145" s="60"/>
      <c r="Q145" s="60"/>
      <c r="R145" s="60"/>
      <c r="S145" s="31"/>
      <c r="T145" s="31"/>
    </row>
    <row r="146" spans="1:21" ht="13.9" x14ac:dyDescent="0.4">
      <c r="A146" s="2">
        <v>41608</v>
      </c>
      <c r="B146" s="14">
        <f>VLOOKUP(A146,'[1]S&amp;P500'!B:C,2,TRUE)</f>
        <v>1805.81</v>
      </c>
      <c r="C146" s="15">
        <f>VLOOKUP(A146,'[1]S&amp;P500'!E:F,2,TRUE)</f>
        <v>7.0583000000000007E-2</v>
      </c>
      <c r="D146" s="16">
        <f t="shared" si="11"/>
        <v>2.8089643845286748E-2</v>
      </c>
      <c r="E146" s="14">
        <f>VLOOKUP(A146,[1]Microsoft!B:C,2,TRUE)</f>
        <v>38.130000000000003</v>
      </c>
      <c r="F146" s="15">
        <v>0</v>
      </c>
      <c r="G146" s="16">
        <f t="shared" si="12"/>
        <v>7.6966530151108645E-2</v>
      </c>
      <c r="H146" s="17">
        <v>8.9999999999999998E-4</v>
      </c>
      <c r="I146" s="18">
        <v>7.000000000000001E-4</v>
      </c>
      <c r="J146" s="32">
        <f t="shared" si="13"/>
        <v>7.6266530151108639E-2</v>
      </c>
      <c r="K146" s="32">
        <f t="shared" si="14"/>
        <v>2.7389643845286749E-2</v>
      </c>
      <c r="M146" s="63"/>
      <c r="N146" s="63"/>
      <c r="O146" s="60"/>
      <c r="P146" s="60"/>
      <c r="Q146" s="60"/>
      <c r="R146" s="60"/>
      <c r="S146" s="31"/>
      <c r="T146" s="31"/>
    </row>
    <row r="147" spans="1:21" ht="13.9" x14ac:dyDescent="0.4">
      <c r="A147" s="2">
        <v>41639</v>
      </c>
      <c r="B147" s="14">
        <f>VLOOKUP(A147,'[1]S&amp;P500'!B:C,2,TRUE)</f>
        <v>1848.36</v>
      </c>
      <c r="C147" s="15">
        <f>VLOOKUP(A147,'[1]S&amp;P500'!E:F,2,TRUE)</f>
        <v>0.118368</v>
      </c>
      <c r="D147" s="16">
        <f t="shared" si="11"/>
        <v>2.3628381723437102E-2</v>
      </c>
      <c r="E147" s="14">
        <f>VLOOKUP(A147,[1]Microsoft!B:C,2,TRUE)</f>
        <v>37.409999999999997</v>
      </c>
      <c r="F147" s="15">
        <f>VLOOKUP(A147,[1]Microsoft!H:I,2,FALSE)</f>
        <v>0.28000000000000003</v>
      </c>
      <c r="G147" s="16">
        <f t="shared" si="12"/>
        <v>-1.1539470233412166E-2</v>
      </c>
      <c r="H147" s="17">
        <v>7.000000000000001E-4</v>
      </c>
      <c r="I147" s="18">
        <v>2.0000000000000001E-4</v>
      </c>
      <c r="J147" s="32">
        <f t="shared" si="13"/>
        <v>-1.1739470233412166E-2</v>
      </c>
      <c r="K147" s="32">
        <f t="shared" si="14"/>
        <v>2.3428381723437103E-2</v>
      </c>
      <c r="O147" s="31"/>
      <c r="P147" s="31"/>
      <c r="Q147" s="31"/>
      <c r="R147" s="31"/>
      <c r="S147" s="31"/>
    </row>
    <row r="148" spans="1:21" ht="13.9" x14ac:dyDescent="0.4">
      <c r="A148" s="2">
        <v>41670</v>
      </c>
      <c r="B148" s="14">
        <f>VLOOKUP(A148,'[1]S&amp;P500'!B:C,2,TRUE)</f>
        <v>1782.59</v>
      </c>
      <c r="C148" s="15">
        <f>VLOOKUP(A148,'[1]S&amp;P500'!E:F,2,TRUE)</f>
        <v>5.1770000000000002E-3</v>
      </c>
      <c r="D148" s="16">
        <f t="shared" si="11"/>
        <v>-3.5580094245709702E-2</v>
      </c>
      <c r="E148" s="14">
        <f>VLOOKUP(A148,[1]Microsoft!B:C,2,TRUE)</f>
        <v>37.840000000000003</v>
      </c>
      <c r="F148" s="15">
        <v>0</v>
      </c>
      <c r="G148" s="16">
        <f t="shared" si="12"/>
        <v>1.1494252873563402E-2</v>
      </c>
      <c r="H148" s="17">
        <v>7.000000000000001E-4</v>
      </c>
      <c r="I148" s="18">
        <v>5.0000000000000001E-4</v>
      </c>
      <c r="J148" s="32">
        <f t="shared" si="13"/>
        <v>1.0994252873563402E-2</v>
      </c>
      <c r="K148" s="32">
        <f t="shared" si="14"/>
        <v>-3.6080094245709703E-2</v>
      </c>
      <c r="M148" s="1" t="s">
        <v>109</v>
      </c>
    </row>
    <row r="149" spans="1:21" ht="13.9" x14ac:dyDescent="0.4">
      <c r="A149" s="2">
        <v>41698</v>
      </c>
      <c r="B149" s="14">
        <f>VLOOKUP(A149,'[1]S&amp;P500'!B:C,2,TRUE)</f>
        <v>1859.45</v>
      </c>
      <c r="C149" s="15">
        <f>VLOOKUP(A149,'[1]S&amp;P500'!E:F,2,TRUE)</f>
        <v>2.2901999999999999E-2</v>
      </c>
      <c r="D149" s="16">
        <f t="shared" si="11"/>
        <v>4.3129885167088412E-2</v>
      </c>
      <c r="E149" s="14">
        <f>VLOOKUP(A149,[1]Microsoft!B:C,2,TRUE)</f>
        <v>38.31</v>
      </c>
      <c r="F149" s="15">
        <v>0</v>
      </c>
      <c r="G149" s="16">
        <f t="shared" si="12"/>
        <v>1.2420718816067622E-2</v>
      </c>
      <c r="H149" s="17">
        <v>8.0000000000000004E-4</v>
      </c>
      <c r="I149" s="18">
        <v>5.0000000000000001E-4</v>
      </c>
      <c r="J149" s="32">
        <f t="shared" si="13"/>
        <v>1.1920718816067622E-2</v>
      </c>
      <c r="K149" s="32">
        <f t="shared" si="14"/>
        <v>4.2629885167088412E-2</v>
      </c>
      <c r="M149" s="28" t="s">
        <v>110</v>
      </c>
      <c r="N149" s="28"/>
    </row>
    <row r="150" spans="1:21" ht="13.9" x14ac:dyDescent="0.4">
      <c r="A150" s="2">
        <v>41729</v>
      </c>
      <c r="B150" s="14">
        <f>VLOOKUP(A150,'[1]S&amp;P500'!B:C,2,TRUE)</f>
        <v>1872.34</v>
      </c>
      <c r="C150" s="15">
        <f>VLOOKUP(A150,'[1]S&amp;P500'!E:F,2,TRUE)</f>
        <v>8.7086999999999998E-2</v>
      </c>
      <c r="D150" s="16">
        <f t="shared" si="11"/>
        <v>6.9789921751054734E-3</v>
      </c>
      <c r="E150" s="14">
        <f>VLOOKUP(A150,[1]Microsoft!B:C,2,TRUE)</f>
        <v>40.99</v>
      </c>
      <c r="F150" s="15">
        <f>VLOOKUP(A150,[1]Microsoft!H:I,2,FALSE)</f>
        <v>0.28000000000000003</v>
      </c>
      <c r="G150" s="16">
        <f t="shared" si="12"/>
        <v>7.7264421821978596E-2</v>
      </c>
      <c r="H150" s="17">
        <v>8.9999999999999998E-4</v>
      </c>
      <c r="I150" s="18">
        <v>2.9999999999999997E-4</v>
      </c>
      <c r="J150" s="32">
        <f t="shared" si="13"/>
        <v>7.6964421821978601E-2</v>
      </c>
      <c r="K150" s="32">
        <f t="shared" si="14"/>
        <v>6.6789921751054734E-3</v>
      </c>
      <c r="M150" t="s">
        <v>111</v>
      </c>
      <c r="N150">
        <v>0.68079518890021207</v>
      </c>
    </row>
    <row r="151" spans="1:21" ht="13.9" x14ac:dyDescent="0.4">
      <c r="A151" s="2">
        <v>41759</v>
      </c>
      <c r="B151" s="14">
        <f>VLOOKUP(A151,'[1]S&amp;P500'!B:C,2,TRUE)</f>
        <v>1883.95</v>
      </c>
      <c r="C151" s="15">
        <f>VLOOKUP(A151,'[1]S&amp;P500'!E:F,2,TRUE)</f>
        <v>8.7522000000000003E-2</v>
      </c>
      <c r="D151" s="16">
        <f t="shared" si="11"/>
        <v>6.2475415789867905E-3</v>
      </c>
      <c r="E151" s="14">
        <f>VLOOKUP(A151,[1]Microsoft!B:C,2,TRUE)</f>
        <v>40.4</v>
      </c>
      <c r="F151" s="15">
        <v>0</v>
      </c>
      <c r="G151" s="16">
        <f t="shared" si="12"/>
        <v>-1.4393754574286493E-2</v>
      </c>
      <c r="H151" s="17">
        <v>8.9999999999999998E-4</v>
      </c>
      <c r="I151" s="18">
        <v>4.0000000000000002E-4</v>
      </c>
      <c r="J151" s="32">
        <f t="shared" si="13"/>
        <v>-1.4793754574286493E-2</v>
      </c>
      <c r="K151" s="32">
        <f t="shared" si="14"/>
        <v>5.8475415789867903E-3</v>
      </c>
      <c r="M151" t="s">
        <v>112</v>
      </c>
      <c r="N151">
        <v>0.46348208922967549</v>
      </c>
    </row>
    <row r="152" spans="1:21" ht="13.9" x14ac:dyDescent="0.4">
      <c r="A152" s="2">
        <v>41790</v>
      </c>
      <c r="B152" s="14">
        <f>VLOOKUP(A152,'[1]S&amp;P500'!B:C,2,TRUE)</f>
        <v>1923.57</v>
      </c>
      <c r="C152" s="15">
        <f>VLOOKUP(A152,'[1]S&amp;P500'!E:F,2,TRUE)</f>
        <v>8.2909999999999998E-3</v>
      </c>
      <c r="D152" s="16">
        <f t="shared" si="11"/>
        <v>2.1034682979909174E-2</v>
      </c>
      <c r="E152" s="14">
        <f>VLOOKUP(A152,[1]Microsoft!B:C,2,TRUE)</f>
        <v>40.94</v>
      </c>
      <c r="F152" s="15">
        <v>0</v>
      </c>
      <c r="G152" s="16">
        <f t="shared" si="12"/>
        <v>1.3366336633663345E-2</v>
      </c>
      <c r="H152" s="17">
        <v>1E-3</v>
      </c>
      <c r="I152" s="18">
        <v>4.0000000000000002E-4</v>
      </c>
      <c r="J152" s="32">
        <f t="shared" si="13"/>
        <v>1.2966336633663346E-2</v>
      </c>
      <c r="K152" s="32">
        <f t="shared" si="14"/>
        <v>2.0634682979909173E-2</v>
      </c>
      <c r="M152" t="s">
        <v>113</v>
      </c>
      <c r="N152">
        <v>0.46134456767282161</v>
      </c>
    </row>
    <row r="153" spans="1:21" ht="13.9" x14ac:dyDescent="0.4">
      <c r="A153" s="2">
        <v>41820</v>
      </c>
      <c r="B153" s="14">
        <f>VLOOKUP(A153,'[1]S&amp;P500'!B:C,2,TRUE)</f>
        <v>1960.23</v>
      </c>
      <c r="C153" s="15">
        <f>VLOOKUP(A153,'[1]S&amp;P500'!E:F,2,TRUE)</f>
        <v>8.7203000000000003E-2</v>
      </c>
      <c r="D153" s="16">
        <f t="shared" si="11"/>
        <v>1.9103647384810581E-2</v>
      </c>
      <c r="E153" s="14">
        <f>VLOOKUP(A153,[1]Microsoft!B:C,2,TRUE)</f>
        <v>41.7</v>
      </c>
      <c r="F153" s="15">
        <f>VLOOKUP(A153,[1]Microsoft!H:I,2,FALSE)</f>
        <v>0.28000000000000003</v>
      </c>
      <c r="G153" s="16">
        <f t="shared" si="12"/>
        <v>2.5403028822667446E-2</v>
      </c>
      <c r="H153" s="17">
        <v>8.9999999999999998E-4</v>
      </c>
      <c r="I153" s="18">
        <v>2.9999999999999997E-4</v>
      </c>
      <c r="J153" s="32">
        <f t="shared" si="13"/>
        <v>2.5103028822667444E-2</v>
      </c>
      <c r="K153" s="32">
        <f t="shared" si="14"/>
        <v>1.8803647384810579E-2</v>
      </c>
      <c r="M153" t="s">
        <v>114</v>
      </c>
      <c r="N153">
        <v>5.105364238161994E-2</v>
      </c>
    </row>
    <row r="154" spans="1:21" ht="13.9" x14ac:dyDescent="0.4">
      <c r="A154" s="2">
        <v>41851</v>
      </c>
      <c r="B154" s="14">
        <f>VLOOKUP(A154,'[1]S&amp;P500'!B:C,2,TRUE)</f>
        <v>1930.67</v>
      </c>
      <c r="C154" s="15">
        <f>VLOOKUP(A154,'[1]S&amp;P500'!E:F,2,TRUE)</f>
        <v>0.119091</v>
      </c>
      <c r="D154" s="16">
        <f t="shared" si="11"/>
        <v>-1.5019109492253432E-2</v>
      </c>
      <c r="E154" s="14">
        <f>VLOOKUP(A154,[1]Microsoft!B:C,2,TRUE)</f>
        <v>43.16</v>
      </c>
      <c r="F154" s="15">
        <v>0</v>
      </c>
      <c r="G154" s="16">
        <f t="shared" si="12"/>
        <v>3.5011990407673707E-2</v>
      </c>
      <c r="H154" s="17">
        <v>8.9999999999999998E-4</v>
      </c>
      <c r="I154" s="18">
        <v>2.9999999999999997E-4</v>
      </c>
      <c r="J154" s="32">
        <f t="shared" si="13"/>
        <v>3.4711990407673705E-2</v>
      </c>
      <c r="K154" s="32">
        <f t="shared" si="14"/>
        <v>-1.5319109492253432E-2</v>
      </c>
      <c r="M154" s="26" t="s">
        <v>115</v>
      </c>
      <c r="N154" s="26">
        <v>253</v>
      </c>
    </row>
    <row r="155" spans="1:21" ht="13.9" x14ac:dyDescent="0.4">
      <c r="A155" s="2">
        <v>41882</v>
      </c>
      <c r="B155" s="14">
        <f>VLOOKUP(A155,'[1]S&amp;P500'!B:C,2,TRUE)</f>
        <v>2003.37</v>
      </c>
      <c r="C155" s="15">
        <f>VLOOKUP(A155,'[1]S&amp;P500'!E:F,2,TRUE)</f>
        <v>0.16819000000000001</v>
      </c>
      <c r="D155" s="16">
        <f t="shared" si="11"/>
        <v>3.7742436563472689E-2</v>
      </c>
      <c r="E155" s="14">
        <f>VLOOKUP(A155,[1]Microsoft!B:C,2,TRUE)</f>
        <v>45.43</v>
      </c>
      <c r="F155" s="15">
        <v>0</v>
      </c>
      <c r="G155" s="16">
        <f t="shared" si="12"/>
        <v>5.2594995366079783E-2</v>
      </c>
      <c r="H155" s="17">
        <v>8.9999999999999998E-4</v>
      </c>
      <c r="I155" s="18">
        <v>2.0000000000000001E-4</v>
      </c>
      <c r="J155" s="32">
        <f t="shared" si="13"/>
        <v>5.2394995366079784E-2</v>
      </c>
      <c r="K155" s="32">
        <f t="shared" si="14"/>
        <v>3.7542436563472691E-2</v>
      </c>
    </row>
    <row r="156" spans="1:21" ht="13.9" x14ac:dyDescent="0.4">
      <c r="A156" s="2">
        <v>41912</v>
      </c>
      <c r="B156" s="14">
        <f>VLOOKUP(A156,'[1]S&amp;P500'!B:C,2,TRUE)</f>
        <v>1972.29</v>
      </c>
      <c r="C156" s="15">
        <f>VLOOKUP(A156,'[1]S&amp;P500'!E:F,2,TRUE)</f>
        <v>0.10907600000000001</v>
      </c>
      <c r="D156" s="16">
        <f t="shared" si="11"/>
        <v>-1.5459412889281524E-2</v>
      </c>
      <c r="E156" s="14">
        <f>VLOOKUP(A156,[1]Microsoft!B:C,2,TRUE)</f>
        <v>46.36</v>
      </c>
      <c r="F156" s="15">
        <f>VLOOKUP(A156,[1]Microsoft!H:I,2,FALSE)</f>
        <v>0.31</v>
      </c>
      <c r="G156" s="16">
        <f t="shared" si="12"/>
        <v>2.7294739159145934E-2</v>
      </c>
      <c r="H156" s="17">
        <v>8.9999999999999998E-4</v>
      </c>
      <c r="I156" s="18">
        <v>1E-4</v>
      </c>
      <c r="J156" s="32">
        <f t="shared" si="13"/>
        <v>2.7194739159145935E-2</v>
      </c>
      <c r="K156" s="32">
        <f t="shared" si="14"/>
        <v>-1.5559412889281523E-2</v>
      </c>
      <c r="M156" t="s">
        <v>116</v>
      </c>
    </row>
    <row r="157" spans="1:21" ht="13.9" x14ac:dyDescent="0.4">
      <c r="A157" s="2">
        <v>41943</v>
      </c>
      <c r="B157" s="14">
        <f>VLOOKUP(A157,'[1]S&amp;P500'!B:C,2,TRUE)</f>
        <v>2018.05</v>
      </c>
      <c r="C157" s="15">
        <f>VLOOKUP(A157,'[1]S&amp;P500'!E:F,2,TRUE)</f>
        <v>7.2979999999999998E-3</v>
      </c>
      <c r="D157" s="16">
        <f t="shared" si="11"/>
        <v>2.3205156442510984E-2</v>
      </c>
      <c r="E157" s="14">
        <f>VLOOKUP(A157,[1]Microsoft!B:C,2,TRUE)</f>
        <v>46.95</v>
      </c>
      <c r="F157" s="15">
        <v>0</v>
      </c>
      <c r="G157" s="16">
        <f t="shared" si="12"/>
        <v>1.2726488352027684E-2</v>
      </c>
      <c r="H157" s="17">
        <v>8.9999999999999998E-4</v>
      </c>
      <c r="I157" s="18">
        <v>2.0000000000000001E-4</v>
      </c>
      <c r="J157" s="32">
        <f t="shared" si="13"/>
        <v>1.2526488352027684E-2</v>
      </c>
      <c r="K157" s="32">
        <f t="shared" si="14"/>
        <v>2.3005156442510985E-2</v>
      </c>
      <c r="M157" s="27"/>
      <c r="N157" s="27" t="s">
        <v>75</v>
      </c>
      <c r="O157" s="27" t="s">
        <v>117</v>
      </c>
      <c r="P157" s="27" t="s">
        <v>118</v>
      </c>
      <c r="Q157" s="27" t="s">
        <v>103</v>
      </c>
      <c r="R157" s="27" t="s">
        <v>119</v>
      </c>
    </row>
    <row r="158" spans="1:21" ht="13.9" x14ac:dyDescent="0.4">
      <c r="A158" s="2">
        <v>41973</v>
      </c>
      <c r="B158" s="14">
        <f>VLOOKUP(A158,'[1]S&amp;P500'!B:C,2,TRUE)</f>
        <v>2067.56</v>
      </c>
      <c r="C158" s="15">
        <f>VLOOKUP(A158,'[1]S&amp;P500'!E:F,2,TRUE)</f>
        <v>9.3659000000000006E-2</v>
      </c>
      <c r="D158" s="16">
        <f t="shared" si="11"/>
        <v>2.4579995044721387E-2</v>
      </c>
      <c r="E158" s="14">
        <f>VLOOKUP(A158,[1]Microsoft!B:C,2,TRUE)</f>
        <v>47.81</v>
      </c>
      <c r="F158" s="15">
        <v>0</v>
      </c>
      <c r="G158" s="16">
        <f t="shared" si="12"/>
        <v>1.831735889243875E-2</v>
      </c>
      <c r="H158" s="17">
        <v>1.1999999999999999E-3</v>
      </c>
      <c r="I158" s="18">
        <v>4.0000000000000002E-4</v>
      </c>
      <c r="J158" s="32">
        <f t="shared" si="13"/>
        <v>1.7917358892438749E-2</v>
      </c>
      <c r="K158" s="32">
        <f t="shared" si="14"/>
        <v>2.4179995044721386E-2</v>
      </c>
      <c r="M158" t="s">
        <v>120</v>
      </c>
      <c r="N158">
        <v>1</v>
      </c>
      <c r="O158">
        <v>0.56516585611103642</v>
      </c>
      <c r="P158">
        <v>0.56516585611103642</v>
      </c>
      <c r="Q158">
        <v>216.83153919245288</v>
      </c>
      <c r="R158">
        <v>8.5017693533182623E-36</v>
      </c>
    </row>
    <row r="159" spans="1:21" ht="13.9" x14ac:dyDescent="0.4">
      <c r="A159" s="2">
        <v>42004</v>
      </c>
      <c r="B159" s="14">
        <f>VLOOKUP(A159,'[1]S&amp;P500'!B:C,2,TRUE)</f>
        <v>2058.9</v>
      </c>
      <c r="C159" s="15">
        <f>VLOOKUP(A159,'[1]S&amp;P500'!E:F,2,TRUE)</f>
        <v>5.4860000000000004E-3</v>
      </c>
      <c r="D159" s="16">
        <f t="shared" si="11"/>
        <v>-4.1858586933389381E-3</v>
      </c>
      <c r="E159" s="14">
        <f>VLOOKUP(A159,[1]Microsoft!B:C,2,TRUE)</f>
        <v>46.45</v>
      </c>
      <c r="F159" s="15">
        <f>VLOOKUP(A159,[1]Microsoft!H:I,2,FALSE)</f>
        <v>0.31</v>
      </c>
      <c r="G159" s="16">
        <f t="shared" si="12"/>
        <v>-2.1961932650073193E-2</v>
      </c>
      <c r="H159" s="17">
        <v>1.1000000000000001E-3</v>
      </c>
      <c r="I159" s="18">
        <v>2.0000000000000001E-4</v>
      </c>
      <c r="J159" s="32">
        <f t="shared" si="13"/>
        <v>-2.2161932650073192E-2</v>
      </c>
      <c r="K159" s="32">
        <f t="shared" si="14"/>
        <v>-4.3858586933389378E-3</v>
      </c>
      <c r="M159" t="s">
        <v>121</v>
      </c>
      <c r="N159">
        <v>251</v>
      </c>
      <c r="O159">
        <v>0.65422507450801537</v>
      </c>
      <c r="P159">
        <v>2.60647440043034E-3</v>
      </c>
    </row>
    <row r="160" spans="1:21" ht="13.9" x14ac:dyDescent="0.4">
      <c r="A160" s="2">
        <v>42035</v>
      </c>
      <c r="B160" s="14">
        <f>VLOOKUP(A160,'[1]S&amp;P500'!B:C,2,TRUE)</f>
        <v>1994.99</v>
      </c>
      <c r="C160" s="15">
        <f>VLOOKUP(A160,'[1]S&amp;P500'!E:F,2,TRUE)</f>
        <v>3.4464000000000002E-2</v>
      </c>
      <c r="D160" s="16">
        <f t="shared" si="11"/>
        <v>-3.1024108018845052E-2</v>
      </c>
      <c r="E160" s="14">
        <f>VLOOKUP(A160,[1]Microsoft!B:C,2,TRUE)</f>
        <v>40.4</v>
      </c>
      <c r="F160" s="15">
        <v>0</v>
      </c>
      <c r="G160" s="16">
        <f t="shared" si="12"/>
        <v>-0.13024757804090428</v>
      </c>
      <c r="H160" s="17">
        <v>1.1000000000000001E-3</v>
      </c>
      <c r="I160" s="18">
        <v>2.0000000000000001E-4</v>
      </c>
      <c r="J160" s="32">
        <f t="shared" si="13"/>
        <v>-0.13044757804090429</v>
      </c>
      <c r="K160" s="32">
        <f t="shared" si="14"/>
        <v>-3.1224108018845051E-2</v>
      </c>
      <c r="M160" s="26" t="s">
        <v>122</v>
      </c>
      <c r="N160" s="26">
        <v>252</v>
      </c>
      <c r="O160" s="26">
        <v>1.2193909306190518</v>
      </c>
      <c r="P160" s="26"/>
      <c r="Q160" s="26"/>
      <c r="R160" s="26"/>
      <c r="U160" s="29"/>
    </row>
    <row r="161" spans="1:20" ht="13.9" x14ac:dyDescent="0.4">
      <c r="A161" s="2">
        <v>42063</v>
      </c>
      <c r="B161" s="14">
        <f>VLOOKUP(A161,'[1]S&amp;P500'!B:C,2,TRUE)</f>
        <v>2104.5</v>
      </c>
      <c r="C161" s="15">
        <f>VLOOKUP(A161,'[1]S&amp;P500'!E:F,2,TRUE)</f>
        <v>1.4388E-2</v>
      </c>
      <c r="D161" s="16">
        <f t="shared" si="11"/>
        <v>5.4899717793071637E-2</v>
      </c>
      <c r="E161" s="14">
        <f>VLOOKUP(A161,[1]Microsoft!B:C,2,TRUE)</f>
        <v>43.85</v>
      </c>
      <c r="F161" s="15">
        <v>0</v>
      </c>
      <c r="G161" s="16">
        <f t="shared" si="12"/>
        <v>8.5396039603960472E-2</v>
      </c>
      <c r="H161" s="17">
        <v>1.1000000000000001E-3</v>
      </c>
      <c r="I161" s="18">
        <v>2.9999999999999997E-4</v>
      </c>
      <c r="J161" s="32">
        <f t="shared" si="13"/>
        <v>8.5096039603960477E-2</v>
      </c>
      <c r="K161" s="32">
        <f t="shared" si="14"/>
        <v>5.4599717793071635E-2</v>
      </c>
      <c r="T161" s="29"/>
    </row>
    <row r="162" spans="1:20" ht="13.9" x14ac:dyDescent="0.4">
      <c r="A162" s="2">
        <v>42094</v>
      </c>
      <c r="B162" s="14">
        <f>VLOOKUP(A162,'[1]S&amp;P500'!B:C,2,TRUE)</f>
        <v>2067.89</v>
      </c>
      <c r="C162" s="15">
        <f>VLOOKUP(A162,'[1]S&amp;P500'!E:F,2,TRUE)</f>
        <v>0.207896</v>
      </c>
      <c r="D162" s="16">
        <f t="shared" si="11"/>
        <v>-1.7297269660251902E-2</v>
      </c>
      <c r="E162" s="14">
        <f>VLOOKUP(A162,[1]Microsoft!B:C,2,TRUE)</f>
        <v>40.655000000000001</v>
      </c>
      <c r="F162" s="15">
        <f>VLOOKUP(A162,[1]Microsoft!H:I,2,FALSE)</f>
        <v>0.31</v>
      </c>
      <c r="G162" s="16">
        <f t="shared" si="12"/>
        <v>-6.5792474344355756E-2</v>
      </c>
      <c r="H162" s="17">
        <v>1.1999999999999999E-3</v>
      </c>
      <c r="I162" s="18">
        <v>1E-4</v>
      </c>
      <c r="J162" s="32">
        <f t="shared" si="13"/>
        <v>-6.5892474344355759E-2</v>
      </c>
      <c r="K162" s="32">
        <f t="shared" si="14"/>
        <v>-1.7397269660251902E-2</v>
      </c>
      <c r="M162" s="27"/>
      <c r="N162" s="27" t="s">
        <v>123</v>
      </c>
      <c r="O162" s="27" t="s">
        <v>114</v>
      </c>
      <c r="P162" s="27" t="s">
        <v>124</v>
      </c>
      <c r="Q162" s="27" t="s">
        <v>125</v>
      </c>
      <c r="R162" s="27" t="s">
        <v>126</v>
      </c>
      <c r="S162" s="27" t="s">
        <v>127</v>
      </c>
    </row>
    <row r="163" spans="1:20" ht="13.9" x14ac:dyDescent="0.4">
      <c r="A163" s="2">
        <v>42124</v>
      </c>
      <c r="B163" s="14">
        <f>VLOOKUP(A163,'[1]S&amp;P500'!B:C,2,TRUE)</f>
        <v>2085.5100000000002</v>
      </c>
      <c r="C163" s="15">
        <f>VLOOKUP(A163,'[1]S&amp;P500'!E:F,2,TRUE)</f>
        <v>9.7657999999999995E-2</v>
      </c>
      <c r="D163" s="16">
        <f t="shared" si="11"/>
        <v>8.5679886260876283E-3</v>
      </c>
      <c r="E163" s="14">
        <f>VLOOKUP(A163,[1]Microsoft!B:C,2,TRUE)</f>
        <v>48.64</v>
      </c>
      <c r="F163" s="15">
        <v>0</v>
      </c>
      <c r="G163" s="16">
        <f t="shared" si="12"/>
        <v>0.19640880580494402</v>
      </c>
      <c r="H163" s="17">
        <v>1.1999999999999999E-3</v>
      </c>
      <c r="I163" s="18">
        <v>1E-4</v>
      </c>
      <c r="J163" s="32">
        <f t="shared" si="13"/>
        <v>0.19630880580494403</v>
      </c>
      <c r="K163" s="32">
        <f t="shared" si="14"/>
        <v>8.4679886260876289E-3</v>
      </c>
      <c r="M163" t="s">
        <v>61</v>
      </c>
      <c r="N163">
        <v>6.2697521970473376E-3</v>
      </c>
      <c r="O163">
        <v>3.2447073333099776E-3</v>
      </c>
      <c r="P163">
        <v>1.9323012996218256</v>
      </c>
      <c r="Q163">
        <v>5.4447607707448428E-2</v>
      </c>
      <c r="R163">
        <v>-1.2056984489047882E-4</v>
      </c>
      <c r="S163">
        <v>1.2660074238985155E-2</v>
      </c>
    </row>
    <row r="164" spans="1:20" ht="13.9" x14ac:dyDescent="0.4">
      <c r="A164" s="2">
        <v>42155</v>
      </c>
      <c r="B164" s="14">
        <f>VLOOKUP(A164,'[1]S&amp;P500'!B:C,2,TRUE)</f>
        <v>2107.39</v>
      </c>
      <c r="C164" s="15">
        <f>VLOOKUP(A164,'[1]S&amp;P500'!E:F,2,TRUE)</f>
        <v>5.4934999999999998E-2</v>
      </c>
      <c r="D164" s="16">
        <f t="shared" si="11"/>
        <v>1.0517779823640093E-2</v>
      </c>
      <c r="E164" s="14">
        <f>VLOOKUP(A164,[1]Microsoft!B:C,2,TRUE)</f>
        <v>46.86</v>
      </c>
      <c r="F164" s="15">
        <v>0</v>
      </c>
      <c r="G164" s="16">
        <f t="shared" si="12"/>
        <v>-3.6595394736842125E-2</v>
      </c>
      <c r="H164" s="17">
        <v>1.2999999999999999E-3</v>
      </c>
      <c r="I164" s="18">
        <v>1E-4</v>
      </c>
      <c r="J164" s="32">
        <f t="shared" si="13"/>
        <v>-3.6695394736842128E-2</v>
      </c>
      <c r="K164" s="32">
        <f t="shared" si="14"/>
        <v>1.0417779823640094E-2</v>
      </c>
      <c r="M164" s="26" t="s">
        <v>128</v>
      </c>
      <c r="N164" s="26">
        <v>1.0122993137530043</v>
      </c>
      <c r="O164" s="26">
        <v>6.8746044697114705E-2</v>
      </c>
      <c r="P164" s="26">
        <v>14.725200820106103</v>
      </c>
      <c r="Q164" s="54">
        <v>8.5017693533169299E-36</v>
      </c>
      <c r="R164" s="26">
        <v>0.87690671294303602</v>
      </c>
      <c r="S164" s="26">
        <v>1.1476919145629725</v>
      </c>
    </row>
    <row r="165" spans="1:20" ht="13.9" x14ac:dyDescent="0.4">
      <c r="A165" s="2">
        <v>42185</v>
      </c>
      <c r="B165" s="14">
        <f>VLOOKUP(A165,'[1]S&amp;P500'!B:C,2,TRUE)</f>
        <v>2063.11</v>
      </c>
      <c r="C165" s="15">
        <f>VLOOKUP(A165,'[1]S&amp;P500'!E:F,2,TRUE)</f>
        <v>0.12640000000000001</v>
      </c>
      <c r="D165" s="16">
        <f t="shared" si="11"/>
        <v>-2.0951793450666348E-2</v>
      </c>
      <c r="E165" s="14">
        <f>VLOOKUP(A165,[1]Microsoft!B:C,2,TRUE)</f>
        <v>44.15</v>
      </c>
      <c r="F165" s="15">
        <f>VLOOKUP(A165,[1]Microsoft!H:I,2,FALSE)</f>
        <v>0.31</v>
      </c>
      <c r="G165" s="16">
        <f t="shared" si="12"/>
        <v>-5.1216389244558277E-2</v>
      </c>
      <c r="H165" s="17">
        <v>1.2999999999999999E-3</v>
      </c>
      <c r="I165" s="18">
        <v>8.0000000000000004E-4</v>
      </c>
      <c r="J165" s="32">
        <f t="shared" si="13"/>
        <v>-5.201638924455828E-2</v>
      </c>
      <c r="K165" s="32">
        <f t="shared" si="14"/>
        <v>-2.1751793450666346E-2</v>
      </c>
    </row>
    <row r="166" spans="1:20" ht="14.45" customHeight="1" x14ac:dyDescent="0.4">
      <c r="A166" s="2">
        <v>42216</v>
      </c>
      <c r="B166" s="14">
        <f>VLOOKUP(A166,'[1]S&amp;P500'!B:C,2,TRUE)</f>
        <v>2103.84</v>
      </c>
      <c r="C166" s="15">
        <f>VLOOKUP(A166,'[1]S&amp;P500'!E:F,2,TRUE)</f>
        <v>2.3046000000000001E-2</v>
      </c>
      <c r="D166" s="16">
        <f t="shared" si="11"/>
        <v>1.9753210444426142E-2</v>
      </c>
      <c r="E166" s="14">
        <f>VLOOKUP(A166,[1]Microsoft!B:C,2,TRUE)</f>
        <v>46.7</v>
      </c>
      <c r="F166" s="15">
        <v>0</v>
      </c>
      <c r="G166" s="16">
        <f t="shared" si="12"/>
        <v>5.7757644394111081E-2</v>
      </c>
      <c r="H166" s="17">
        <v>1.4000000000000002E-3</v>
      </c>
      <c r="I166" s="18">
        <v>8.0000000000000004E-4</v>
      </c>
      <c r="J166" s="32">
        <f t="shared" si="13"/>
        <v>5.6957644394111079E-2</v>
      </c>
      <c r="K166" s="32">
        <f t="shared" si="14"/>
        <v>1.8953210444426143E-2</v>
      </c>
      <c r="M166" t="s">
        <v>129</v>
      </c>
    </row>
    <row r="167" spans="1:20" ht="13.9" x14ac:dyDescent="0.4">
      <c r="A167" s="2">
        <v>42247</v>
      </c>
      <c r="B167" s="14">
        <f>VLOOKUP(A167,'[1]S&amp;P500'!B:C,2,TRUE)</f>
        <v>1972.18</v>
      </c>
      <c r="C167" s="15">
        <f>VLOOKUP(A167,'[1]S&amp;P500'!E:F,2,TRUE)</f>
        <v>0.227857</v>
      </c>
      <c r="D167" s="16">
        <f t="shared" si="11"/>
        <v>-6.2472499334550187E-2</v>
      </c>
      <c r="E167" s="14">
        <f>VLOOKUP(A167,[1]Microsoft!B:C,2,TRUE)</f>
        <v>43.52</v>
      </c>
      <c r="F167" s="15">
        <v>0</v>
      </c>
      <c r="G167" s="16">
        <f t="shared" si="12"/>
        <v>-6.8094218415417546E-2</v>
      </c>
      <c r="H167" s="17">
        <v>1.4000000000000002E-3</v>
      </c>
      <c r="I167" s="18">
        <v>0</v>
      </c>
      <c r="J167" s="32">
        <f t="shared" si="13"/>
        <v>-6.8094218415417546E-2</v>
      </c>
      <c r="K167" s="32">
        <f t="shared" si="14"/>
        <v>-6.2472499334550187E-2</v>
      </c>
      <c r="M167" s="31" t="s">
        <v>130</v>
      </c>
    </row>
    <row r="168" spans="1:20" ht="13.9" x14ac:dyDescent="0.4">
      <c r="A168" s="2">
        <v>42277</v>
      </c>
      <c r="B168" s="14">
        <f>VLOOKUP(A168,'[1]S&amp;P500'!B:C,2,TRUE)</f>
        <v>1920.03</v>
      </c>
      <c r="C168" s="15">
        <f>VLOOKUP(A168,'[1]S&amp;P500'!E:F,2,TRUE)</f>
        <v>0.118115</v>
      </c>
      <c r="D168" s="16">
        <f t="shared" si="11"/>
        <v>-2.6382929042988005E-2</v>
      </c>
      <c r="E168" s="14">
        <f>VLOOKUP(A168,[1]Microsoft!B:C,2,TRUE)</f>
        <v>44.26</v>
      </c>
      <c r="F168" s="15">
        <f>VLOOKUP(A168,[1]Microsoft!H:I,2,FALSE)</f>
        <v>0.36</v>
      </c>
      <c r="G168" s="16">
        <f t="shared" si="12"/>
        <v>2.5275735294117526E-2</v>
      </c>
      <c r="H168" s="17">
        <v>1.1999999999999999E-3</v>
      </c>
      <c r="I168" s="18">
        <v>8.0000000000000004E-4</v>
      </c>
      <c r="J168" s="32">
        <f t="shared" si="13"/>
        <v>2.4475735294117527E-2</v>
      </c>
      <c r="K168" s="32">
        <f t="shared" si="14"/>
        <v>-2.7182929042988004E-2</v>
      </c>
      <c r="M168" s="31" t="s">
        <v>131</v>
      </c>
    </row>
    <row r="169" spans="1:20" ht="17.100000000000001" customHeight="1" x14ac:dyDescent="0.4">
      <c r="A169" s="2">
        <v>42308</v>
      </c>
      <c r="B169" s="14">
        <f>VLOOKUP(A169,'[1]S&amp;P500'!B:C,2,TRUE)</f>
        <v>2079.36</v>
      </c>
      <c r="C169" s="15">
        <f>VLOOKUP(A169,'[1]S&amp;P500'!E:F,2,TRUE)</f>
        <v>0</v>
      </c>
      <c r="D169" s="16">
        <f t="shared" si="11"/>
        <v>8.298307838940025E-2</v>
      </c>
      <c r="E169" s="14">
        <f>VLOOKUP(A169,[1]Microsoft!B:C,2,TRUE)</f>
        <v>52.64</v>
      </c>
      <c r="F169" s="15">
        <v>0</v>
      </c>
      <c r="G169" s="16">
        <f t="shared" si="12"/>
        <v>0.18933574333483966</v>
      </c>
      <c r="H169" s="17">
        <v>1.1999999999999999E-3</v>
      </c>
      <c r="I169" s="18">
        <v>2.2000000000000001E-3</v>
      </c>
      <c r="J169" s="32">
        <f t="shared" si="13"/>
        <v>0.18713574333483965</v>
      </c>
      <c r="K169" s="32">
        <f t="shared" si="14"/>
        <v>8.0783078389400256E-2</v>
      </c>
      <c r="M169" s="55" t="s">
        <v>132</v>
      </c>
      <c r="N169" s="55"/>
      <c r="O169" s="55"/>
      <c r="P169" s="55"/>
      <c r="Q169" s="55"/>
      <c r="R169" s="55"/>
    </row>
    <row r="170" spans="1:20" ht="17.100000000000001" customHeight="1" x14ac:dyDescent="0.4">
      <c r="A170" s="2">
        <v>42338</v>
      </c>
      <c r="B170" s="14">
        <f>VLOOKUP(A170,'[1]S&amp;P500'!B:C,2,TRUE)</f>
        <v>2080.41</v>
      </c>
      <c r="C170" s="15">
        <f>VLOOKUP(A170,'[1]S&amp;P500'!E:F,2,TRUE)</f>
        <v>0.108767</v>
      </c>
      <c r="D170" s="16">
        <f t="shared" si="11"/>
        <v>5.5727098722670784E-4</v>
      </c>
      <c r="E170" s="14">
        <f>VLOOKUP(A170,[1]Microsoft!B:C,2,TRUE)</f>
        <v>54.35</v>
      </c>
      <c r="F170" s="15">
        <v>0</v>
      </c>
      <c r="G170" s="16">
        <f t="shared" si="12"/>
        <v>3.2484802431610955E-2</v>
      </c>
      <c r="H170" s="17">
        <v>2.3999999999999998E-3</v>
      </c>
      <c r="I170" s="18">
        <v>1.6000000000000001E-3</v>
      </c>
      <c r="J170" s="32">
        <f t="shared" si="13"/>
        <v>3.0884802431610955E-2</v>
      </c>
      <c r="K170" s="32">
        <f t="shared" si="14"/>
        <v>-1.0427290127732922E-3</v>
      </c>
      <c r="M170" s="57" t="s">
        <v>133</v>
      </c>
      <c r="N170" s="57"/>
      <c r="O170" s="57"/>
      <c r="P170" s="57"/>
      <c r="Q170" s="57"/>
      <c r="R170" s="30"/>
    </row>
    <row r="171" spans="1:20" ht="17.100000000000001" customHeight="1" x14ac:dyDescent="0.4">
      <c r="A171" s="2">
        <v>42369</v>
      </c>
      <c r="B171" s="14">
        <f>VLOOKUP(A171,'[1]S&amp;P500'!B:C,2,TRUE)</f>
        <v>2043.94</v>
      </c>
      <c r="C171" s="15">
        <f>VLOOKUP(A171,'[1]S&amp;P500'!E:F,2,TRUE)</f>
        <v>5.9239999999999996E-3</v>
      </c>
      <c r="D171" s="16">
        <f t="shared" si="11"/>
        <v>-1.7527350858724866E-2</v>
      </c>
      <c r="E171" s="14">
        <f>VLOOKUP(A171,[1]Microsoft!B:C,2,TRUE)</f>
        <v>55.48</v>
      </c>
      <c r="F171" s="15">
        <f>VLOOKUP(A171,[1]Microsoft!H:I,2,FALSE)</f>
        <v>0.36</v>
      </c>
      <c r="G171" s="16">
        <f t="shared" si="12"/>
        <v>2.7414903403863759E-2</v>
      </c>
      <c r="H171" s="17">
        <v>3.4000000000000002E-3</v>
      </c>
      <c r="I171" s="18">
        <v>3.3E-3</v>
      </c>
      <c r="J171" s="32">
        <f t="shared" si="13"/>
        <v>2.4114903403863758E-2</v>
      </c>
      <c r="K171" s="32">
        <f t="shared" si="14"/>
        <v>-2.0827350858724867E-2</v>
      </c>
      <c r="M171" s="57"/>
      <c r="N171" s="57"/>
      <c r="O171" s="57"/>
      <c r="P171" s="57"/>
      <c r="Q171" s="57"/>
      <c r="R171" s="30"/>
    </row>
    <row r="172" spans="1:20" ht="13.9" x14ac:dyDescent="0.4">
      <c r="A172" s="2">
        <v>42400</v>
      </c>
      <c r="B172" s="14">
        <f>VLOOKUP(A172,'[1]S&amp;P500'!B:C,2,TRUE)</f>
        <v>1940.24</v>
      </c>
      <c r="C172" s="15">
        <f>VLOOKUP(A172,'[1]S&amp;P500'!E:F,2,TRUE)</f>
        <v>3.5522999999999999E-2</v>
      </c>
      <c r="D172" s="16">
        <f t="shared" si="11"/>
        <v>-5.0717964813057154E-2</v>
      </c>
      <c r="E172" s="14">
        <f>VLOOKUP(A172,[1]Microsoft!B:C,2,TRUE)</f>
        <v>55.09</v>
      </c>
      <c r="F172" s="15">
        <v>0</v>
      </c>
      <c r="G172" s="16">
        <f t="shared" si="12"/>
        <v>-7.0295602018744319E-3</v>
      </c>
      <c r="H172" s="17">
        <v>3.8E-3</v>
      </c>
      <c r="I172" s="18">
        <v>3.3E-3</v>
      </c>
      <c r="J172" s="32">
        <f t="shared" si="13"/>
        <v>-1.0329560201874432E-2</v>
      </c>
      <c r="K172" s="32">
        <f t="shared" si="14"/>
        <v>-5.4017964813057151E-2</v>
      </c>
      <c r="M172" s="30"/>
      <c r="N172" s="30"/>
      <c r="O172" s="30"/>
      <c r="P172" s="30"/>
    </row>
    <row r="173" spans="1:20" ht="13.9" x14ac:dyDescent="0.4">
      <c r="A173" s="2">
        <v>42429</v>
      </c>
      <c r="B173" s="14">
        <f>VLOOKUP(A173,'[1]S&amp;P500'!B:C,2,TRUE)</f>
        <v>1932.23</v>
      </c>
      <c r="C173" s="15">
        <f>VLOOKUP(A173,'[1]S&amp;P500'!E:F,2,TRUE)</f>
        <v>0.18640999999999999</v>
      </c>
      <c r="D173" s="16">
        <f t="shared" si="11"/>
        <v>-4.0322795118129667E-3</v>
      </c>
      <c r="E173" s="14">
        <f>VLOOKUP(A173,[1]Microsoft!B:C,2,TRUE)</f>
        <v>50.88</v>
      </c>
      <c r="F173" s="15">
        <v>0</v>
      </c>
      <c r="G173" s="16">
        <f t="shared" si="12"/>
        <v>-7.6420402976946827E-2</v>
      </c>
      <c r="H173" s="17">
        <v>3.5999999999999999E-3</v>
      </c>
      <c r="I173" s="18">
        <v>2.0999999999999999E-3</v>
      </c>
      <c r="J173" s="32">
        <f t="shared" si="13"/>
        <v>-7.8520402976946832E-2</v>
      </c>
      <c r="K173" s="32">
        <f t="shared" si="14"/>
        <v>-6.1322795118129662E-3</v>
      </c>
    </row>
    <row r="174" spans="1:20" ht="13.9" x14ac:dyDescent="0.4">
      <c r="A174" s="2">
        <v>42460</v>
      </c>
      <c r="B174" s="14">
        <f>VLOOKUP(A174,'[1]S&amp;P500'!B:C,2,TRUE)</f>
        <v>2059.7399999999998</v>
      </c>
      <c r="C174" s="15">
        <f>VLOOKUP(A174,'[1]S&amp;P500'!E:F,2,TRUE)</f>
        <v>1.8109999999999999E-3</v>
      </c>
      <c r="D174" s="16">
        <f t="shared" si="11"/>
        <v>6.5992045977963168E-2</v>
      </c>
      <c r="E174" s="14">
        <f>VLOOKUP(A174,[1]Microsoft!B:C,2,TRUE)</f>
        <v>55.23</v>
      </c>
      <c r="F174" s="15">
        <f>VLOOKUP(A174,[1]Microsoft!H:I,2,FALSE)</f>
        <v>0.36</v>
      </c>
      <c r="G174" s="16">
        <f t="shared" si="12"/>
        <v>9.2570754716981021E-2</v>
      </c>
      <c r="H174" s="17">
        <v>3.7000000000000002E-3</v>
      </c>
      <c r="I174" s="18">
        <v>2.2000000000000001E-3</v>
      </c>
      <c r="J174" s="32">
        <f t="shared" si="13"/>
        <v>9.0370754716981028E-2</v>
      </c>
      <c r="K174" s="32">
        <f t="shared" si="14"/>
        <v>6.3792045977963174E-2</v>
      </c>
      <c r="M174" t="s">
        <v>134</v>
      </c>
    </row>
    <row r="175" spans="1:20" ht="13.9" x14ac:dyDescent="0.4">
      <c r="A175" s="2">
        <v>42490</v>
      </c>
      <c r="B175" s="14">
        <f>VLOOKUP(A175,'[1]S&amp;P500'!B:C,2,TRUE)</f>
        <v>2065.3000000000002</v>
      </c>
      <c r="C175" s="15">
        <f>VLOOKUP(A175,'[1]S&amp;P500'!E:F,2,TRUE)</f>
        <v>2.0941999999999999E-2</v>
      </c>
      <c r="D175" s="16">
        <f t="shared" si="11"/>
        <v>2.7095371260452291E-3</v>
      </c>
      <c r="E175" s="14">
        <f>VLOOKUP(A175,[1]Microsoft!B:C,2,TRUE)</f>
        <v>49.87</v>
      </c>
      <c r="F175" s="15">
        <v>0</v>
      </c>
      <c r="G175" s="16">
        <f t="shared" si="12"/>
        <v>-9.7048705413724415E-2</v>
      </c>
      <c r="H175" s="17">
        <v>3.7000000000000002E-3</v>
      </c>
      <c r="I175" s="18">
        <v>3.4000000000000002E-3</v>
      </c>
      <c r="J175" s="32">
        <f t="shared" si="13"/>
        <v>-0.10044870541372442</v>
      </c>
      <c r="K175" s="32">
        <f t="shared" si="14"/>
        <v>-6.9046287395477116E-4</v>
      </c>
      <c r="M175" t="s">
        <v>135</v>
      </c>
    </row>
    <row r="176" spans="1:20" ht="13.9" x14ac:dyDescent="0.4">
      <c r="A176" s="2">
        <v>42521</v>
      </c>
      <c r="B176" s="14">
        <f>VLOOKUP(A176,'[1]S&amp;P500'!B:C,2,TRUE)</f>
        <v>2096.96</v>
      </c>
      <c r="C176" s="15">
        <f>VLOOKUP(A176,'[1]S&amp;P500'!E:F,2,TRUE)</f>
        <v>0.127826</v>
      </c>
      <c r="D176" s="16">
        <f t="shared" si="11"/>
        <v>1.5391384302522564E-2</v>
      </c>
      <c r="E176" s="14">
        <f>VLOOKUP(A176,[1]Microsoft!B:C,2,TRUE)</f>
        <v>53</v>
      </c>
      <c r="F176" s="15">
        <v>0</v>
      </c>
      <c r="G176" s="16">
        <f t="shared" si="12"/>
        <v>6.2763184279125778E-2</v>
      </c>
      <c r="H176" s="17">
        <v>3.8E-3</v>
      </c>
      <c r="I176" s="18">
        <v>2.5999999999999999E-3</v>
      </c>
      <c r="J176" s="32">
        <f t="shared" si="13"/>
        <v>6.016318427912578E-2</v>
      </c>
      <c r="K176" s="32">
        <f t="shared" si="14"/>
        <v>1.2791384302522564E-2</v>
      </c>
      <c r="M176" t="s">
        <v>136</v>
      </c>
    </row>
    <row r="177" spans="1:18" ht="13.9" x14ac:dyDescent="0.4">
      <c r="A177" s="2">
        <v>42551</v>
      </c>
      <c r="B177" s="14">
        <f>VLOOKUP(A177,'[1]S&amp;P500'!B:C,2,TRUE)</f>
        <v>2098.86</v>
      </c>
      <c r="C177" s="15">
        <f>VLOOKUP(A177,'[1]S&amp;P500'!E:F,2,TRUE)</f>
        <v>4.3489999999999996E-3</v>
      </c>
      <c r="D177" s="16">
        <f t="shared" si="11"/>
        <v>9.0814750877465033E-4</v>
      </c>
      <c r="E177" s="14">
        <f>VLOOKUP(A177,[1]Microsoft!B:C,2,TRUE)</f>
        <v>51.17</v>
      </c>
      <c r="F177" s="15">
        <f>VLOOKUP(A177,[1]Microsoft!H:I,2,FALSE)</f>
        <v>0.36</v>
      </c>
      <c r="G177" s="16">
        <f t="shared" si="12"/>
        <v>-2.7735849056603742E-2</v>
      </c>
      <c r="H177" s="17">
        <v>3.9000000000000003E-3</v>
      </c>
      <c r="I177" s="18">
        <v>2.8000000000000004E-3</v>
      </c>
      <c r="J177" s="32">
        <f t="shared" si="13"/>
        <v>-3.0535849056603743E-2</v>
      </c>
      <c r="K177" s="32">
        <f t="shared" si="14"/>
        <v>-1.8918524912253502E-3</v>
      </c>
      <c r="M177" s="55" t="s">
        <v>137</v>
      </c>
      <c r="N177" s="55"/>
      <c r="O177" s="55"/>
      <c r="P177" s="55"/>
      <c r="Q177" s="55"/>
      <c r="R177" s="55"/>
    </row>
    <row r="178" spans="1:18" ht="17.45" customHeight="1" x14ac:dyDescent="0.4">
      <c r="A178" s="2">
        <v>42582</v>
      </c>
      <c r="B178" s="14">
        <f>VLOOKUP(A178,'[1]S&amp;P500'!B:C,2,TRUE)</f>
        <v>2173.6</v>
      </c>
      <c r="C178" s="15">
        <f>VLOOKUP(A178,'[1]S&amp;P500'!E:F,2,TRUE)</f>
        <v>2.3615000000000001E-2</v>
      </c>
      <c r="D178" s="16">
        <f t="shared" si="11"/>
        <v>3.562105857465471E-2</v>
      </c>
      <c r="E178" s="14">
        <f>VLOOKUP(A178,[1]Microsoft!B:C,2,TRUE)</f>
        <v>56.68</v>
      </c>
      <c r="F178" s="15">
        <v>0</v>
      </c>
      <c r="G178" s="16">
        <f t="shared" si="12"/>
        <v>0.1076802814148915</v>
      </c>
      <c r="H178" s="17">
        <v>4.0000000000000001E-3</v>
      </c>
      <c r="I178" s="18">
        <v>3.3E-3</v>
      </c>
      <c r="J178" s="32">
        <f t="shared" si="13"/>
        <v>0.1043802814148915</v>
      </c>
      <c r="K178" s="32">
        <f t="shared" si="14"/>
        <v>3.2321058574654712E-2</v>
      </c>
      <c r="M178" s="56" t="s">
        <v>138</v>
      </c>
      <c r="N178" s="56"/>
      <c r="O178" s="56"/>
      <c r="P178" s="56"/>
      <c r="Q178" s="56"/>
    </row>
    <row r="179" spans="1:18" ht="13.9" x14ac:dyDescent="0.4">
      <c r="A179" s="2">
        <v>42613</v>
      </c>
      <c r="B179" s="14">
        <f>VLOOKUP(A179,'[1]S&amp;P500'!B:C,2,TRUE)</f>
        <v>2170.9499999999998</v>
      </c>
      <c r="C179" s="15">
        <f>VLOOKUP(A179,'[1]S&amp;P500'!E:F,2,TRUE)</f>
        <v>0.40591300000000002</v>
      </c>
      <c r="D179" s="16">
        <f t="shared" si="11"/>
        <v>-1.0324286897313631E-3</v>
      </c>
      <c r="E179" s="14">
        <f>VLOOKUP(A179,[1]Microsoft!B:C,2,TRUE)</f>
        <v>57.46</v>
      </c>
      <c r="F179" s="15">
        <v>0</v>
      </c>
      <c r="G179" s="16">
        <f t="shared" si="12"/>
        <v>1.3761467889908277E-2</v>
      </c>
      <c r="H179" s="17">
        <v>4.0000000000000001E-3</v>
      </c>
      <c r="I179" s="18">
        <v>2.8999999999999998E-3</v>
      </c>
      <c r="J179" s="32">
        <f t="shared" si="13"/>
        <v>1.0861467889908277E-2</v>
      </c>
      <c r="K179" s="32">
        <f t="shared" si="14"/>
        <v>-3.9324286897313631E-3</v>
      </c>
      <c r="M179" s="56"/>
      <c r="N179" s="56"/>
      <c r="O179" s="56"/>
      <c r="P179" s="56"/>
      <c r="Q179" s="56"/>
    </row>
    <row r="180" spans="1:18" ht="13.9" x14ac:dyDescent="0.4">
      <c r="A180" s="2">
        <v>42643</v>
      </c>
      <c r="B180" s="14">
        <f>VLOOKUP(A180,'[1]S&amp;P500'!B:C,2,TRUE)</f>
        <v>2168.27</v>
      </c>
      <c r="C180" s="15">
        <f>VLOOKUP(A180,'[1]S&amp;P500'!E:F,2,TRUE)</f>
        <v>1.0763999999999999E-2</v>
      </c>
      <c r="D180" s="16">
        <f t="shared" si="11"/>
        <v>-1.2295244017595231E-3</v>
      </c>
      <c r="E180" s="14">
        <f>VLOOKUP(A180,[1]Microsoft!B:C,2,TRUE)</f>
        <v>57.6</v>
      </c>
      <c r="F180" s="15">
        <f>VLOOKUP(A180,[1]Microsoft!H:I,2,FALSE)</f>
        <v>0.39</v>
      </c>
      <c r="G180" s="16">
        <f t="shared" si="12"/>
        <v>9.2238078663418131E-3</v>
      </c>
      <c r="H180" s="17">
        <v>4.0000000000000001E-3</v>
      </c>
      <c r="I180" s="18">
        <v>3.4000000000000002E-3</v>
      </c>
      <c r="J180" s="32">
        <f t="shared" si="13"/>
        <v>5.8238078663418128E-3</v>
      </c>
      <c r="K180" s="32">
        <f t="shared" si="14"/>
        <v>-4.6295244017595235E-3</v>
      </c>
      <c r="M180" s="31"/>
      <c r="N180" s="31"/>
    </row>
    <row r="181" spans="1:18" ht="15.95" customHeight="1" x14ac:dyDescent="0.4">
      <c r="A181" s="2">
        <v>42674</v>
      </c>
      <c r="B181" s="14">
        <f>VLOOKUP(A181,'[1]S&amp;P500'!B:C,2,TRUE)</f>
        <v>2126.15</v>
      </c>
      <c r="C181" s="15">
        <f>VLOOKUP(A181,'[1]S&amp;P500'!E:F,2,TRUE)</f>
        <v>7.2100000000000003E-3</v>
      </c>
      <c r="D181" s="16">
        <f t="shared" si="11"/>
        <v>-1.942229980583594E-2</v>
      </c>
      <c r="E181" s="14">
        <f>VLOOKUP(A181,[1]Microsoft!B:C,2,TRUE)</f>
        <v>59.92</v>
      </c>
      <c r="F181" s="15">
        <v>0</v>
      </c>
      <c r="G181" s="16">
        <f t="shared" si="12"/>
        <v>4.027777777777778E-2</v>
      </c>
      <c r="H181" s="17">
        <v>4.0999999999999995E-3</v>
      </c>
      <c r="I181" s="18">
        <v>4.7999999999999996E-3</v>
      </c>
      <c r="J181" s="32">
        <f t="shared" si="13"/>
        <v>3.5477777777777782E-2</v>
      </c>
      <c r="K181" s="32">
        <f t="shared" si="14"/>
        <v>-2.4222299805835939E-2</v>
      </c>
      <c r="O181" s="53"/>
      <c r="P181" s="53"/>
      <c r="Q181" s="31"/>
      <c r="R181" s="31"/>
    </row>
    <row r="182" spans="1:18" ht="15" customHeight="1" x14ac:dyDescent="0.4">
      <c r="A182" s="2">
        <v>42704</v>
      </c>
      <c r="B182" s="14">
        <f>VLOOKUP(A182,'[1]S&amp;P500'!B:C,2,TRUE)</f>
        <v>2198.81</v>
      </c>
      <c r="C182" s="15">
        <f>VLOOKUP(A182,'[1]S&amp;P500'!E:F,2,TRUE)</f>
        <v>0.47578500000000001</v>
      </c>
      <c r="D182" s="16">
        <f t="shared" si="11"/>
        <v>3.4398224490275783E-2</v>
      </c>
      <c r="E182" s="14">
        <f>VLOOKUP(A182,[1]Microsoft!B:C,2,TRUE)</f>
        <v>60.26</v>
      </c>
      <c r="F182" s="15">
        <v>0</v>
      </c>
      <c r="G182" s="16">
        <f t="shared" si="12"/>
        <v>5.6742323097462664E-3</v>
      </c>
      <c r="H182" s="17">
        <v>5.4000000000000003E-3</v>
      </c>
      <c r="I182" s="18">
        <v>5.1000000000000004E-3</v>
      </c>
      <c r="J182" s="32">
        <f t="shared" si="13"/>
        <v>5.74232309746266E-4</v>
      </c>
      <c r="K182" s="32">
        <f t="shared" si="14"/>
        <v>2.9298224490275783E-2</v>
      </c>
      <c r="O182" s="53"/>
      <c r="P182" s="53"/>
      <c r="Q182" s="31"/>
      <c r="R182" s="31"/>
    </row>
    <row r="183" spans="1:18" ht="13.9" x14ac:dyDescent="0.4">
      <c r="A183" s="2">
        <v>42735</v>
      </c>
      <c r="B183" s="14">
        <f>VLOOKUP(A183,'[1]S&amp;P500'!B:C,2,TRUE)</f>
        <v>2238.83</v>
      </c>
      <c r="C183" s="15">
        <f>VLOOKUP(A183,'[1]S&amp;P500'!E:F,2,TRUE)</f>
        <v>0.107014</v>
      </c>
      <c r="D183" s="16">
        <f t="shared" si="11"/>
        <v>1.8249423097038846E-2</v>
      </c>
      <c r="E183" s="14">
        <f>VLOOKUP(A183,[1]Microsoft!B:C,2,TRUE)</f>
        <v>62.14</v>
      </c>
      <c r="F183" s="15">
        <f>VLOOKUP(A183,[1]Microsoft!H:I,2,FALSE)</f>
        <v>0.39</v>
      </c>
      <c r="G183" s="16">
        <f t="shared" si="12"/>
        <v>3.7670096249585179E-2</v>
      </c>
      <c r="H183" s="17">
        <v>6.5000000000000006E-3</v>
      </c>
      <c r="I183" s="18">
        <v>5.1999999999999998E-3</v>
      </c>
      <c r="J183" s="32">
        <f t="shared" si="13"/>
        <v>3.2470096249585176E-2</v>
      </c>
      <c r="K183" s="32">
        <f t="shared" si="14"/>
        <v>1.3049423097038847E-2</v>
      </c>
      <c r="O183" s="31"/>
      <c r="P183" s="31"/>
      <c r="Q183" s="31"/>
      <c r="R183" s="31"/>
    </row>
    <row r="184" spans="1:18" ht="13.9" x14ac:dyDescent="0.4">
      <c r="A184" s="2">
        <v>42766</v>
      </c>
      <c r="B184" s="14">
        <f>VLOOKUP(A184,'[1]S&amp;P500'!B:C,2,TRUE)</f>
        <v>2278.87</v>
      </c>
      <c r="C184" s="15">
        <f>VLOOKUP(A184,'[1]S&amp;P500'!E:F,2,TRUE)</f>
        <v>1.4368000000000001E-2</v>
      </c>
      <c r="D184" s="16">
        <f t="shared" si="11"/>
        <v>1.7890759012519915E-2</v>
      </c>
      <c r="E184" s="14">
        <f>VLOOKUP(A184,[1]Microsoft!B:C,2,TRUE)</f>
        <v>64.650000000000006</v>
      </c>
      <c r="F184" s="15">
        <v>0</v>
      </c>
      <c r="G184" s="16">
        <f t="shared" si="12"/>
        <v>4.0392661731573951E-2</v>
      </c>
      <c r="H184" s="17">
        <v>6.6E-3</v>
      </c>
      <c r="I184" s="18">
        <v>5.3E-3</v>
      </c>
      <c r="J184" s="32">
        <f t="shared" si="13"/>
        <v>3.5092661731573951E-2</v>
      </c>
      <c r="K184" s="32">
        <f t="shared" si="14"/>
        <v>1.2590759012519916E-2</v>
      </c>
    </row>
    <row r="185" spans="1:18" ht="13.9" x14ac:dyDescent="0.4">
      <c r="A185" s="2">
        <v>42794</v>
      </c>
      <c r="B185" s="14">
        <f>VLOOKUP(A185,'[1]S&amp;P500'!B:C,2,TRUE)</f>
        <v>2363.64</v>
      </c>
      <c r="C185" s="15">
        <f>VLOOKUP(A185,'[1]S&amp;P500'!E:F,2,TRUE)</f>
        <v>7.2158E-2</v>
      </c>
      <c r="D185" s="16">
        <f t="shared" si="11"/>
        <v>3.722992448011514E-2</v>
      </c>
      <c r="E185" s="14">
        <f>VLOOKUP(A185,[1]Microsoft!B:C,2,TRUE)</f>
        <v>63.98</v>
      </c>
      <c r="F185" s="15">
        <v>0</v>
      </c>
      <c r="G185" s="16">
        <f t="shared" si="12"/>
        <v>-1.0363495746326508E-2</v>
      </c>
      <c r="H185" s="17">
        <v>7.9000000000000008E-3</v>
      </c>
      <c r="I185" s="18">
        <v>7.6E-3</v>
      </c>
      <c r="J185" s="32">
        <f t="shared" si="13"/>
        <v>-1.7963495746326507E-2</v>
      </c>
      <c r="K185" s="32">
        <f t="shared" si="14"/>
        <v>2.9629924480115141E-2</v>
      </c>
    </row>
    <row r="186" spans="1:18" ht="13.9" x14ac:dyDescent="0.4">
      <c r="A186" s="2">
        <v>42825</v>
      </c>
      <c r="B186" s="14">
        <f>VLOOKUP(A186,'[1]S&amp;P500'!B:C,2,TRUE)</f>
        <v>2362.7199999999998</v>
      </c>
      <c r="C186" s="15">
        <f>VLOOKUP(A186,'[1]S&amp;P500'!E:F,2,TRUE)</f>
        <v>4.9540000000000001E-3</v>
      </c>
      <c r="D186" s="16">
        <f t="shared" si="11"/>
        <v>-3.8713425056272223E-4</v>
      </c>
      <c r="E186" s="14">
        <f>VLOOKUP(A186,[1]Microsoft!B:C,2,TRUE)</f>
        <v>65.86</v>
      </c>
      <c r="F186" s="15">
        <f>VLOOKUP(A186,[1]Microsoft!H:I,2,FALSE)</f>
        <v>0.39</v>
      </c>
      <c r="G186" s="16">
        <f t="shared" si="12"/>
        <v>3.5479837449202918E-2</v>
      </c>
      <c r="H186" s="17">
        <v>9.0000000000000011E-3</v>
      </c>
      <c r="I186" s="18">
        <v>8.0000000000000002E-3</v>
      </c>
      <c r="J186" s="32">
        <f t="shared" si="13"/>
        <v>2.7479837449202918E-2</v>
      </c>
      <c r="K186" s="32">
        <f t="shared" si="14"/>
        <v>-8.3871342505627226E-3</v>
      </c>
    </row>
    <row r="187" spans="1:18" ht="13.9" x14ac:dyDescent="0.4">
      <c r="A187" s="2">
        <v>42855</v>
      </c>
      <c r="B187" s="14">
        <f>VLOOKUP(A187,'[1]S&amp;P500'!B:C,2,TRUE)</f>
        <v>2384.1999999999998</v>
      </c>
      <c r="C187" s="15">
        <f>VLOOKUP(A187,'[1]S&amp;P500'!E:F,2,TRUE)</f>
        <v>2.3902E-2</v>
      </c>
      <c r="D187" s="16">
        <f t="shared" si="11"/>
        <v>9.1013332091826448E-3</v>
      </c>
      <c r="E187" s="14">
        <f>VLOOKUP(A187,[1]Microsoft!B:C,2,TRUE)</f>
        <v>68.459999999999994</v>
      </c>
      <c r="F187" s="15">
        <v>0</v>
      </c>
      <c r="G187" s="16">
        <f t="shared" si="12"/>
        <v>3.9477679927118044E-2</v>
      </c>
      <c r="H187" s="17">
        <v>9.1000000000000004E-3</v>
      </c>
      <c r="I187" s="18">
        <v>9.7999999999999997E-3</v>
      </c>
      <c r="J187" s="32">
        <f t="shared" si="13"/>
        <v>2.9677679927118044E-2</v>
      </c>
      <c r="K187" s="32">
        <f t="shared" si="14"/>
        <v>-6.9866679081735487E-4</v>
      </c>
    </row>
    <row r="188" spans="1:18" ht="13.9" x14ac:dyDescent="0.4">
      <c r="A188" s="2">
        <v>42886</v>
      </c>
      <c r="B188" s="14">
        <f>VLOOKUP(A188,'[1]S&amp;P500'!B:C,2,TRUE)</f>
        <v>2411.8000000000002</v>
      </c>
      <c r="C188" s="15">
        <f>VLOOKUP(A188,'[1]S&amp;P500'!E:F,2,TRUE)</f>
        <v>0.37300499999999998</v>
      </c>
      <c r="D188" s="16">
        <f t="shared" si="11"/>
        <v>1.1732658753460433E-2</v>
      </c>
      <c r="E188" s="14">
        <f>VLOOKUP(A188,[1]Microsoft!B:C,2,TRUE)</f>
        <v>69.84</v>
      </c>
      <c r="F188" s="15">
        <v>0</v>
      </c>
      <c r="G188" s="16">
        <f t="shared" si="12"/>
        <v>2.0157756354075514E-2</v>
      </c>
      <c r="H188" s="17">
        <v>1.04E-2</v>
      </c>
      <c r="I188" s="18">
        <v>1.03E-2</v>
      </c>
      <c r="J188" s="32">
        <f t="shared" si="13"/>
        <v>9.8577563540755142E-3</v>
      </c>
      <c r="K188" s="32">
        <f t="shared" si="14"/>
        <v>1.4326587534604328E-3</v>
      </c>
    </row>
    <row r="189" spans="1:18" ht="13.9" x14ac:dyDescent="0.4">
      <c r="A189" s="2">
        <v>42916</v>
      </c>
      <c r="B189" s="14">
        <f>VLOOKUP(A189,'[1]S&amp;P500'!B:C,2,TRUE)</f>
        <v>2423.41</v>
      </c>
      <c r="C189" s="15">
        <f>VLOOKUP(A189,'[1]S&amp;P500'!E:F,2,TRUE)</f>
        <v>0.121915</v>
      </c>
      <c r="D189" s="16">
        <f t="shared" si="11"/>
        <v>4.864381374906572E-3</v>
      </c>
      <c r="E189" s="14">
        <f>VLOOKUP(A189,[1]Microsoft!B:C,2,TRUE)</f>
        <v>68.930000000000007</v>
      </c>
      <c r="F189" s="15">
        <f>VLOOKUP(A189,[1]Microsoft!H:I,2,FALSE)</f>
        <v>0.39</v>
      </c>
      <c r="G189" s="16">
        <f t="shared" si="12"/>
        <v>-7.4455899198166749E-3</v>
      </c>
      <c r="H189" s="17">
        <v>1.15E-2</v>
      </c>
      <c r="I189" s="18">
        <v>1.0700000000000001E-2</v>
      </c>
      <c r="J189" s="32">
        <f t="shared" si="13"/>
        <v>-1.8145589919816678E-2</v>
      </c>
      <c r="K189" s="32">
        <f t="shared" si="14"/>
        <v>-5.8356186250934292E-3</v>
      </c>
    </row>
    <row r="190" spans="1:18" ht="13.9" x14ac:dyDescent="0.4">
      <c r="A190" s="2">
        <v>42947</v>
      </c>
      <c r="B190" s="14">
        <f>VLOOKUP(A190,'[1]S&amp;P500'!B:C,2,TRUE)</f>
        <v>2470.3000000000002</v>
      </c>
      <c r="C190" s="15">
        <f>VLOOKUP(A190,'[1]S&amp;P500'!E:F,2,TRUE)</f>
        <v>1.0649E-2</v>
      </c>
      <c r="D190" s="16">
        <f t="shared" si="11"/>
        <v>1.9353163104881277E-2</v>
      </c>
      <c r="E190" s="14">
        <f>VLOOKUP(A190,[1]Microsoft!B:C,2,TRUE)</f>
        <v>72.7</v>
      </c>
      <c r="F190" s="15">
        <v>0</v>
      </c>
      <c r="G190" s="16">
        <f t="shared" si="12"/>
        <v>5.4693166980995148E-2</v>
      </c>
      <c r="H190" s="17">
        <v>1.1599999999999999E-2</v>
      </c>
      <c r="I190" s="18">
        <v>1.01E-2</v>
      </c>
      <c r="J190" s="32">
        <f t="shared" si="13"/>
        <v>4.459316698099515E-2</v>
      </c>
      <c r="K190" s="32">
        <f t="shared" si="14"/>
        <v>9.2531631048812773E-3</v>
      </c>
    </row>
    <row r="191" spans="1:18" ht="13.9" x14ac:dyDescent="0.4">
      <c r="A191" s="2">
        <v>42978</v>
      </c>
      <c r="B191" s="14">
        <f>VLOOKUP(A191,'[1]S&amp;P500'!B:C,2,TRUE)</f>
        <v>2471.65</v>
      </c>
      <c r="C191" s="15">
        <f>VLOOKUP(A191,'[1]S&amp;P500'!E:F,2,TRUE)</f>
        <v>0.104543</v>
      </c>
      <c r="D191" s="16">
        <f t="shared" si="11"/>
        <v>5.8881229000522564E-4</v>
      </c>
      <c r="E191" s="14">
        <f>VLOOKUP(A191,[1]Microsoft!B:C,2,TRUE)</f>
        <v>74.77</v>
      </c>
      <c r="F191" s="15">
        <v>0</v>
      </c>
      <c r="G191" s="16">
        <f t="shared" si="12"/>
        <v>2.8473177441540484E-2</v>
      </c>
      <c r="H191" s="17">
        <v>1.15E-2</v>
      </c>
      <c r="I191" s="18">
        <v>1.06E-2</v>
      </c>
      <c r="J191" s="32">
        <f t="shared" si="13"/>
        <v>1.7873177441540482E-2</v>
      </c>
      <c r="K191" s="32">
        <f t="shared" si="14"/>
        <v>-1.0011187709994774E-2</v>
      </c>
    </row>
    <row r="192" spans="1:18" ht="13.9" x14ac:dyDescent="0.4">
      <c r="A192" s="2">
        <v>43008</v>
      </c>
      <c r="B192" s="14">
        <f>VLOOKUP(A192,'[1]S&amp;P500'!B:C,2,TRUE)</f>
        <v>2519.36</v>
      </c>
      <c r="C192" s="15">
        <f>VLOOKUP(A192,'[1]S&amp;P500'!E:F,2,TRUE)</f>
        <v>6.3678999999999999E-2</v>
      </c>
      <c r="D192" s="16">
        <f t="shared" si="11"/>
        <v>1.9328658588392382E-2</v>
      </c>
      <c r="E192" s="14">
        <f>VLOOKUP(A192,[1]Microsoft!B:C,2,TRUE)</f>
        <v>74.489999999999995</v>
      </c>
      <c r="F192" s="15">
        <f>VLOOKUP(A192,[1]Microsoft!H:I,2,FALSE)</f>
        <v>0.42</v>
      </c>
      <c r="G192" s="16">
        <f t="shared" si="12"/>
        <v>1.8724087200748811E-3</v>
      </c>
      <c r="H192" s="17">
        <v>1.15E-2</v>
      </c>
      <c r="I192" s="18">
        <v>1.15E-2</v>
      </c>
      <c r="J192" s="32">
        <f t="shared" si="13"/>
        <v>-9.6275912799251191E-3</v>
      </c>
      <c r="K192" s="32">
        <f t="shared" si="14"/>
        <v>7.8286585883923822E-3</v>
      </c>
    </row>
    <row r="193" spans="1:11" ht="13.9" x14ac:dyDescent="0.4">
      <c r="A193" s="2">
        <v>43039</v>
      </c>
      <c r="B193" s="14">
        <f>VLOOKUP(A193,'[1]S&amp;P500'!B:C,2,TRUE)</f>
        <v>2575.2600000000002</v>
      </c>
      <c r="C193" s="15">
        <f>VLOOKUP(A193,'[1]S&amp;P500'!E:F,2,TRUE)</f>
        <v>8.4639000000000006E-2</v>
      </c>
      <c r="D193" s="16">
        <f t="shared" si="11"/>
        <v>2.2221770211482316E-2</v>
      </c>
      <c r="E193" s="14">
        <f>VLOOKUP(A193,[1]Microsoft!B:C,2,TRUE)</f>
        <v>83.18</v>
      </c>
      <c r="F193" s="15">
        <v>0</v>
      </c>
      <c r="G193" s="16">
        <f t="shared" si="12"/>
        <v>0.11665995435628961</v>
      </c>
      <c r="H193" s="17">
        <v>1.1599999999999999E-2</v>
      </c>
      <c r="I193" s="18">
        <v>1.2699999999999999E-2</v>
      </c>
      <c r="J193" s="32">
        <f t="shared" si="13"/>
        <v>0.1039599543562896</v>
      </c>
      <c r="K193" s="32">
        <f t="shared" si="14"/>
        <v>9.5217702114823166E-3</v>
      </c>
    </row>
    <row r="194" spans="1:11" ht="13.9" x14ac:dyDescent="0.4">
      <c r="A194" s="2">
        <v>43069</v>
      </c>
      <c r="B194" s="14">
        <f>VLOOKUP(A194,'[1]S&amp;P500'!B:C,2,TRUE)</f>
        <v>2647.58</v>
      </c>
      <c r="C194" s="15">
        <f>VLOOKUP(A194,'[1]S&amp;P500'!E:F,2,TRUE)</f>
        <v>0.96624900000000002</v>
      </c>
      <c r="D194" s="16">
        <f t="shared" si="11"/>
        <v>2.8457805813781795E-2</v>
      </c>
      <c r="E194" s="14">
        <f>VLOOKUP(A194,[1]Microsoft!B:C,2,TRUE)</f>
        <v>84.17</v>
      </c>
      <c r="F194" s="15">
        <v>0</v>
      </c>
      <c r="G194" s="16">
        <f t="shared" si="12"/>
        <v>1.1901899495070868E-2</v>
      </c>
      <c r="H194" s="17">
        <v>1.3000000000000001E-2</v>
      </c>
      <c r="I194" s="18">
        <v>1.3899999999999999E-2</v>
      </c>
      <c r="J194" s="32">
        <f t="shared" si="13"/>
        <v>-1.9981005049291307E-3</v>
      </c>
      <c r="K194" s="32">
        <f t="shared" si="14"/>
        <v>1.4557805813781795E-2</v>
      </c>
    </row>
    <row r="195" spans="1:11" ht="13.9" x14ac:dyDescent="0.4">
      <c r="A195" s="2">
        <v>43100</v>
      </c>
      <c r="B195" s="14">
        <f>VLOOKUP(A195,'[1]S&amp;P500'!B:C,2,TRUE)</f>
        <v>2673.61</v>
      </c>
      <c r="C195" s="15">
        <f>VLOOKUP(A195,'[1]S&amp;P500'!E:F,2,TRUE)</f>
        <v>0.16783300000000001</v>
      </c>
      <c r="D195" s="16">
        <f t="shared" si="11"/>
        <v>9.8950109156286884E-3</v>
      </c>
      <c r="E195" s="14">
        <f>VLOOKUP(A195,[1]Microsoft!B:C,2,TRUE)</f>
        <v>85.54</v>
      </c>
      <c r="F195" s="15">
        <f>VLOOKUP(A195,[1]Microsoft!H:I,2,FALSE)</f>
        <v>0.42</v>
      </c>
      <c r="G195" s="16">
        <f t="shared" si="12"/>
        <v>2.1266484495663592E-2</v>
      </c>
      <c r="H195" s="17">
        <v>1.41E-2</v>
      </c>
      <c r="I195" s="18">
        <v>1.46E-2</v>
      </c>
      <c r="J195" s="32">
        <f t="shared" si="13"/>
        <v>6.6664844956635921E-3</v>
      </c>
      <c r="K195" s="32">
        <f t="shared" si="14"/>
        <v>-4.7049890843713117E-3</v>
      </c>
    </row>
    <row r="196" spans="1:11" ht="13.9" x14ac:dyDescent="0.4">
      <c r="A196" s="2">
        <v>43131</v>
      </c>
      <c r="B196" s="14">
        <f>VLOOKUP(A196,'[1]S&amp;P500'!B:C,2,TRUE)</f>
        <v>2823.81</v>
      </c>
      <c r="C196" s="15">
        <f>VLOOKUP(A196,'[1]S&amp;P500'!E:F,2,TRUE)</f>
        <v>8.8015999999999997E-2</v>
      </c>
      <c r="D196" s="16">
        <f t="shared" ref="D196:D255" si="15">(B196-B195+C196)/B195</f>
        <v>5.6211644929514706E-2</v>
      </c>
      <c r="E196" s="14">
        <f>VLOOKUP(A196,[1]Microsoft!B:C,2,TRUE)</f>
        <v>95.01</v>
      </c>
      <c r="F196" s="15">
        <v>0</v>
      </c>
      <c r="G196" s="16">
        <f t="shared" ref="G196:G255" si="16">(E196-E195+F196)/E195</f>
        <v>0.11070844049567452</v>
      </c>
      <c r="H196" s="17">
        <v>1.4199999999999999E-2</v>
      </c>
      <c r="I196" s="18">
        <v>1.6500000000000001E-2</v>
      </c>
      <c r="J196" s="32">
        <f t="shared" ref="J196:J255" si="17">G196-I196</f>
        <v>9.420844049567452E-2</v>
      </c>
      <c r="K196" s="32">
        <f t="shared" ref="K196:K255" si="18">D196-I196</f>
        <v>3.9711644929514706E-2</v>
      </c>
    </row>
    <row r="197" spans="1:11" ht="13.9" x14ac:dyDescent="0.4">
      <c r="A197" s="2">
        <v>43159</v>
      </c>
      <c r="B197" s="14">
        <f>VLOOKUP(A197,'[1]S&amp;P500'!B:C,2,TRUE)</f>
        <v>2713.83</v>
      </c>
      <c r="C197" s="15">
        <f>VLOOKUP(A197,'[1]S&amp;P500'!E:F,2,TRUE)</f>
        <v>0.28258800000000001</v>
      </c>
      <c r="D197" s="16">
        <f t="shared" si="15"/>
        <v>-3.8847306298936547E-2</v>
      </c>
      <c r="E197" s="14">
        <f>VLOOKUP(A197,[1]Microsoft!B:C,2,TRUE)</f>
        <v>93.77</v>
      </c>
      <c r="F197" s="15">
        <v>0</v>
      </c>
      <c r="G197" s="16">
        <f t="shared" si="16"/>
        <v>-1.3051257762340901E-2</v>
      </c>
      <c r="H197" s="17">
        <v>1.5100000000000001E-2</v>
      </c>
      <c r="I197" s="18">
        <v>1.7299999999999999E-2</v>
      </c>
      <c r="J197" s="32">
        <f t="shared" si="17"/>
        <v>-3.0351257762340898E-2</v>
      </c>
      <c r="K197" s="32">
        <f t="shared" si="18"/>
        <v>-5.614730629893655E-2</v>
      </c>
    </row>
    <row r="198" spans="1:11" ht="13.9" x14ac:dyDescent="0.4">
      <c r="A198" s="2">
        <v>43190</v>
      </c>
      <c r="B198" s="14">
        <f>VLOOKUP(A198,'[1]S&amp;P500'!B:C,2,TRUE)</f>
        <v>2640.87</v>
      </c>
      <c r="C198" s="15">
        <f>VLOOKUP(A198,'[1]S&amp;P500'!E:F,2,TRUE)</f>
        <v>0</v>
      </c>
      <c r="D198" s="16">
        <f t="shared" si="15"/>
        <v>-2.6884513768364281E-2</v>
      </c>
      <c r="E198" s="14">
        <f>VLOOKUP(A198,[1]Microsoft!B:C,2,TRUE)</f>
        <v>91.27</v>
      </c>
      <c r="F198" s="15">
        <f>VLOOKUP(A198,[1]Microsoft!H:I,2,FALSE)</f>
        <v>0.42</v>
      </c>
      <c r="G198" s="16">
        <f t="shared" si="16"/>
        <v>-2.2181934520635601E-2</v>
      </c>
      <c r="H198" s="17">
        <v>1.6899999999999998E-2</v>
      </c>
      <c r="I198" s="18">
        <v>1.8700000000000001E-2</v>
      </c>
      <c r="J198" s="32">
        <f t="shared" si="17"/>
        <v>-4.0881934520635599E-2</v>
      </c>
      <c r="K198" s="32">
        <f t="shared" si="18"/>
        <v>-4.5584513768364282E-2</v>
      </c>
    </row>
    <row r="199" spans="1:11" ht="13.9" x14ac:dyDescent="0.4">
      <c r="A199" s="2">
        <v>43220</v>
      </c>
      <c r="B199" s="14">
        <f>VLOOKUP(A199,'[1]S&amp;P500'!B:C,2,TRUE)</f>
        <v>2648.05</v>
      </c>
      <c r="C199" s="15">
        <f>VLOOKUP(A199,'[1]S&amp;P500'!E:F,2,TRUE)</f>
        <v>8.6985999999999994E-2</v>
      </c>
      <c r="D199" s="16">
        <f t="shared" si="15"/>
        <v>2.7517393889136123E-3</v>
      </c>
      <c r="E199" s="14">
        <f>VLOOKUP(A199,[1]Microsoft!B:C,2,TRUE)</f>
        <v>93.52</v>
      </c>
      <c r="F199" s="15">
        <v>0</v>
      </c>
      <c r="G199" s="16">
        <f t="shared" si="16"/>
        <v>2.4652131039772106E-2</v>
      </c>
      <c r="H199" s="17">
        <v>1.7000000000000001E-2</v>
      </c>
      <c r="I199" s="18">
        <v>1.9299999999999998E-2</v>
      </c>
      <c r="J199" s="32">
        <f t="shared" si="17"/>
        <v>5.3521310397721088E-3</v>
      </c>
      <c r="K199" s="32">
        <f t="shared" si="18"/>
        <v>-1.6548260611086385E-2</v>
      </c>
    </row>
    <row r="200" spans="1:11" ht="13.9" x14ac:dyDescent="0.4">
      <c r="A200" s="2">
        <v>43251</v>
      </c>
      <c r="B200" s="14">
        <f>VLOOKUP(A200,'[1]S&amp;P500'!B:C,2,TRUE)</f>
        <v>2705.27</v>
      </c>
      <c r="C200" s="15">
        <f>VLOOKUP(A200,'[1]S&amp;P500'!E:F,2,TRUE)</f>
        <v>0.58890100000000001</v>
      </c>
      <c r="D200" s="16">
        <f t="shared" si="15"/>
        <v>2.1830743754838389E-2</v>
      </c>
      <c r="E200" s="14">
        <f>VLOOKUP(A200,[1]Microsoft!B:C,2,TRUE)</f>
        <v>98.84</v>
      </c>
      <c r="F200" s="15">
        <v>0</v>
      </c>
      <c r="G200" s="16">
        <f t="shared" si="16"/>
        <v>5.688622754491026E-2</v>
      </c>
      <c r="H200" s="17">
        <v>1.8200000000000001E-2</v>
      </c>
      <c r="I200" s="18">
        <v>1.9299999999999998E-2</v>
      </c>
      <c r="J200" s="32">
        <f t="shared" si="17"/>
        <v>3.7586227544910263E-2</v>
      </c>
      <c r="K200" s="32">
        <f t="shared" si="18"/>
        <v>2.5307437548383917E-3</v>
      </c>
    </row>
    <row r="201" spans="1:11" ht="13.9" x14ac:dyDescent="0.4">
      <c r="A201" s="2">
        <v>43281</v>
      </c>
      <c r="B201" s="14">
        <f>VLOOKUP(A201,'[1]S&amp;P500'!B:C,2,TRUE)</f>
        <v>2718.37</v>
      </c>
      <c r="C201" s="15">
        <f>VLOOKUP(A201,'[1]S&amp;P500'!E:F,2,TRUE)</f>
        <v>0.16945499999999999</v>
      </c>
      <c r="D201" s="16">
        <f t="shared" si="15"/>
        <v>4.9050390534031386E-3</v>
      </c>
      <c r="E201" s="14">
        <f>VLOOKUP(A201,[1]Microsoft!B:C,2,TRUE)</f>
        <v>98.61</v>
      </c>
      <c r="F201" s="15">
        <f>VLOOKUP(A201,[1]Microsoft!H:I,2,FALSE)</f>
        <v>0.42</v>
      </c>
      <c r="G201" s="16">
        <f t="shared" si="16"/>
        <v>1.9222986645082557E-3</v>
      </c>
      <c r="H201" s="17">
        <v>1.9099999999999999E-2</v>
      </c>
      <c r="I201" s="18">
        <v>2.0299999999999999E-2</v>
      </c>
      <c r="J201" s="32">
        <f t="shared" si="17"/>
        <v>-1.8377701335491742E-2</v>
      </c>
      <c r="K201" s="32">
        <f t="shared" si="18"/>
        <v>-1.5394960946596859E-2</v>
      </c>
    </row>
    <row r="202" spans="1:11" ht="13.9" x14ac:dyDescent="0.4">
      <c r="A202" s="2">
        <v>43312</v>
      </c>
      <c r="B202" s="14">
        <f>VLOOKUP(A202,'[1]S&amp;P500'!B:C,2,TRUE)</f>
        <v>2816.29</v>
      </c>
      <c r="C202" s="15">
        <f>VLOOKUP(A202,'[1]S&amp;P500'!E:F,2,TRUE)</f>
        <v>8.8492000000000001E-2</v>
      </c>
      <c r="D202" s="16">
        <f t="shared" si="15"/>
        <v>3.6054139797010741E-2</v>
      </c>
      <c r="E202" s="14">
        <f>VLOOKUP(A202,[1]Microsoft!B:C,2,TRUE)</f>
        <v>106.08</v>
      </c>
      <c r="F202" s="15">
        <v>0</v>
      </c>
      <c r="G202" s="16">
        <f t="shared" si="16"/>
        <v>7.5752966230605401E-2</v>
      </c>
      <c r="H202" s="17">
        <v>1.9099999999999999E-2</v>
      </c>
      <c r="I202" s="18">
        <v>2.1099999999999997E-2</v>
      </c>
      <c r="J202" s="32">
        <f t="shared" si="17"/>
        <v>5.4652966230605407E-2</v>
      </c>
      <c r="K202" s="32">
        <f t="shared" si="18"/>
        <v>1.4954139797010744E-2</v>
      </c>
    </row>
    <row r="203" spans="1:11" ht="13.9" x14ac:dyDescent="0.4">
      <c r="A203" s="2">
        <v>43343</v>
      </c>
      <c r="B203" s="14">
        <f>VLOOKUP(A203,'[1]S&amp;P500'!B:C,2,TRUE)</f>
        <v>2901.52</v>
      </c>
      <c r="C203" s="15">
        <f>VLOOKUP(A203,'[1]S&amp;P500'!E:F,2,TRUE)</f>
        <v>0.29514600000000002</v>
      </c>
      <c r="D203" s="16">
        <f t="shared" si="15"/>
        <v>3.0368018208352131E-2</v>
      </c>
      <c r="E203" s="14">
        <f>VLOOKUP(A203,[1]Microsoft!B:C,2,TRUE)</f>
        <v>112.33</v>
      </c>
      <c r="F203" s="15">
        <v>0</v>
      </c>
      <c r="G203" s="16">
        <f t="shared" si="16"/>
        <v>5.8917797888386123E-2</v>
      </c>
      <c r="H203" s="17">
        <v>1.95E-2</v>
      </c>
      <c r="I203" s="18">
        <v>2.1899999999999999E-2</v>
      </c>
      <c r="J203" s="32">
        <f t="shared" si="17"/>
        <v>3.701779788838612E-2</v>
      </c>
      <c r="K203" s="32">
        <f t="shared" si="18"/>
        <v>8.4680182083521315E-3</v>
      </c>
    </row>
    <row r="204" spans="1:11" ht="13.9" x14ac:dyDescent="0.4">
      <c r="A204" s="2">
        <v>43373</v>
      </c>
      <c r="B204" s="14">
        <f>VLOOKUP(A204,'[1]S&amp;P500'!B:C,2,TRUE)</f>
        <v>2913.98</v>
      </c>
      <c r="C204" s="15">
        <f>VLOOKUP(A204,'[1]S&amp;P500'!E:F,2,TRUE)</f>
        <v>0.122502</v>
      </c>
      <c r="D204" s="16">
        <f t="shared" si="15"/>
        <v>4.3365208580330439E-3</v>
      </c>
      <c r="E204" s="14">
        <f>VLOOKUP(A204,[1]Microsoft!B:C,2,TRUE)</f>
        <v>114.37</v>
      </c>
      <c r="F204" s="15">
        <f>VLOOKUP(A204,[1]Microsoft!H:I,2,FALSE)</f>
        <v>0.46</v>
      </c>
      <c r="G204" s="16">
        <f t="shared" si="16"/>
        <v>2.2255853289415171E-2</v>
      </c>
      <c r="H204" s="17">
        <v>2.1899999999999999E-2</v>
      </c>
      <c r="I204" s="18">
        <v>2.3399999999999997E-2</v>
      </c>
      <c r="J204" s="32">
        <f t="shared" si="17"/>
        <v>-1.1441467105848258E-3</v>
      </c>
      <c r="K204" s="32">
        <f t="shared" si="18"/>
        <v>-1.9063479141966953E-2</v>
      </c>
    </row>
    <row r="205" spans="1:11" ht="13.9" x14ac:dyDescent="0.4">
      <c r="A205" s="2">
        <v>43404</v>
      </c>
      <c r="B205" s="14">
        <f>VLOOKUP(A205,'[1]S&amp;P500'!B:C,2,TRUE)</f>
        <v>2711.74</v>
      </c>
      <c r="C205" s="15">
        <f>VLOOKUP(A205,'[1]S&amp;P500'!E:F,2,TRUE)</f>
        <v>8.6633000000000002E-2</v>
      </c>
      <c r="D205" s="16">
        <f t="shared" si="15"/>
        <v>-6.9373628851261929E-2</v>
      </c>
      <c r="E205" s="14">
        <f>VLOOKUP(A205,[1]Microsoft!B:C,2,TRUE)</f>
        <v>106.81</v>
      </c>
      <c r="F205" s="15">
        <v>0</v>
      </c>
      <c r="G205" s="16">
        <f t="shared" si="16"/>
        <v>-6.6101250327883207E-2</v>
      </c>
      <c r="H205" s="17">
        <v>2.2000000000000002E-2</v>
      </c>
      <c r="I205" s="18">
        <v>2.3700000000000002E-2</v>
      </c>
      <c r="J205" s="32">
        <f t="shared" si="17"/>
        <v>-8.9801250327883206E-2</v>
      </c>
      <c r="K205" s="32">
        <f t="shared" si="18"/>
        <v>-9.3073628851261928E-2</v>
      </c>
    </row>
    <row r="206" spans="1:11" ht="13.9" x14ac:dyDescent="0.4">
      <c r="A206" s="2">
        <v>43434</v>
      </c>
      <c r="B206" s="14">
        <f>VLOOKUP(A206,'[1]S&amp;P500'!B:C,2,TRUE)</f>
        <v>2760.17</v>
      </c>
      <c r="C206" s="15">
        <f>VLOOKUP(A206,'[1]S&amp;P500'!E:F,2,TRUE)</f>
        <v>0.47527000000000003</v>
      </c>
      <c r="D206" s="16">
        <f t="shared" si="15"/>
        <v>1.803464565186939E-2</v>
      </c>
      <c r="E206" s="14">
        <f>VLOOKUP(A206,[1]Microsoft!B:C,2,TRUE)</f>
        <v>110.89</v>
      </c>
      <c r="F206" s="15">
        <v>0</v>
      </c>
      <c r="G206" s="16">
        <f t="shared" si="16"/>
        <v>3.8198670536466604E-2</v>
      </c>
      <c r="H206" s="17">
        <v>2.2700000000000001E-2</v>
      </c>
      <c r="I206" s="18">
        <v>2.4500000000000001E-2</v>
      </c>
      <c r="J206" s="32">
        <f t="shared" si="17"/>
        <v>1.3698670536466603E-2</v>
      </c>
      <c r="K206" s="32">
        <f t="shared" si="18"/>
        <v>-6.4653543481306107E-3</v>
      </c>
    </row>
    <row r="207" spans="1:11" ht="13.9" x14ac:dyDescent="0.4">
      <c r="A207" s="2">
        <v>43465</v>
      </c>
      <c r="B207" s="14">
        <f>VLOOKUP(A207,'[1]S&amp;P500'!B:C,2,TRUE)</f>
        <v>2506.85</v>
      </c>
      <c r="C207" s="15">
        <f>VLOOKUP(A207,'[1]S&amp;P500'!E:F,2,TRUE)</f>
        <v>0.360149</v>
      </c>
      <c r="D207" s="16">
        <f t="shared" si="15"/>
        <v>-9.1646475035957978E-2</v>
      </c>
      <c r="E207" s="14">
        <f>VLOOKUP(A207,[1]Microsoft!B:C,2,TRUE)</f>
        <v>101.57</v>
      </c>
      <c r="F207" s="15">
        <f>VLOOKUP(A207,[1]Microsoft!H:I,2,FALSE)</f>
        <v>0.46</v>
      </c>
      <c r="G207" s="16">
        <f t="shared" si="16"/>
        <v>-7.9898999008026036E-2</v>
      </c>
      <c r="H207" s="17">
        <v>2.4E-2</v>
      </c>
      <c r="I207" s="18">
        <v>2.41E-2</v>
      </c>
      <c r="J207" s="32">
        <f t="shared" si="17"/>
        <v>-0.10399899900802603</v>
      </c>
      <c r="K207" s="32">
        <f t="shared" si="18"/>
        <v>-0.11574647503595797</v>
      </c>
    </row>
    <row r="208" spans="1:11" ht="13.9" x14ac:dyDescent="0.4">
      <c r="A208" s="2">
        <v>43496</v>
      </c>
      <c r="B208" s="14">
        <f>VLOOKUP(A208,'[1]S&amp;P500'!B:C,2,TRUE)</f>
        <v>2704.1</v>
      </c>
      <c r="C208" s="15">
        <f>VLOOKUP(A208,'[1]S&amp;P500'!E:F,2,TRUE)</f>
        <v>0.57889100000000004</v>
      </c>
      <c r="D208" s="16">
        <f t="shared" si="15"/>
        <v>7.8915328400183504E-2</v>
      </c>
      <c r="E208" s="14">
        <f>VLOOKUP(A208,[1]Microsoft!B:C,2,TRUE)</f>
        <v>104.43</v>
      </c>
      <c r="F208" s="15">
        <v>0</v>
      </c>
      <c r="G208" s="16">
        <f t="shared" si="16"/>
        <v>2.8157920645860136E-2</v>
      </c>
      <c r="H208" s="17">
        <v>2.4E-2</v>
      </c>
      <c r="I208" s="18">
        <v>2.4500000000000001E-2</v>
      </c>
      <c r="J208" s="32">
        <f t="shared" si="17"/>
        <v>3.6579206458601347E-3</v>
      </c>
      <c r="K208" s="32">
        <f t="shared" si="18"/>
        <v>5.4415328400183503E-2</v>
      </c>
    </row>
    <row r="209" spans="1:11" ht="13.9" x14ac:dyDescent="0.4">
      <c r="A209" s="2">
        <v>43524</v>
      </c>
      <c r="B209" s="14">
        <f>VLOOKUP(A209,'[1]S&amp;P500'!B:C,2,TRUE)</f>
        <v>2784.49</v>
      </c>
      <c r="C209" s="15">
        <f>VLOOKUP(A209,'[1]S&amp;P500'!E:F,2,TRUE)</f>
        <v>0.831287</v>
      </c>
      <c r="D209" s="16">
        <f t="shared" si="15"/>
        <v>3.0036347398394985E-2</v>
      </c>
      <c r="E209" s="14">
        <f>VLOOKUP(A209,[1]Microsoft!B:C,2,TRUE)</f>
        <v>112.03</v>
      </c>
      <c r="F209" s="15">
        <v>0</v>
      </c>
      <c r="G209" s="16">
        <f t="shared" si="16"/>
        <v>7.2776022215838301E-2</v>
      </c>
      <c r="H209" s="17">
        <v>2.41E-2</v>
      </c>
      <c r="I209" s="18">
        <v>2.4E-2</v>
      </c>
      <c r="J209" s="32">
        <f t="shared" si="17"/>
        <v>4.8776022215838301E-2</v>
      </c>
      <c r="K209" s="32">
        <f t="shared" si="18"/>
        <v>6.0363473983949846E-3</v>
      </c>
    </row>
    <row r="210" spans="1:11" ht="13.9" x14ac:dyDescent="0.4">
      <c r="A210" s="2">
        <v>43555</v>
      </c>
      <c r="B210" s="14">
        <f>VLOOKUP(A210,'[1]S&amp;P500'!B:C,2,TRUE)</f>
        <v>2834.4</v>
      </c>
      <c r="C210" s="15">
        <f>VLOOKUP(A210,'[1]S&amp;P500'!E:F,2,TRUE)</f>
        <v>0.12595799999999999</v>
      </c>
      <c r="D210" s="16">
        <f t="shared" si="15"/>
        <v>1.7969523323840383E-2</v>
      </c>
      <c r="E210" s="14">
        <f>VLOOKUP(A210,[1]Microsoft!B:C,2,TRUE)</f>
        <v>117.94</v>
      </c>
      <c r="F210" s="15">
        <f>VLOOKUP(A210,[1]Microsoft!H:I,2,FALSE)</f>
        <v>0.46</v>
      </c>
      <c r="G210" s="16">
        <f t="shared" si="16"/>
        <v>5.6859769704543393E-2</v>
      </c>
      <c r="H210" s="17">
        <v>2.4199999999999999E-2</v>
      </c>
      <c r="I210" s="18">
        <v>2.4300000000000002E-2</v>
      </c>
      <c r="J210" s="32">
        <f t="shared" si="17"/>
        <v>3.2559769704543391E-2</v>
      </c>
      <c r="K210" s="32">
        <f t="shared" si="18"/>
        <v>-6.3304766761596194E-3</v>
      </c>
    </row>
    <row r="211" spans="1:11" ht="13.9" x14ac:dyDescent="0.4">
      <c r="A211" s="2">
        <v>43585</v>
      </c>
      <c r="B211" s="14">
        <f>VLOOKUP(A211,'[1]S&amp;P500'!B:C,2,TRUE)</f>
        <v>2945.83</v>
      </c>
      <c r="C211" s="15">
        <f>VLOOKUP(A211,'[1]S&amp;P500'!E:F,2,TRUE)</f>
        <v>7.8187000000000006E-2</v>
      </c>
      <c r="D211" s="16">
        <f t="shared" si="15"/>
        <v>3.9341019968952805E-2</v>
      </c>
      <c r="E211" s="14">
        <f>VLOOKUP(A211,[1]Microsoft!B:C,2,TRUE)</f>
        <v>130.6</v>
      </c>
      <c r="F211" s="15">
        <v>0</v>
      </c>
      <c r="G211" s="16">
        <f t="shared" si="16"/>
        <v>0.10734271663557739</v>
      </c>
      <c r="H211" s="17">
        <v>2.3900000000000001E-2</v>
      </c>
      <c r="I211" s="18">
        <v>2.35E-2</v>
      </c>
      <c r="J211" s="32">
        <f t="shared" si="17"/>
        <v>8.384271663557738E-2</v>
      </c>
      <c r="K211" s="32">
        <f t="shared" si="18"/>
        <v>1.5841019968952805E-2</v>
      </c>
    </row>
    <row r="212" spans="1:11" ht="13.9" x14ac:dyDescent="0.4">
      <c r="A212" s="2">
        <v>43616</v>
      </c>
      <c r="B212" s="14">
        <f>VLOOKUP(A212,'[1]S&amp;P500'!B:C,2,TRUE)</f>
        <v>2752.06</v>
      </c>
      <c r="C212" s="15">
        <f>VLOOKUP(A212,'[1]S&amp;P500'!E:F,2,TRUE)</f>
        <v>0.54433600000000004</v>
      </c>
      <c r="D212" s="16">
        <f t="shared" si="15"/>
        <v>-6.5592944603049055E-2</v>
      </c>
      <c r="E212" s="14">
        <f>VLOOKUP(A212,[1]Microsoft!B:C,2,TRUE)</f>
        <v>123.68</v>
      </c>
      <c r="F212" s="15">
        <v>0</v>
      </c>
      <c r="G212" s="16">
        <f t="shared" si="16"/>
        <v>-5.2986217457886585E-2</v>
      </c>
      <c r="H212" s="17">
        <v>2.3799999999999998E-2</v>
      </c>
      <c r="I212" s="18">
        <v>2.12E-2</v>
      </c>
      <c r="J212" s="32">
        <f t="shared" si="17"/>
        <v>-7.4186217457886588E-2</v>
      </c>
      <c r="K212" s="32">
        <f t="shared" si="18"/>
        <v>-8.6792944603049052E-2</v>
      </c>
    </row>
    <row r="213" spans="1:11" ht="13.9" x14ac:dyDescent="0.4">
      <c r="A213" s="2">
        <v>43646</v>
      </c>
      <c r="B213" s="14">
        <f>VLOOKUP(A213,'[1]S&amp;P500'!B:C,2,TRUE)</f>
        <v>2941.76</v>
      </c>
      <c r="C213" s="15">
        <f>VLOOKUP(A213,'[1]S&amp;P500'!E:F,2,TRUE)</f>
        <v>0.1391</v>
      </c>
      <c r="D213" s="16">
        <f t="shared" si="15"/>
        <v>6.8980727164378794E-2</v>
      </c>
      <c r="E213" s="14">
        <f>VLOOKUP(A213,[1]Microsoft!B:C,2,TRUE)</f>
        <v>133.96</v>
      </c>
      <c r="F213" s="15">
        <f>VLOOKUP(A213,[1]Microsoft!H:I,2,FALSE)</f>
        <v>0.46</v>
      </c>
      <c r="G213" s="16">
        <f t="shared" si="16"/>
        <v>8.6836998706338944E-2</v>
      </c>
      <c r="H213" s="17">
        <v>2.4E-2</v>
      </c>
      <c r="I213" s="18">
        <v>2.0799999999999999E-2</v>
      </c>
      <c r="J213" s="32">
        <f t="shared" si="17"/>
        <v>6.6036998706338945E-2</v>
      </c>
      <c r="K213" s="32">
        <f t="shared" si="18"/>
        <v>4.8180727164378795E-2</v>
      </c>
    </row>
    <row r="214" spans="1:11" ht="13.9" x14ac:dyDescent="0.4">
      <c r="A214" s="2">
        <v>43677</v>
      </c>
      <c r="B214" s="14">
        <f>VLOOKUP(A214,'[1]S&amp;P500'!B:C,2,TRUE)</f>
        <v>2980.38</v>
      </c>
      <c r="C214" s="15">
        <f>VLOOKUP(A214,'[1]S&amp;P500'!E:F,2,TRUE)</f>
        <v>8.4909999999999999E-2</v>
      </c>
      <c r="D214" s="16">
        <f t="shared" si="15"/>
        <v>1.3157059039486527E-2</v>
      </c>
      <c r="E214" s="14">
        <f>VLOOKUP(A214,[1]Microsoft!B:C,2,TRUE)</f>
        <v>136.27000000000001</v>
      </c>
      <c r="F214" s="15">
        <v>0</v>
      </c>
      <c r="G214" s="16">
        <f t="shared" si="16"/>
        <v>1.7243953418931039E-2</v>
      </c>
      <c r="H214" s="17">
        <v>2.1299999999999999E-2</v>
      </c>
      <c r="I214" s="18">
        <v>1.9900000000000001E-2</v>
      </c>
      <c r="J214" s="32">
        <f t="shared" si="17"/>
        <v>-2.6560465810689625E-3</v>
      </c>
      <c r="K214" s="32">
        <f t="shared" si="18"/>
        <v>-6.7429409605134737E-3</v>
      </c>
    </row>
    <row r="215" spans="1:11" ht="13.9" x14ac:dyDescent="0.4">
      <c r="A215" s="2">
        <v>43708</v>
      </c>
      <c r="B215" s="14">
        <f>VLOOKUP(A215,'[1]S&amp;P500'!B:C,2,TRUE)</f>
        <v>2926.46</v>
      </c>
      <c r="C215" s="15">
        <f>VLOOKUP(A215,'[1]S&amp;P500'!E:F,2,TRUE)</f>
        <v>0.39251799999999998</v>
      </c>
      <c r="D215" s="16">
        <f t="shared" si="15"/>
        <v>-1.7959952086646691E-2</v>
      </c>
      <c r="E215" s="14">
        <f>VLOOKUP(A215,[1]Microsoft!B:C,2,TRUE)</f>
        <v>137.86000000000001</v>
      </c>
      <c r="F215" s="15">
        <v>0</v>
      </c>
      <c r="G215" s="16">
        <f t="shared" si="16"/>
        <v>1.1668012034930677E-2</v>
      </c>
      <c r="H215" s="17">
        <v>2.0400000000000001E-2</v>
      </c>
      <c r="I215" s="18">
        <v>1.8799999999999997E-2</v>
      </c>
      <c r="J215" s="32">
        <f t="shared" si="17"/>
        <v>-7.1319879650693207E-3</v>
      </c>
      <c r="K215" s="32">
        <f t="shared" si="18"/>
        <v>-3.6759952086646688E-2</v>
      </c>
    </row>
    <row r="216" spans="1:11" ht="13.9" x14ac:dyDescent="0.4">
      <c r="A216" s="2">
        <v>43738</v>
      </c>
      <c r="B216" s="14">
        <f>VLOOKUP(A216,'[1]S&amp;P500'!B:C,2,TRUE)</f>
        <v>2976.74</v>
      </c>
      <c r="C216" s="15">
        <f>VLOOKUP(A216,'[1]S&amp;P500'!E:F,2,TRUE)</f>
        <v>0.157916</v>
      </c>
      <c r="D216" s="16">
        <f t="shared" si="15"/>
        <v>1.7235129132125417E-2</v>
      </c>
      <c r="E216" s="14">
        <f>VLOOKUP(A216,[1]Microsoft!B:C,2,TRUE)</f>
        <v>139.03</v>
      </c>
      <c r="F216" s="15">
        <f>VLOOKUP(A216,[1]Microsoft!H:I,2,FALSE)</f>
        <v>0.51</v>
      </c>
      <c r="G216" s="16">
        <f t="shared" si="16"/>
        <v>1.2186275932104942E-2</v>
      </c>
      <c r="H216" s="17">
        <v>1.83E-2</v>
      </c>
      <c r="I216" s="18">
        <v>1.54E-2</v>
      </c>
      <c r="J216" s="32">
        <f t="shared" si="17"/>
        <v>-3.2137240678950588E-3</v>
      </c>
      <c r="K216" s="32">
        <f t="shared" si="18"/>
        <v>1.8351291321254161E-3</v>
      </c>
    </row>
    <row r="217" spans="1:11" ht="13.9" x14ac:dyDescent="0.4">
      <c r="A217" s="2">
        <v>43769</v>
      </c>
      <c r="B217" s="14">
        <f>VLOOKUP(A217,'[1]S&amp;P500'!B:C,2,TRUE)</f>
        <v>3037.56</v>
      </c>
      <c r="C217" s="15">
        <f>VLOOKUP(A217,'[1]S&amp;P500'!E:F,2,TRUE)</f>
        <v>0.195663</v>
      </c>
      <c r="D217" s="16">
        <f t="shared" si="15"/>
        <v>2.0497478113641155E-2</v>
      </c>
      <c r="E217" s="14">
        <f>VLOOKUP(A217,[1]Microsoft!B:C,2,TRUE)</f>
        <v>143.37</v>
      </c>
      <c r="F217" s="15">
        <v>0</v>
      </c>
      <c r="G217" s="16">
        <f t="shared" si="16"/>
        <v>3.1216284255196746E-2</v>
      </c>
      <c r="H217" s="17">
        <v>1.55E-2</v>
      </c>
      <c r="I217" s="18">
        <v>1.5900000000000001E-2</v>
      </c>
      <c r="J217" s="32">
        <f t="shared" si="17"/>
        <v>1.5316284255196745E-2</v>
      </c>
      <c r="K217" s="32">
        <f t="shared" si="18"/>
        <v>4.5974781136411541E-3</v>
      </c>
    </row>
    <row r="218" spans="1:11" ht="13.9" x14ac:dyDescent="0.4">
      <c r="A218" s="2">
        <v>43799</v>
      </c>
      <c r="B218" s="14">
        <f>VLOOKUP(A218,'[1]S&amp;P500'!B:C,2,TRUE)</f>
        <v>3140.98</v>
      </c>
      <c r="C218" s="15">
        <f>VLOOKUP(A218,'[1]S&amp;P500'!E:F,2,TRUE)</f>
        <v>0.69584999999999997</v>
      </c>
      <c r="D218" s="16">
        <f t="shared" si="15"/>
        <v>3.4276145985593726E-2</v>
      </c>
      <c r="E218" s="14">
        <f>VLOOKUP(A218,[1]Microsoft!B:C,2,TRUE)</f>
        <v>151.38</v>
      </c>
      <c r="F218" s="15">
        <v>0</v>
      </c>
      <c r="G218" s="16">
        <f t="shared" si="16"/>
        <v>5.5869428750784621E-2</v>
      </c>
      <c r="H218" s="17">
        <v>1.55E-2</v>
      </c>
      <c r="I218" s="18">
        <v>1.55E-2</v>
      </c>
      <c r="J218" s="32">
        <f t="shared" si="17"/>
        <v>4.0369428750784621E-2</v>
      </c>
      <c r="K218" s="32">
        <f t="shared" si="18"/>
        <v>1.8776145985593726E-2</v>
      </c>
    </row>
    <row r="219" spans="1:11" ht="13.9" x14ac:dyDescent="0.4">
      <c r="A219" s="2">
        <v>43830</v>
      </c>
      <c r="B219" s="14">
        <f>VLOOKUP(A219,'[1]S&amp;P500'!B:C,2,TRUE)</f>
        <v>3230.78</v>
      </c>
      <c r="C219" s="15">
        <f>VLOOKUP(A219,'[1]S&amp;P500'!E:F,2,TRUE)</f>
        <v>0.20334099999999999</v>
      </c>
      <c r="D219" s="16">
        <f t="shared" si="15"/>
        <v>2.8654541257824049E-2</v>
      </c>
      <c r="E219" s="14">
        <f>VLOOKUP(A219,[1]Microsoft!B:C,2,TRUE)</f>
        <v>157.69999999999999</v>
      </c>
      <c r="F219" s="15">
        <f>VLOOKUP(A219,[1]Microsoft!H:I,2,FALSE)</f>
        <v>0.51</v>
      </c>
      <c r="G219" s="16">
        <f t="shared" si="16"/>
        <v>4.5118245474963625E-2</v>
      </c>
      <c r="H219" s="17">
        <v>1.55E-2</v>
      </c>
      <c r="I219" s="18">
        <v>1.55E-2</v>
      </c>
      <c r="J219" s="32">
        <f t="shared" si="17"/>
        <v>2.9618245474963625E-2</v>
      </c>
      <c r="K219" s="32">
        <f t="shared" si="18"/>
        <v>1.3154541257824049E-2</v>
      </c>
    </row>
    <row r="220" spans="1:11" ht="13.9" x14ac:dyDescent="0.4">
      <c r="A220" s="2">
        <v>43861</v>
      </c>
      <c r="B220" s="14">
        <f>VLOOKUP(A220,'[1]S&amp;P500'!B:C,2,TRUE)</f>
        <v>3225.52</v>
      </c>
      <c r="C220" s="15">
        <f>VLOOKUP(A220,'[1]S&amp;P500'!E:F,2,TRUE)</f>
        <v>0.27240300000000001</v>
      </c>
      <c r="D220" s="16">
        <f t="shared" si="15"/>
        <v>-1.5437748778933317E-3</v>
      </c>
      <c r="E220" s="14">
        <f>VLOOKUP(A220,[1]Microsoft!B:C,2,TRUE)</f>
        <v>170.23</v>
      </c>
      <c r="F220" s="15">
        <v>0</v>
      </c>
      <c r="G220" s="16">
        <f t="shared" si="16"/>
        <v>7.945466074825619E-2</v>
      </c>
      <c r="H220" s="17">
        <v>1.5800000000000002E-2</v>
      </c>
      <c r="I220" s="18">
        <v>1.2699999999999999E-2</v>
      </c>
      <c r="J220" s="32">
        <f t="shared" si="17"/>
        <v>6.6754660748256187E-2</v>
      </c>
      <c r="K220" s="32">
        <f t="shared" si="18"/>
        <v>-1.4243774877893332E-2</v>
      </c>
    </row>
    <row r="221" spans="1:11" ht="13.9" x14ac:dyDescent="0.4">
      <c r="A221" s="2">
        <v>43890</v>
      </c>
      <c r="B221" s="14">
        <f>VLOOKUP(A221,'[1]S&amp;P500'!B:C,2,TRUE)</f>
        <v>2954.22</v>
      </c>
      <c r="C221" s="15">
        <f>VLOOKUP(A221,'[1]S&amp;P500'!E:F,2,TRUE)</f>
        <v>0.47988199999999998</v>
      </c>
      <c r="D221" s="16">
        <f t="shared" si="15"/>
        <v>-8.3961692378283256E-2</v>
      </c>
      <c r="E221" s="14">
        <f>VLOOKUP(A221,[1]Microsoft!B:C,2,TRUE)</f>
        <v>162.01</v>
      </c>
      <c r="F221" s="15">
        <v>0</v>
      </c>
      <c r="G221" s="16">
        <f t="shared" si="16"/>
        <v>-4.8287610879398458E-2</v>
      </c>
      <c r="H221" s="17">
        <v>6.5000000000000006E-3</v>
      </c>
      <c r="I221" s="18">
        <v>1.1000000000000001E-3</v>
      </c>
      <c r="J221" s="32">
        <f t="shared" si="17"/>
        <v>-4.9387610879398455E-2</v>
      </c>
      <c r="K221" s="32">
        <f t="shared" si="18"/>
        <v>-8.506169237828326E-2</v>
      </c>
    </row>
    <row r="222" spans="1:11" ht="13.9" x14ac:dyDescent="0.4">
      <c r="A222" s="2">
        <v>43921</v>
      </c>
      <c r="B222" s="14">
        <f>VLOOKUP(A222,'[1]S&amp;P500'!B:C,2,TRUE)</f>
        <v>2584.59</v>
      </c>
      <c r="C222" s="15">
        <f>VLOOKUP(A222,'[1]S&amp;P500'!E:F,2,TRUE)</f>
        <v>0.26245600000000002</v>
      </c>
      <c r="D222" s="16">
        <f t="shared" si="15"/>
        <v>-0.12503047978823503</v>
      </c>
      <c r="E222" s="14">
        <f>VLOOKUP(A222,[1]Microsoft!B:C,2,TRUE)</f>
        <v>157.71</v>
      </c>
      <c r="F222" s="15">
        <f>VLOOKUP(A222,[1]Microsoft!H:I,2,FALSE)</f>
        <v>0.51</v>
      </c>
      <c r="G222" s="16">
        <f t="shared" si="16"/>
        <v>-2.3393617677921013E-2</v>
      </c>
      <c r="H222" s="17">
        <v>5.0000000000000001E-4</v>
      </c>
      <c r="I222" s="18">
        <v>8.9999999999999998E-4</v>
      </c>
      <c r="J222" s="32">
        <f t="shared" si="17"/>
        <v>-2.4293617677921014E-2</v>
      </c>
      <c r="K222" s="32">
        <f t="shared" si="18"/>
        <v>-0.12593047978823504</v>
      </c>
    </row>
    <row r="223" spans="1:11" ht="13.9" x14ac:dyDescent="0.4">
      <c r="A223" s="2">
        <v>43951</v>
      </c>
      <c r="B223" s="14">
        <f>VLOOKUP(A223,'[1]S&amp;P500'!B:C,2,TRUE)</f>
        <v>2912.43</v>
      </c>
      <c r="C223" s="15">
        <f>VLOOKUP(A223,'[1]S&amp;P500'!E:F,2,TRUE)</f>
        <v>0.100009</v>
      </c>
      <c r="D223" s="16">
        <f t="shared" si="15"/>
        <v>0.12688279727152069</v>
      </c>
      <c r="E223" s="14">
        <f>VLOOKUP(A223,[1]Microsoft!B:C,2,TRUE)</f>
        <v>179.21</v>
      </c>
      <c r="F223" s="15">
        <v>0</v>
      </c>
      <c r="G223" s="16">
        <f t="shared" si="16"/>
        <v>0.13632616828355842</v>
      </c>
      <c r="H223" s="17">
        <v>5.0000000000000001E-4</v>
      </c>
      <c r="I223" s="18">
        <v>1.4000000000000002E-3</v>
      </c>
      <c r="J223" s="32">
        <f t="shared" si="17"/>
        <v>0.13492616828355841</v>
      </c>
      <c r="K223" s="32">
        <f t="shared" si="18"/>
        <v>0.12548279727152067</v>
      </c>
    </row>
    <row r="224" spans="1:11" ht="13.9" x14ac:dyDescent="0.4">
      <c r="A224" s="2">
        <v>43982</v>
      </c>
      <c r="B224" s="14">
        <f>VLOOKUP(A224,'[1]S&amp;P500'!B:C,2,TRUE)</f>
        <v>3044.31</v>
      </c>
      <c r="C224" s="15">
        <f>VLOOKUP(A224,'[1]S&amp;P500'!E:F,2,TRUE)</f>
        <v>0.48449300000000001</v>
      </c>
      <c r="D224" s="16">
        <f t="shared" si="15"/>
        <v>4.5448128538711698E-2</v>
      </c>
      <c r="E224" s="14">
        <f>VLOOKUP(A224,[1]Microsoft!B:C,2,TRUE)</f>
        <v>183.25</v>
      </c>
      <c r="F224" s="15">
        <v>0</v>
      </c>
      <c r="G224" s="16">
        <f t="shared" si="16"/>
        <v>2.2543384855755771E-2</v>
      </c>
      <c r="H224" s="17">
        <v>8.0000000000000004E-4</v>
      </c>
      <c r="I224" s="18">
        <v>1.6000000000000001E-3</v>
      </c>
      <c r="J224" s="32">
        <f t="shared" si="17"/>
        <v>2.0943384855755771E-2</v>
      </c>
      <c r="K224" s="32">
        <f t="shared" si="18"/>
        <v>4.38481285387117E-2</v>
      </c>
    </row>
    <row r="225" spans="1:11" ht="13.9" x14ac:dyDescent="0.4">
      <c r="A225" s="2">
        <v>44012</v>
      </c>
      <c r="B225" s="14">
        <f>VLOOKUP(A225,'[1]S&amp;P500'!B:C,2,TRUE)</f>
        <v>3100.29</v>
      </c>
      <c r="C225" s="15">
        <f>VLOOKUP(A225,'[1]S&amp;P500'!E:F,2,TRUE)</f>
        <v>0.24834400000000001</v>
      </c>
      <c r="D225" s="16">
        <f t="shared" si="15"/>
        <v>1.8469979732681632E-2</v>
      </c>
      <c r="E225" s="14">
        <f>VLOOKUP(A225,[1]Microsoft!B:C,2,TRUE)</f>
        <v>203.51</v>
      </c>
      <c r="F225" s="15">
        <f>VLOOKUP(A225,[1]Microsoft!H:I,2,FALSE)</f>
        <v>0.51</v>
      </c>
      <c r="G225" s="16">
        <f t="shared" si="16"/>
        <v>0.11334242837653474</v>
      </c>
      <c r="H225" s="17">
        <v>8.9999999999999998E-4</v>
      </c>
      <c r="I225" s="18">
        <v>8.9999999999999998E-4</v>
      </c>
      <c r="J225" s="32">
        <f t="shared" si="17"/>
        <v>0.11244242837653474</v>
      </c>
      <c r="K225" s="32">
        <f t="shared" si="18"/>
        <v>1.756997973268163E-2</v>
      </c>
    </row>
    <row r="226" spans="1:11" ht="13.9" x14ac:dyDescent="0.4">
      <c r="A226" s="2">
        <v>44043</v>
      </c>
      <c r="B226" s="14">
        <f>VLOOKUP(A226,'[1]S&amp;P500'!B:C,2,TRUE)</f>
        <v>3271.12</v>
      </c>
      <c r="C226" s="15">
        <f>VLOOKUP(A226,'[1]S&amp;P500'!E:F,2,TRUE)</f>
        <v>0.35081899999999999</v>
      </c>
      <c r="D226" s="16">
        <f t="shared" si="15"/>
        <v>5.5214453809159764E-2</v>
      </c>
      <c r="E226" s="14">
        <f>VLOOKUP(A226,[1]Microsoft!B:C,2,TRUE)</f>
        <v>205.01</v>
      </c>
      <c r="F226" s="15">
        <v>0</v>
      </c>
      <c r="G226" s="16">
        <f t="shared" si="16"/>
        <v>7.3706451771411727E-3</v>
      </c>
      <c r="H226" s="17">
        <v>1E-3</v>
      </c>
      <c r="I226" s="18">
        <v>1.1000000000000001E-3</v>
      </c>
      <c r="J226" s="32">
        <f t="shared" si="17"/>
        <v>6.2706451771411724E-3</v>
      </c>
      <c r="K226" s="32">
        <f t="shared" si="18"/>
        <v>5.4114453809159767E-2</v>
      </c>
    </row>
    <row r="227" spans="1:11" ht="13.9" x14ac:dyDescent="0.4">
      <c r="A227" s="2">
        <v>44074</v>
      </c>
      <c r="B227" s="14">
        <f>VLOOKUP(A227,'[1]S&amp;P500'!B:C,2,TRUE)</f>
        <v>3500.31</v>
      </c>
      <c r="C227" s="15">
        <f>VLOOKUP(A227,'[1]S&amp;P500'!E:F,2,TRUE)</f>
        <v>0.41142800000000002</v>
      </c>
      <c r="D227" s="16">
        <f t="shared" si="15"/>
        <v>7.0190463205263051E-2</v>
      </c>
      <c r="E227" s="14">
        <f>VLOOKUP(A227,[1]Microsoft!B:C,2,TRUE)</f>
        <v>225.53</v>
      </c>
      <c r="F227" s="15">
        <v>0</v>
      </c>
      <c r="G227" s="16">
        <f t="shared" si="16"/>
        <v>0.10009267840593147</v>
      </c>
      <c r="H227" s="17">
        <v>8.9999999999999998E-4</v>
      </c>
      <c r="I227" s="18">
        <v>1E-3</v>
      </c>
      <c r="J227" s="32">
        <f t="shared" si="17"/>
        <v>9.9092678405931472E-2</v>
      </c>
      <c r="K227" s="32">
        <f t="shared" si="18"/>
        <v>6.919046320526305E-2</v>
      </c>
    </row>
    <row r="228" spans="1:11" ht="13.9" x14ac:dyDescent="0.4">
      <c r="A228" s="2">
        <v>44104</v>
      </c>
      <c r="B228" s="14">
        <f>VLOOKUP(A228,'[1]S&amp;P500'!B:C,2,TRUE)</f>
        <v>3363</v>
      </c>
      <c r="C228" s="15">
        <f>VLOOKUP(A228,'[1]S&amp;P500'!E:F,2,TRUE)</f>
        <v>0.122048</v>
      </c>
      <c r="D228" s="16">
        <f t="shared" si="15"/>
        <v>-3.9193086326639627E-2</v>
      </c>
      <c r="E228" s="14">
        <f>VLOOKUP(A228,[1]Microsoft!B:C,2,TRUE)</f>
        <v>210.33</v>
      </c>
      <c r="F228" s="15">
        <f>VLOOKUP(A228,[1]Microsoft!H:I,2,FALSE)</f>
        <v>0.56000000000000005</v>
      </c>
      <c r="G228" s="16">
        <f t="shared" si="16"/>
        <v>-6.4913758701724777E-2</v>
      </c>
      <c r="H228" s="17">
        <v>8.9999999999999998E-4</v>
      </c>
      <c r="I228" s="18">
        <v>8.9999999999999998E-4</v>
      </c>
      <c r="J228" s="32">
        <f t="shared" si="17"/>
        <v>-6.5813758701724775E-2</v>
      </c>
      <c r="K228" s="32">
        <f t="shared" si="18"/>
        <v>-4.0093086326639625E-2</v>
      </c>
    </row>
    <row r="229" spans="1:11" ht="13.9" x14ac:dyDescent="0.4">
      <c r="A229" s="2">
        <v>44135</v>
      </c>
      <c r="B229" s="14">
        <f>VLOOKUP(A229,'[1]S&amp;P500'!B:C,2,TRUE)</f>
        <v>3269.96</v>
      </c>
      <c r="C229" s="15">
        <f>VLOOKUP(A229,'[1]S&amp;P500'!E:F,2,TRUE)</f>
        <v>0.356568</v>
      </c>
      <c r="D229" s="16">
        <f t="shared" si="15"/>
        <v>-2.755974784418673E-2</v>
      </c>
      <c r="E229" s="14">
        <f>VLOOKUP(A229,[1]Microsoft!B:C,2,TRUE)</f>
        <v>202.47</v>
      </c>
      <c r="F229" s="15">
        <v>0</v>
      </c>
      <c r="G229" s="16">
        <f t="shared" si="16"/>
        <v>-3.7369847382684417E-2</v>
      </c>
      <c r="H229" s="17">
        <v>8.9999999999999998E-4</v>
      </c>
      <c r="I229" s="18">
        <v>8.0000000000000004E-4</v>
      </c>
      <c r="J229" s="32">
        <f t="shared" si="17"/>
        <v>-3.8169847382684419E-2</v>
      </c>
      <c r="K229" s="32">
        <f t="shared" si="18"/>
        <v>-2.8359747844186729E-2</v>
      </c>
    </row>
    <row r="230" spans="1:11" ht="13.9" x14ac:dyDescent="0.4">
      <c r="A230" s="2">
        <v>44165</v>
      </c>
      <c r="B230" s="14">
        <f>VLOOKUP(A230,'[1]S&amp;P500'!B:C,2,TRUE)</f>
        <v>3621.63</v>
      </c>
      <c r="C230" s="15">
        <f>VLOOKUP(A230,'[1]S&amp;P500'!E:F,2,TRUE)</f>
        <v>0.56740999999999997</v>
      </c>
      <c r="D230" s="16">
        <f t="shared" si="15"/>
        <v>0.10771918005113214</v>
      </c>
      <c r="E230" s="14">
        <f>VLOOKUP(A230,[1]Microsoft!B:C,2,TRUE)</f>
        <v>214.07</v>
      </c>
      <c r="F230" s="15">
        <v>0</v>
      </c>
      <c r="G230" s="16">
        <f t="shared" si="16"/>
        <v>5.7292438385933689E-2</v>
      </c>
      <c r="H230" s="17">
        <v>8.9999999999999998E-4</v>
      </c>
      <c r="I230" s="18">
        <v>8.9999999999999998E-4</v>
      </c>
      <c r="J230" s="32">
        <f t="shared" si="17"/>
        <v>5.6392438385933691E-2</v>
      </c>
      <c r="K230" s="32">
        <f t="shared" si="18"/>
        <v>0.10681918005113214</v>
      </c>
    </row>
    <row r="231" spans="1:11" ht="13.9" x14ac:dyDescent="0.4">
      <c r="A231" s="2">
        <v>44196</v>
      </c>
      <c r="B231" s="14">
        <f>VLOOKUP(A231,'[1]S&amp;P500'!B:C,2,TRUE)</f>
        <v>3756.07</v>
      </c>
      <c r="C231" s="15">
        <f>VLOOKUP(A231,'[1]S&amp;P500'!E:F,2,TRUE)</f>
        <v>0.29575899999999999</v>
      </c>
      <c r="D231" s="16">
        <f t="shared" si="15"/>
        <v>3.7203071269014246E-2</v>
      </c>
      <c r="E231" s="14">
        <f>VLOOKUP(A231,[1]Microsoft!B:C,2,TRUE)</f>
        <v>222.42</v>
      </c>
      <c r="F231" s="15">
        <f>VLOOKUP(A231,[1]Microsoft!H:I,2,FALSE)</f>
        <v>0.56000000000000005</v>
      </c>
      <c r="G231" s="16">
        <f t="shared" si="16"/>
        <v>4.1621899378707874E-2</v>
      </c>
      <c r="H231" s="17">
        <v>8.9999999999999998E-4</v>
      </c>
      <c r="I231" s="18">
        <v>5.9999999999999995E-4</v>
      </c>
      <c r="J231" s="32">
        <f t="shared" si="17"/>
        <v>4.1021899378707871E-2</v>
      </c>
      <c r="K231" s="32">
        <f t="shared" si="18"/>
        <v>3.6603071269014242E-2</v>
      </c>
    </row>
    <row r="232" spans="1:11" ht="13.9" x14ac:dyDescent="0.4">
      <c r="A232" s="2">
        <v>44227</v>
      </c>
      <c r="B232" s="14">
        <f>VLOOKUP(A232,'[1]S&amp;P500'!B:C,2,TRUE)</f>
        <v>3714.24</v>
      </c>
      <c r="C232" s="15">
        <f>VLOOKUP(A232,'[1]S&amp;P500'!E:F,2,TRUE)</f>
        <v>0.48956699999999997</v>
      </c>
      <c r="D232" s="16">
        <f t="shared" si="15"/>
        <v>-1.1006299935837292E-2</v>
      </c>
      <c r="E232" s="14">
        <f>VLOOKUP(A232,[1]Microsoft!B:C,2,TRUE)</f>
        <v>231.96</v>
      </c>
      <c r="F232" s="15">
        <v>0</v>
      </c>
      <c r="G232" s="16">
        <f t="shared" si="16"/>
        <v>4.2891826274615685E-2</v>
      </c>
      <c r="H232" s="17">
        <v>8.0000000000000004E-4</v>
      </c>
      <c r="I232" s="18">
        <v>4.0000000000000002E-4</v>
      </c>
      <c r="J232" s="32">
        <f t="shared" si="17"/>
        <v>4.2491826274615688E-2</v>
      </c>
      <c r="K232" s="32">
        <f t="shared" si="18"/>
        <v>-1.1406299935837291E-2</v>
      </c>
    </row>
    <row r="233" spans="1:11" ht="13.9" x14ac:dyDescent="0.4">
      <c r="A233" s="2">
        <v>44255</v>
      </c>
      <c r="B233" s="14">
        <f>VLOOKUP(A233,'[1]S&amp;P500'!B:C,2,TRUE)</f>
        <v>3811.15</v>
      </c>
      <c r="C233" s="15">
        <f>VLOOKUP(A233,'[1]S&amp;P500'!E:F,2,TRUE)</f>
        <v>0.43856899999999999</v>
      </c>
      <c r="D233" s="16">
        <f t="shared" si="15"/>
        <v>2.6209552694494785E-2</v>
      </c>
      <c r="E233" s="14">
        <f>VLOOKUP(A233,[1]Microsoft!B:C,2,TRUE)</f>
        <v>232.38</v>
      </c>
      <c r="F233" s="15">
        <v>0</v>
      </c>
      <c r="G233" s="16">
        <f t="shared" si="16"/>
        <v>1.8106570098292269E-3</v>
      </c>
      <c r="H233" s="17">
        <v>7.000000000000001E-4</v>
      </c>
      <c r="I233" s="18">
        <v>2.9999999999999997E-4</v>
      </c>
      <c r="J233" s="32">
        <f t="shared" si="17"/>
        <v>1.5106570098292269E-3</v>
      </c>
      <c r="K233" s="32">
        <f t="shared" si="18"/>
        <v>2.5909552694494783E-2</v>
      </c>
    </row>
    <row r="234" spans="1:11" ht="13.9" x14ac:dyDescent="0.4">
      <c r="A234" s="2">
        <v>44286</v>
      </c>
      <c r="B234" s="14">
        <f>VLOOKUP(A234,'[1]S&amp;P500'!B:C,2,TRUE)</f>
        <v>3972.89</v>
      </c>
      <c r="C234" s="15">
        <f>VLOOKUP(A234,'[1]S&amp;P500'!E:F,2,TRUE)</f>
        <v>0.314249</v>
      </c>
      <c r="D234" s="16">
        <f t="shared" si="15"/>
        <v>4.2521089172559402E-2</v>
      </c>
      <c r="E234" s="14">
        <f>VLOOKUP(A234,[1]Microsoft!B:C,2,TRUE)</f>
        <v>235.77</v>
      </c>
      <c r="F234" s="15">
        <f>VLOOKUP(A234,[1]Microsoft!H:I,2,FALSE)</f>
        <v>0.56000000000000005</v>
      </c>
      <c r="G234" s="16">
        <f t="shared" si="16"/>
        <v>1.6998020483690573E-2</v>
      </c>
      <c r="H234" s="17">
        <v>7.000000000000001E-4</v>
      </c>
      <c r="I234" s="18">
        <v>1E-4</v>
      </c>
      <c r="J234" s="32">
        <f t="shared" si="17"/>
        <v>1.6898020483690573E-2</v>
      </c>
      <c r="K234" s="32">
        <f t="shared" si="18"/>
        <v>4.2421089172559399E-2</v>
      </c>
    </row>
    <row r="235" spans="1:11" ht="13.9" x14ac:dyDescent="0.4">
      <c r="A235" s="2">
        <v>44316</v>
      </c>
      <c r="B235" s="14">
        <f>VLOOKUP(A235,'[1]S&amp;P500'!B:C,2,TRUE)</f>
        <v>4181.17</v>
      </c>
      <c r="C235" s="15">
        <f>VLOOKUP(A235,'[1]S&amp;P500'!E:F,2,TRUE)</f>
        <v>0.33513500000000002</v>
      </c>
      <c r="D235" s="16">
        <f t="shared" si="15"/>
        <v>5.2509668025039757E-2</v>
      </c>
      <c r="E235" s="14">
        <f>VLOOKUP(A235,[1]Microsoft!B:C,2,TRUE)</f>
        <v>252.18</v>
      </c>
      <c r="F235" s="15">
        <v>0</v>
      </c>
      <c r="G235" s="16">
        <f t="shared" si="16"/>
        <v>6.9601730500063602E-2</v>
      </c>
      <c r="H235" s="17">
        <v>5.9999999999999995E-4</v>
      </c>
      <c r="I235" s="18">
        <v>1E-4</v>
      </c>
      <c r="J235" s="32">
        <f t="shared" si="17"/>
        <v>6.9501730500063599E-2</v>
      </c>
      <c r="K235" s="32">
        <f t="shared" si="18"/>
        <v>5.2409668025039755E-2</v>
      </c>
    </row>
    <row r="236" spans="1:11" ht="13.9" x14ac:dyDescent="0.4">
      <c r="A236" s="2">
        <v>44347</v>
      </c>
      <c r="B236" s="14">
        <f>VLOOKUP(A236,'[1]S&amp;P500'!B:C,2,TRUE)</f>
        <v>4204.1099999999997</v>
      </c>
      <c r="C236" s="15">
        <f>VLOOKUP(A236,'[1]S&amp;P500'!E:F,2,TRUE)</f>
        <v>0</v>
      </c>
      <c r="D236" s="16">
        <f t="shared" si="15"/>
        <v>5.4865025818131288E-3</v>
      </c>
      <c r="E236" s="14">
        <f>VLOOKUP(A236,[1]Microsoft!B:C,2,TRUE)</f>
        <v>249.68</v>
      </c>
      <c r="F236" s="15">
        <v>0</v>
      </c>
      <c r="G236" s="16">
        <f t="shared" si="16"/>
        <v>-9.913553810770085E-3</v>
      </c>
      <c r="H236" s="17">
        <v>8.0000000000000004E-4</v>
      </c>
      <c r="I236" s="18">
        <v>5.0000000000000001E-4</v>
      </c>
      <c r="J236" s="32">
        <f t="shared" si="17"/>
        <v>-1.0413553810770085E-2</v>
      </c>
      <c r="K236" s="32">
        <f t="shared" si="18"/>
        <v>4.9865025818131292E-3</v>
      </c>
    </row>
    <row r="237" spans="1:11" ht="13.9" x14ac:dyDescent="0.4">
      <c r="A237" s="2">
        <v>44377</v>
      </c>
      <c r="B237" s="14">
        <f>VLOOKUP(A237,'[1]S&amp;P500'!B:C,2,TRUE)</f>
        <v>4297.5</v>
      </c>
      <c r="C237" s="15">
        <f>VLOOKUP(A237,'[1]S&amp;P500'!E:F,2,TRUE)</f>
        <v>0.125116</v>
      </c>
      <c r="D237" s="16">
        <f t="shared" si="15"/>
        <v>2.2243736724300824E-2</v>
      </c>
      <c r="E237" s="14">
        <f>VLOOKUP(A237,[1]Microsoft!B:C,2,TRUE)</f>
        <v>270.89999999999998</v>
      </c>
      <c r="F237" s="15">
        <f>VLOOKUP(A237,[1]Microsoft!H:I,2,FALSE)</f>
        <v>0.56000000000000005</v>
      </c>
      <c r="G237" s="16">
        <f t="shared" si="16"/>
        <v>8.7231656520345924E-2</v>
      </c>
      <c r="H237" s="17">
        <v>1E-3</v>
      </c>
      <c r="I237" s="18">
        <v>5.9999999999999995E-4</v>
      </c>
      <c r="J237" s="32">
        <f t="shared" si="17"/>
        <v>8.663165652034592E-2</v>
      </c>
      <c r="K237" s="32">
        <f t="shared" si="18"/>
        <v>2.1643736724300824E-2</v>
      </c>
    </row>
    <row r="238" spans="1:11" ht="13.9" x14ac:dyDescent="0.4">
      <c r="A238" s="2">
        <v>44408</v>
      </c>
      <c r="B238" s="14">
        <f>VLOOKUP(A238,'[1]S&amp;P500'!B:C,2,TRUE)</f>
        <v>4395.26</v>
      </c>
      <c r="C238" s="15">
        <f>VLOOKUP(A238,'[1]S&amp;P500'!E:F,2,TRUE)</f>
        <v>0.34142099999999997</v>
      </c>
      <c r="D238" s="16">
        <f t="shared" si="15"/>
        <v>2.2827555788249031E-2</v>
      </c>
      <c r="E238" s="14">
        <f>VLOOKUP(A238,[1]Microsoft!B:C,2,TRUE)</f>
        <v>284.91000000000003</v>
      </c>
      <c r="F238" s="15">
        <v>0</v>
      </c>
      <c r="G238" s="16">
        <f t="shared" si="16"/>
        <v>5.1716500553710035E-2</v>
      </c>
      <c r="H238" s="17">
        <v>8.9999999999999998E-4</v>
      </c>
      <c r="I238" s="18">
        <v>4.0000000000000002E-4</v>
      </c>
      <c r="J238" s="32">
        <f t="shared" si="17"/>
        <v>5.1316500553710037E-2</v>
      </c>
      <c r="K238" s="32">
        <f t="shared" si="18"/>
        <v>2.242755578824903E-2</v>
      </c>
    </row>
    <row r="239" spans="1:11" ht="13.9" x14ac:dyDescent="0.4">
      <c r="A239" s="2">
        <v>44439</v>
      </c>
      <c r="B239" s="14">
        <f>VLOOKUP(A239,'[1]S&amp;P500'!B:C,2,TRUE)</f>
        <v>4522.68</v>
      </c>
      <c r="C239" s="15">
        <f>VLOOKUP(A239,'[1]S&amp;P500'!E:F,2,TRUE)</f>
        <v>0.52204099999999998</v>
      </c>
      <c r="D239" s="16">
        <f t="shared" si="15"/>
        <v>2.9109095025095233E-2</v>
      </c>
      <c r="E239" s="14">
        <f>VLOOKUP(A239,[1]Microsoft!B:C,2,TRUE)</f>
        <v>301.88</v>
      </c>
      <c r="F239" s="15">
        <v>0</v>
      </c>
      <c r="G239" s="16">
        <f t="shared" si="16"/>
        <v>5.9562668912989961E-2</v>
      </c>
      <c r="H239" s="17">
        <v>8.0000000000000004E-4</v>
      </c>
      <c r="I239" s="18">
        <v>4.0000000000000002E-4</v>
      </c>
      <c r="J239" s="32">
        <f t="shared" si="17"/>
        <v>5.9162668912989963E-2</v>
      </c>
      <c r="K239" s="32">
        <f t="shared" si="18"/>
        <v>2.8709095025095232E-2</v>
      </c>
    </row>
    <row r="240" spans="1:11" ht="13.9" x14ac:dyDescent="0.4">
      <c r="A240" s="2">
        <v>44469</v>
      </c>
      <c r="B240" s="14">
        <f>VLOOKUP(A240,'[1]S&amp;P500'!B:C,2,TRUE)</f>
        <v>4307.54</v>
      </c>
      <c r="C240" s="15">
        <f>VLOOKUP(A240,'[1]S&amp;P500'!E:F,2,TRUE)</f>
        <v>0.30024800000000001</v>
      </c>
      <c r="D240" s="16">
        <f t="shared" si="15"/>
        <v>-4.7502753234807744E-2</v>
      </c>
      <c r="E240" s="14">
        <f>VLOOKUP(A240,[1]Microsoft!B:C,2,TRUE)</f>
        <v>281.92</v>
      </c>
      <c r="F240" s="15">
        <f>VLOOKUP(A240,[1]Microsoft!H:I,2,FALSE)</f>
        <v>0.62</v>
      </c>
      <c r="G240" s="16">
        <f t="shared" si="16"/>
        <v>-6.4065191466807933E-2</v>
      </c>
      <c r="H240" s="17">
        <v>8.0000000000000004E-4</v>
      </c>
      <c r="I240" s="18">
        <v>5.0000000000000001E-4</v>
      </c>
      <c r="J240" s="32">
        <f t="shared" si="17"/>
        <v>-6.4565191466807934E-2</v>
      </c>
      <c r="K240" s="32">
        <f t="shared" si="18"/>
        <v>-4.8002753234807745E-2</v>
      </c>
    </row>
    <row r="241" spans="1:11" ht="13.9" x14ac:dyDescent="0.4">
      <c r="A241" s="2">
        <v>44500</v>
      </c>
      <c r="B241" s="14">
        <f>VLOOKUP(A241,'[1]S&amp;P500'!B:C,2,TRUE)</f>
        <v>4605.38</v>
      </c>
      <c r="C241" s="15">
        <f>VLOOKUP(A241,'[1]S&amp;P500'!E:F,2,TRUE)</f>
        <v>0.51060899999999998</v>
      </c>
      <c r="D241" s="16">
        <f t="shared" si="15"/>
        <v>6.9262411724557438E-2</v>
      </c>
      <c r="E241" s="14">
        <f>VLOOKUP(A241,[1]Microsoft!B:C,2,TRUE)</f>
        <v>331.62</v>
      </c>
      <c r="F241" s="15">
        <v>0</v>
      </c>
      <c r="G241" s="16">
        <f t="shared" si="16"/>
        <v>0.17629114642451754</v>
      </c>
      <c r="H241" s="17">
        <v>8.0000000000000004E-4</v>
      </c>
      <c r="I241" s="18">
        <v>5.0000000000000001E-4</v>
      </c>
      <c r="J241" s="32">
        <f t="shared" si="17"/>
        <v>0.17579114642451754</v>
      </c>
      <c r="K241" s="32">
        <f t="shared" si="18"/>
        <v>6.8762411724557437E-2</v>
      </c>
    </row>
    <row r="242" spans="1:11" ht="13.9" x14ac:dyDescent="0.4">
      <c r="A242" s="2">
        <v>44530</v>
      </c>
      <c r="B242" s="14">
        <f>VLOOKUP(A242,'[1]S&amp;P500'!B:C,2,TRUE)</f>
        <v>4567</v>
      </c>
      <c r="C242" s="15">
        <f>VLOOKUP(A242,'[1]S&amp;P500'!E:F,2,TRUE)</f>
        <v>0.60386899999999999</v>
      </c>
      <c r="D242" s="16">
        <f t="shared" si="15"/>
        <v>-8.2026089052369411E-3</v>
      </c>
      <c r="E242" s="14">
        <f>VLOOKUP(A242,[1]Microsoft!B:C,2,TRUE)</f>
        <v>330.59</v>
      </c>
      <c r="F242" s="15">
        <v>0</v>
      </c>
      <c r="G242" s="16">
        <f t="shared" si="16"/>
        <v>-3.1059646583439767E-3</v>
      </c>
      <c r="H242" s="17">
        <v>8.0000000000000004E-4</v>
      </c>
      <c r="I242" s="18">
        <v>5.9999999999999995E-4</v>
      </c>
      <c r="J242" s="32">
        <f t="shared" si="17"/>
        <v>-3.7059646583439765E-3</v>
      </c>
      <c r="K242" s="32">
        <f t="shared" si="18"/>
        <v>-8.8026089052369409E-3</v>
      </c>
    </row>
    <row r="243" spans="1:11" ht="13.9" x14ac:dyDescent="0.4">
      <c r="A243" s="2">
        <v>44561</v>
      </c>
      <c r="B243" s="14">
        <f>VLOOKUP(A243,'[1]S&amp;P500'!B:C,2,TRUE)</f>
        <v>4766.18</v>
      </c>
      <c r="C243" s="15">
        <f>VLOOKUP(A243,'[1]S&amp;P500'!E:F,2,TRUE)</f>
        <v>0.222779</v>
      </c>
      <c r="D243" s="16">
        <f t="shared" si="15"/>
        <v>4.3661655134661768E-2</v>
      </c>
      <c r="E243" s="14">
        <f>VLOOKUP(A243,[1]Microsoft!B:C,2,TRUE)</f>
        <v>336.32</v>
      </c>
      <c r="F243" s="15">
        <f>VLOOKUP(A243,[1]Microsoft!H:I,2,FALSE)</f>
        <v>0.62</v>
      </c>
      <c r="G243" s="16">
        <f t="shared" si="16"/>
        <v>1.9208082519132516E-2</v>
      </c>
      <c r="H243" s="17">
        <v>8.0000000000000004E-4</v>
      </c>
      <c r="I243" s="18">
        <v>2.2000000000000001E-3</v>
      </c>
      <c r="J243" s="32">
        <f t="shared" si="17"/>
        <v>1.7008082519132516E-2</v>
      </c>
      <c r="K243" s="32">
        <f t="shared" si="18"/>
        <v>4.1461655134661768E-2</v>
      </c>
    </row>
    <row r="244" spans="1:11" ht="13.9" x14ac:dyDescent="0.4">
      <c r="A244" s="2">
        <v>44592</v>
      </c>
      <c r="B244" s="14">
        <f>VLOOKUP(A244,'[1]S&amp;P500'!B:C,2,TRUE)</f>
        <v>4515.55</v>
      </c>
      <c r="C244" s="15">
        <f>VLOOKUP(A244,'[1]S&amp;P500'!E:F,2,TRUE)</f>
        <v>8.3267999999999995E-2</v>
      </c>
      <c r="D244" s="16">
        <f t="shared" si="15"/>
        <v>-5.2567618512099859E-2</v>
      </c>
      <c r="E244" s="14">
        <f>VLOOKUP(A244,[1]Microsoft!B:C,2,TRUE)</f>
        <v>310.98</v>
      </c>
      <c r="F244" s="15">
        <v>0</v>
      </c>
      <c r="G244" s="16">
        <f t="shared" si="16"/>
        <v>-7.5344909609895261E-2</v>
      </c>
      <c r="H244" s="17">
        <v>8.0000000000000004E-4</v>
      </c>
      <c r="I244" s="18">
        <v>3.4999999999999996E-3</v>
      </c>
      <c r="J244" s="32">
        <f t="shared" si="17"/>
        <v>-7.8844909609895264E-2</v>
      </c>
      <c r="K244" s="32">
        <f t="shared" si="18"/>
        <v>-5.6067618512099862E-2</v>
      </c>
    </row>
    <row r="245" spans="1:11" ht="13.9" x14ac:dyDescent="0.4">
      <c r="A245" s="2">
        <v>44620</v>
      </c>
      <c r="B245" s="14">
        <f>VLOOKUP(A245,'[1]S&amp;P500'!B:C,2,TRUE)</f>
        <v>4373.9399999999996</v>
      </c>
      <c r="C245" s="15">
        <f>VLOOKUP(A245,'[1]S&amp;P500'!E:F,2,TRUE)</f>
        <v>0.486651</v>
      </c>
      <c r="D245" s="16">
        <f t="shared" si="15"/>
        <v>-3.125274861312588E-2</v>
      </c>
      <c r="E245" s="14">
        <f>VLOOKUP(A245,[1]Microsoft!B:C,2,TRUE)</f>
        <v>298.79000000000002</v>
      </c>
      <c r="F245" s="15">
        <v>0</v>
      </c>
      <c r="G245" s="16">
        <f t="shared" si="16"/>
        <v>-3.9198662293395067E-2</v>
      </c>
      <c r="H245" s="17">
        <v>2E-3</v>
      </c>
      <c r="I245" s="18">
        <v>5.1999999999999998E-3</v>
      </c>
      <c r="J245" s="32">
        <f t="shared" si="17"/>
        <v>-4.4398662293395064E-2</v>
      </c>
      <c r="K245" s="32">
        <f t="shared" si="18"/>
        <v>-3.6452748613125877E-2</v>
      </c>
    </row>
    <row r="246" spans="1:11" ht="13.9" x14ac:dyDescent="0.4">
      <c r="A246" s="2">
        <v>44651</v>
      </c>
      <c r="B246" s="14">
        <f>VLOOKUP(A246,'[1]S&amp;P500'!B:C,2,TRUE)</f>
        <v>4530.41</v>
      </c>
      <c r="C246" s="15">
        <f>VLOOKUP(A246,'[1]S&amp;P500'!E:F,2,TRUE)</f>
        <v>0.30369000000000002</v>
      </c>
      <c r="D246" s="16">
        <f t="shared" si="15"/>
        <v>3.5842670452726891E-2</v>
      </c>
      <c r="E246" s="14">
        <f>VLOOKUP(A246,[1]Microsoft!B:C,2,TRUE)</f>
        <v>308.31</v>
      </c>
      <c r="F246" s="15">
        <f>VLOOKUP(A246,[1]Microsoft!H:I,2,FALSE)</f>
        <v>0.62</v>
      </c>
      <c r="G246" s="16">
        <f t="shared" si="16"/>
        <v>3.3936878744268484E-2</v>
      </c>
      <c r="H246" s="17">
        <v>3.3E-3</v>
      </c>
      <c r="I246" s="18">
        <v>8.5000000000000006E-3</v>
      </c>
      <c r="J246" s="32">
        <f t="shared" si="17"/>
        <v>2.5436878744268483E-2</v>
      </c>
      <c r="K246" s="32">
        <f t="shared" si="18"/>
        <v>2.734267045272689E-2</v>
      </c>
    </row>
    <row r="247" spans="1:11" ht="13.9" x14ac:dyDescent="0.4">
      <c r="A247" s="2">
        <v>44681</v>
      </c>
      <c r="B247" s="14">
        <f>VLOOKUP(A247,'[1]S&amp;P500'!B:C,2,TRUE)</f>
        <v>4131.93</v>
      </c>
      <c r="C247" s="15">
        <f>VLOOKUP(A247,'[1]S&amp;P500'!E:F,2,TRUE)</f>
        <v>0.30952600000000002</v>
      </c>
      <c r="D247" s="16">
        <f t="shared" si="15"/>
        <v>-8.7888397297374757E-2</v>
      </c>
      <c r="E247" s="14">
        <f>VLOOKUP(A247,[1]Microsoft!B:C,2,TRUE)</f>
        <v>277.52</v>
      </c>
      <c r="F247" s="15">
        <v>0</v>
      </c>
      <c r="G247" s="16">
        <f t="shared" si="16"/>
        <v>-9.9867016963445951E-2</v>
      </c>
      <c r="H247" s="17">
        <v>7.7000000000000002E-3</v>
      </c>
      <c r="I247" s="18">
        <v>1.1599999999999999E-2</v>
      </c>
      <c r="J247" s="32">
        <f t="shared" si="17"/>
        <v>-0.11146701696344595</v>
      </c>
      <c r="K247" s="32">
        <f t="shared" si="18"/>
        <v>-9.9488397297374756E-2</v>
      </c>
    </row>
    <row r="248" spans="1:11" ht="13.9" x14ac:dyDescent="0.4">
      <c r="A248" s="2">
        <v>44712</v>
      </c>
      <c r="B248" s="14">
        <f>VLOOKUP(A248,'[1]S&amp;P500'!B:C,2,TRUE)</f>
        <v>4132.1499999999996</v>
      </c>
      <c r="C248" s="15">
        <f>VLOOKUP(A248,'[1]S&amp;P500'!E:F,2,TRUE)</f>
        <v>0.36844100000000002</v>
      </c>
      <c r="D248" s="16">
        <f t="shared" si="15"/>
        <v>1.4241310961205663E-4</v>
      </c>
      <c r="E248" s="14">
        <f>VLOOKUP(A248,[1]Microsoft!B:C,2,TRUE)</f>
        <v>271.87</v>
      </c>
      <c r="F248" s="15">
        <v>0</v>
      </c>
      <c r="G248" s="16">
        <f t="shared" si="16"/>
        <v>-2.0358893052752874E-2</v>
      </c>
      <c r="H248" s="17">
        <v>1.21E-2</v>
      </c>
      <c r="I248" s="18">
        <v>1.72E-2</v>
      </c>
      <c r="J248" s="32">
        <f t="shared" si="17"/>
        <v>-3.7558893052752874E-2</v>
      </c>
      <c r="K248" s="32">
        <f t="shared" si="18"/>
        <v>-1.7057586890387944E-2</v>
      </c>
    </row>
    <row r="249" spans="1:11" ht="13.9" x14ac:dyDescent="0.4">
      <c r="A249" s="2">
        <v>44742</v>
      </c>
      <c r="B249" s="14">
        <f>VLOOKUP(A249,'[1]S&amp;P500'!B:C,2,TRUE)</f>
        <v>3785.38</v>
      </c>
      <c r="C249" s="15">
        <f>VLOOKUP(A249,'[1]S&amp;P500'!E:F,2,TRUE)</f>
        <v>0.63146500000000005</v>
      </c>
      <c r="D249" s="16">
        <f t="shared" si="15"/>
        <v>-8.3767175683360853E-2</v>
      </c>
      <c r="E249" s="14">
        <f>VLOOKUP(A249,[1]Microsoft!B:C,2,TRUE)</f>
        <v>256.83</v>
      </c>
      <c r="F249" s="15">
        <f>VLOOKUP(A249,[1]Microsoft!H:I,2,FALSE)</f>
        <v>0.62</v>
      </c>
      <c r="G249" s="16">
        <f t="shared" si="16"/>
        <v>-5.304005590907427E-2</v>
      </c>
      <c r="H249" s="17">
        <v>1.6799999999999999E-2</v>
      </c>
      <c r="I249" s="18">
        <v>2.41E-2</v>
      </c>
      <c r="J249" s="32">
        <f t="shared" si="17"/>
        <v>-7.7140055909074273E-2</v>
      </c>
      <c r="K249" s="32">
        <f t="shared" si="18"/>
        <v>-0.10786717568336085</v>
      </c>
    </row>
    <row r="250" spans="1:11" ht="13.9" x14ac:dyDescent="0.4">
      <c r="A250" s="2">
        <v>44773</v>
      </c>
      <c r="B250" s="14">
        <f>VLOOKUP(A250,'[1]S&amp;P500'!B:C,2,TRUE)</f>
        <v>4130.29</v>
      </c>
      <c r="C250" s="15">
        <f>VLOOKUP(A250,'[1]S&amp;P500'!E:F,2,TRUE)</f>
        <v>0.447218</v>
      </c>
      <c r="D250" s="16">
        <f t="shared" si="15"/>
        <v>9.123449112110274E-2</v>
      </c>
      <c r="E250" s="14">
        <f>VLOOKUP(A250,[1]Microsoft!B:C,2,TRUE)</f>
        <v>280.74</v>
      </c>
      <c r="F250" s="15">
        <v>0</v>
      </c>
      <c r="G250" s="16">
        <f t="shared" si="16"/>
        <v>9.3096600864385107E-2</v>
      </c>
      <c r="H250" s="17">
        <v>2.3300000000000001E-2</v>
      </c>
      <c r="I250" s="18">
        <v>2.9600000000000001E-2</v>
      </c>
      <c r="J250" s="32">
        <f t="shared" si="17"/>
        <v>6.3496600864385105E-2</v>
      </c>
      <c r="K250" s="32">
        <f t="shared" si="18"/>
        <v>6.1634491121102739E-2</v>
      </c>
    </row>
    <row r="251" spans="1:11" ht="13.9" x14ac:dyDescent="0.4">
      <c r="A251" s="2">
        <v>44804</v>
      </c>
      <c r="B251" s="14">
        <f>VLOOKUP(A251,'[1]S&amp;P500'!B:C,2,TRUE)</f>
        <v>3955</v>
      </c>
      <c r="C251" s="15">
        <f>VLOOKUP(A251,'[1]S&amp;P500'!E:F,2,TRUE)</f>
        <v>0.80346399999999996</v>
      </c>
      <c r="D251" s="16">
        <f t="shared" si="15"/>
        <v>-4.2245589534875269E-2</v>
      </c>
      <c r="E251" s="14">
        <f>VLOOKUP(A251,[1]Microsoft!B:C,2,TRUE)</f>
        <v>261.47000000000003</v>
      </c>
      <c r="F251" s="15">
        <v>0</v>
      </c>
      <c r="G251" s="16">
        <f t="shared" si="16"/>
        <v>-6.8640022796893851E-2</v>
      </c>
      <c r="H251" s="17">
        <v>2.5600000000000001E-2</v>
      </c>
      <c r="I251" s="18">
        <v>3.3300000000000003E-2</v>
      </c>
      <c r="J251" s="32">
        <f t="shared" si="17"/>
        <v>-0.10194002279689385</v>
      </c>
      <c r="K251" s="32">
        <f t="shared" si="18"/>
        <v>-7.5545589534875279E-2</v>
      </c>
    </row>
    <row r="252" spans="1:11" ht="13.9" x14ac:dyDescent="0.4">
      <c r="A252" s="2">
        <v>44834</v>
      </c>
      <c r="B252" s="14">
        <f>VLOOKUP(A252,'[1]S&amp;P500'!B:C,2,TRUE)</f>
        <v>3585.62</v>
      </c>
      <c r="C252" s="15">
        <f>VLOOKUP(A252,'[1]S&amp;P500'!E:F,2,TRUE)</f>
        <v>0.16117600000000001</v>
      </c>
      <c r="D252" s="16">
        <f t="shared" si="15"/>
        <v>-9.3354949178255403E-2</v>
      </c>
      <c r="E252" s="14">
        <f>VLOOKUP(A252,[1]Microsoft!B:C,2,TRUE)</f>
        <v>232.9</v>
      </c>
      <c r="F252" s="15">
        <f>VLOOKUP(A252,[1]Microsoft!H:I,2,FALSE)</f>
        <v>0.68</v>
      </c>
      <c r="G252" s="16">
        <f t="shared" si="16"/>
        <v>-0.10666615672926155</v>
      </c>
      <c r="H252" s="17">
        <v>3.0800000000000001E-2</v>
      </c>
      <c r="I252" s="18">
        <v>4.2199999999999994E-2</v>
      </c>
      <c r="J252" s="32">
        <f t="shared" si="17"/>
        <v>-0.14886615672926154</v>
      </c>
      <c r="K252" s="32">
        <f t="shared" si="18"/>
        <v>-0.13555494917825539</v>
      </c>
    </row>
    <row r="253" spans="1:11" ht="13.9" x14ac:dyDescent="0.4">
      <c r="A253" s="2">
        <v>44865</v>
      </c>
      <c r="B253" s="14">
        <f>VLOOKUP(A253,'[1]S&amp;P500'!B:C,2,TRUE)</f>
        <v>3871.98</v>
      </c>
      <c r="C253" s="15">
        <f>VLOOKUP(A253,'[1]S&amp;P500'!E:F,2,TRUE)</f>
        <v>0.15801599999999999</v>
      </c>
      <c r="D253" s="16">
        <f t="shared" si="15"/>
        <v>7.9907523942860686E-2</v>
      </c>
      <c r="E253" s="14">
        <f>VLOOKUP(A253,[1]Microsoft!B:C,2,TRUE)</f>
        <v>232.13</v>
      </c>
      <c r="F253" s="15">
        <v>0</v>
      </c>
      <c r="G253" s="16">
        <f t="shared" si="16"/>
        <v>-3.3061399742379143E-3</v>
      </c>
      <c r="H253" s="17">
        <v>3.78E-2</v>
      </c>
      <c r="I253" s="18">
        <v>4.3700000000000003E-2</v>
      </c>
      <c r="J253" s="32">
        <f t="shared" si="17"/>
        <v>-4.7006139974237915E-2</v>
      </c>
      <c r="K253" s="32">
        <f t="shared" si="18"/>
        <v>3.6207523942860684E-2</v>
      </c>
    </row>
    <row r="254" spans="1:11" ht="13.9" x14ac:dyDescent="0.4">
      <c r="A254" s="2">
        <v>44895</v>
      </c>
      <c r="B254" s="14">
        <f>VLOOKUP(A254,'[1]S&amp;P500'!B:C,2,TRUE)</f>
        <v>4080.11</v>
      </c>
      <c r="C254" s="15">
        <f>VLOOKUP(A254,'[1]S&amp;P500'!E:F,2,TRUE)</f>
        <v>1.080298</v>
      </c>
      <c r="D254" s="16">
        <f t="shared" si="15"/>
        <v>5.4031864317481006E-2</v>
      </c>
      <c r="E254" s="14">
        <f>VLOOKUP(A254,[1]Microsoft!B:C,2,TRUE)</f>
        <v>255.14</v>
      </c>
      <c r="F254" s="15">
        <v>0</v>
      </c>
      <c r="G254" s="16">
        <f t="shared" si="16"/>
        <v>9.9125490027139926E-2</v>
      </c>
      <c r="H254" s="17">
        <v>4.0999999999999995E-2</v>
      </c>
      <c r="I254" s="18">
        <v>4.4199999999999996E-2</v>
      </c>
      <c r="J254" s="32">
        <f t="shared" si="17"/>
        <v>5.492549002713993E-2</v>
      </c>
      <c r="K254" s="32">
        <f t="shared" si="18"/>
        <v>9.8318643174810094E-3</v>
      </c>
    </row>
    <row r="255" spans="1:11" ht="13.9" x14ac:dyDescent="0.4">
      <c r="A255" s="2">
        <v>44926</v>
      </c>
      <c r="B255" s="14">
        <f>VLOOKUP(A255,'[1]S&amp;P500'!B:C,2,TRUE)</f>
        <v>3839.5</v>
      </c>
      <c r="C255" s="15">
        <f>VLOOKUP(A255,'[1]S&amp;P500'!E:F,2,TRUE)</f>
        <v>0.23900399999999999</v>
      </c>
      <c r="D255" s="16">
        <f t="shared" si="15"/>
        <v>-5.8912871466700684E-2</v>
      </c>
      <c r="E255" s="14">
        <f>VLOOKUP(A255,[1]Microsoft!B:C,2,TRUE)</f>
        <v>239.82</v>
      </c>
      <c r="F255" s="15">
        <f>VLOOKUP(A255,[1]Microsoft!H:I,2,FALSE)</f>
        <v>0.68</v>
      </c>
      <c r="G255" s="16">
        <f t="shared" si="16"/>
        <v>-5.7380261817041603E-2</v>
      </c>
      <c r="H255" s="17">
        <v>4.3299999999999998E-2</v>
      </c>
      <c r="I255" s="18">
        <v>4.7E-2</v>
      </c>
      <c r="J255" s="32">
        <f t="shared" si="17"/>
        <v>-0.1043802618170416</v>
      </c>
      <c r="K255" s="32">
        <f t="shared" si="18"/>
        <v>-0.10591287146670068</v>
      </c>
    </row>
  </sheetData>
  <mergeCells count="19">
    <mergeCell ref="P136:P137"/>
    <mergeCell ref="Q136:Q137"/>
    <mergeCell ref="R136:R137"/>
    <mergeCell ref="M177:R177"/>
    <mergeCell ref="M178:Q179"/>
    <mergeCell ref="M170:Q171"/>
    <mergeCell ref="M61:T62"/>
    <mergeCell ref="O145:R146"/>
    <mergeCell ref="M144:N144"/>
    <mergeCell ref="M169:R169"/>
    <mergeCell ref="M138:M140"/>
    <mergeCell ref="M141:M142"/>
    <mergeCell ref="M145:N146"/>
    <mergeCell ref="O130:P130"/>
    <mergeCell ref="Q130:R130"/>
    <mergeCell ref="M132:M133"/>
    <mergeCell ref="M134:M135"/>
    <mergeCell ref="M136:M137"/>
    <mergeCell ref="O136:O13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8EF5-0998-4490-8623-63C053036098}">
  <dimension ref="A1:E256"/>
  <sheetViews>
    <sheetView topLeftCell="A249" workbookViewId="0">
      <selection activeCell="D244" sqref="D244"/>
    </sheetView>
  </sheetViews>
  <sheetFormatPr defaultRowHeight="13.9" x14ac:dyDescent="0.4"/>
  <cols>
    <col min="1" max="1" width="10.3984375" style="2" bestFit="1" customWidth="1"/>
    <col min="2" max="2" width="23.265625" bestFit="1" customWidth="1"/>
    <col min="3" max="3" width="21.1328125" bestFit="1" customWidth="1"/>
    <col min="4" max="4" width="32.3984375" bestFit="1" customWidth="1"/>
  </cols>
  <sheetData>
    <row r="1" spans="1:5" x14ac:dyDescent="0.4">
      <c r="A1" s="12" t="s">
        <v>139</v>
      </c>
      <c r="B1" s="10" t="s">
        <v>3</v>
      </c>
      <c r="C1" s="10" t="s">
        <v>6</v>
      </c>
      <c r="D1" s="1" t="s">
        <v>140</v>
      </c>
      <c r="E1" s="1" t="s">
        <v>141</v>
      </c>
    </row>
    <row r="2" spans="1:5" x14ac:dyDescent="0.4">
      <c r="A2" s="2">
        <v>37225</v>
      </c>
    </row>
    <row r="3" spans="1:5" x14ac:dyDescent="0.4">
      <c r="A3" s="2">
        <v>37256</v>
      </c>
      <c r="B3">
        <v>7.5741147044625758E-3</v>
      </c>
      <c r="C3">
        <v>3.1770752219280586E-2</v>
      </c>
      <c r="D3">
        <f>IF(AND(B4&gt;=B3,B5&gt;=B4),1,0)</f>
        <v>0</v>
      </c>
      <c r="E3">
        <f>IF(AND(C4&gt;=C3,C5&gt;=C4),1,0)</f>
        <v>0</v>
      </c>
    </row>
    <row r="4" spans="1:5" x14ac:dyDescent="0.4">
      <c r="A4" s="2">
        <v>37287</v>
      </c>
      <c r="B4">
        <v>-1.5448740505887997E-2</v>
      </c>
      <c r="C4">
        <v>-3.8339622641509419E-2</v>
      </c>
      <c r="D4">
        <f>IF(AND(B5&gt;=B4,B6&gt;=B5),1,0)</f>
        <v>0</v>
      </c>
      <c r="E4">
        <f t="shared" ref="E4" si="0">IF(AND(C5&gt;=C4,C6&gt;=C5),1,0)</f>
        <v>0</v>
      </c>
    </row>
    <row r="5" spans="1:5" x14ac:dyDescent="0.4">
      <c r="A5" s="2">
        <v>37315</v>
      </c>
      <c r="B5">
        <v>-2.0744403252492914E-2</v>
      </c>
      <c r="C5">
        <v>-8.4288180819337588E-2</v>
      </c>
      <c r="D5">
        <f t="shared" ref="D5:E5" si="1">IF(AND(B6&gt;=B5,B7&gt;=B6),1,0)</f>
        <v>0</v>
      </c>
      <c r="E5">
        <f t="shared" si="1"/>
        <v>0</v>
      </c>
    </row>
    <row r="6" spans="1:5" x14ac:dyDescent="0.4">
      <c r="A6" s="2">
        <v>37343</v>
      </c>
      <c r="B6">
        <v>3.6739614901556909E-2</v>
      </c>
      <c r="C6">
        <v>3.3767569420637619E-2</v>
      </c>
      <c r="D6">
        <f t="shared" ref="D6:E6" si="2">IF(AND(B7&gt;=B6,B8&gt;=B7),1,0)</f>
        <v>0</v>
      </c>
      <c r="E6">
        <f t="shared" si="2"/>
        <v>0</v>
      </c>
    </row>
    <row r="7" spans="1:5" x14ac:dyDescent="0.4">
      <c r="A7" s="2">
        <v>37376</v>
      </c>
      <c r="B7">
        <v>-6.141188436364272E-2</v>
      </c>
      <c r="C7">
        <v>-0.13347703531752619</v>
      </c>
      <c r="D7">
        <f t="shared" ref="D7:E7" si="3">IF(AND(B8&gt;=B7,B9&gt;=B8),1,0)</f>
        <v>0</v>
      </c>
      <c r="E7">
        <f t="shared" si="3"/>
        <v>1</v>
      </c>
    </row>
    <row r="8" spans="1:5" x14ac:dyDescent="0.4">
      <c r="A8" s="2">
        <v>37407</v>
      </c>
      <c r="B8">
        <v>-9.0814545184414557E-3</v>
      </c>
      <c r="C8">
        <v>-2.5832376578645264E-2</v>
      </c>
      <c r="D8">
        <f t="shared" ref="D8:E8" si="4">IF(AND(B9&gt;=B8,B10&gt;=B9),1,0)</f>
        <v>0</v>
      </c>
      <c r="E8">
        <f t="shared" si="4"/>
        <v>0</v>
      </c>
    </row>
    <row r="9" spans="1:5" x14ac:dyDescent="0.4">
      <c r="A9" s="2">
        <v>37435</v>
      </c>
      <c r="B9">
        <v>-7.2464718781041049E-2</v>
      </c>
      <c r="C9">
        <v>7.444509919465736E-2</v>
      </c>
      <c r="D9">
        <f t="shared" ref="D9:E9" si="5">IF(AND(B10&gt;=B9,B11&gt;=B10),1,0)</f>
        <v>0</v>
      </c>
      <c r="E9">
        <f t="shared" si="5"/>
        <v>0</v>
      </c>
    </row>
    <row r="10" spans="1:5" x14ac:dyDescent="0.4">
      <c r="A10" s="2">
        <v>37468</v>
      </c>
      <c r="B10">
        <v>-7.8879647609137044E-2</v>
      </c>
      <c r="C10">
        <v>-0.12285191956124325</v>
      </c>
      <c r="D10">
        <f t="shared" ref="D10:E10" si="6">IF(AND(B11&gt;=B10,B12&gt;=B11),1,0)</f>
        <v>0</v>
      </c>
      <c r="E10">
        <f t="shared" si="6"/>
        <v>0</v>
      </c>
    </row>
    <row r="11" spans="1:5" x14ac:dyDescent="0.4">
      <c r="A11" s="2">
        <v>37498</v>
      </c>
      <c r="B11">
        <v>4.905666834865454E-3</v>
      </c>
      <c r="C11">
        <v>2.2926219258024207E-2</v>
      </c>
      <c r="D11">
        <f t="shared" ref="D11:E11" si="7">IF(AND(B12&gt;=B11,B13&gt;=B12),1,0)</f>
        <v>0</v>
      </c>
      <c r="E11">
        <f t="shared" si="7"/>
        <v>0</v>
      </c>
    </row>
    <row r="12" spans="1:5" x14ac:dyDescent="0.4">
      <c r="A12" s="2">
        <v>37529</v>
      </c>
      <c r="B12">
        <v>-0.11002434311788409</v>
      </c>
      <c r="C12">
        <v>-0.10880195599021998</v>
      </c>
      <c r="D12">
        <f t="shared" ref="D12:E12" si="8">IF(AND(B13&gt;=B12,B14&gt;=B13),1,0)</f>
        <v>0</v>
      </c>
      <c r="E12">
        <f t="shared" si="8"/>
        <v>0</v>
      </c>
    </row>
    <row r="13" spans="1:5" x14ac:dyDescent="0.4">
      <c r="A13" s="2">
        <v>37560</v>
      </c>
      <c r="B13">
        <v>8.6652117064076176E-2</v>
      </c>
      <c r="C13">
        <v>0.22245084590763595</v>
      </c>
      <c r="D13">
        <f t="shared" ref="D13:E13" si="9">IF(AND(B14&gt;=B13,B15&gt;=B14),1,0)</f>
        <v>0</v>
      </c>
      <c r="E13">
        <f t="shared" si="9"/>
        <v>0</v>
      </c>
    </row>
    <row r="14" spans="1:5" x14ac:dyDescent="0.4">
      <c r="A14" s="2">
        <v>37589</v>
      </c>
      <c r="B14">
        <v>5.7130854859103998E-2</v>
      </c>
      <c r="C14">
        <v>7.8735739667103066E-2</v>
      </c>
      <c r="D14">
        <f t="shared" ref="D14:E14" si="10">IF(AND(B15&gt;=B14,B16&gt;=B15),1,0)</f>
        <v>0</v>
      </c>
      <c r="E14">
        <f t="shared" si="10"/>
        <v>0</v>
      </c>
    </row>
    <row r="15" spans="1:5" x14ac:dyDescent="0.4">
      <c r="A15" s="2">
        <v>37621</v>
      </c>
      <c r="B15">
        <v>-6.0223782721534426E-2</v>
      </c>
      <c r="C15">
        <v>-0.10367545076282934</v>
      </c>
      <c r="D15">
        <f t="shared" ref="D15:E15" si="11">IF(AND(B16&gt;=B15,B17&gt;=B16),1,0)</f>
        <v>1</v>
      </c>
      <c r="E15">
        <f t="shared" si="11"/>
        <v>1</v>
      </c>
    </row>
    <row r="16" spans="1:5" x14ac:dyDescent="0.4">
      <c r="A16" s="2">
        <v>37652</v>
      </c>
      <c r="B16">
        <v>-2.7414698461048853E-2</v>
      </c>
      <c r="C16">
        <v>-8.2011605415860764E-2</v>
      </c>
      <c r="D16">
        <f t="shared" ref="D16:E16" si="12">IF(AND(B17&gt;=B16,B18&gt;=B17),1,0)</f>
        <v>1</v>
      </c>
      <c r="E16">
        <f t="shared" si="12"/>
        <v>1</v>
      </c>
    </row>
    <row r="17" spans="1:5" x14ac:dyDescent="0.4">
      <c r="A17" s="2">
        <v>37680</v>
      </c>
      <c r="B17">
        <v>-1.6983945307935101E-2</v>
      </c>
      <c r="C17">
        <v>-1.2642225031606041E-3</v>
      </c>
      <c r="D17">
        <f t="shared" ref="D17:E17" si="13">IF(AND(B18&gt;=B17,B19&gt;=B18),1,0)</f>
        <v>1</v>
      </c>
      <c r="E17">
        <f t="shared" si="13"/>
        <v>1</v>
      </c>
    </row>
    <row r="18" spans="1:5" x14ac:dyDescent="0.4">
      <c r="A18" s="2">
        <v>37711</v>
      </c>
      <c r="B18">
        <v>8.3603340664566046E-3</v>
      </c>
      <c r="C18">
        <v>2.4894514767932554E-2</v>
      </c>
      <c r="D18">
        <f t="shared" ref="D18:E18" si="14">IF(AND(B19&gt;=B18,B20&gt;=B19),1,0)</f>
        <v>0</v>
      </c>
      <c r="E18">
        <f t="shared" si="14"/>
        <v>0</v>
      </c>
    </row>
    <row r="19" spans="1:5" x14ac:dyDescent="0.4">
      <c r="A19" s="2">
        <v>37741</v>
      </c>
      <c r="B19">
        <v>8.1165433044872559E-2</v>
      </c>
      <c r="C19">
        <v>5.5762081784386526E-2</v>
      </c>
      <c r="D19">
        <f t="shared" ref="D19:E19" si="15">IF(AND(B20&gt;=B19,B21&gt;=B20),1,0)</f>
        <v>0</v>
      </c>
      <c r="E19">
        <f t="shared" si="15"/>
        <v>0</v>
      </c>
    </row>
    <row r="20" spans="1:5" x14ac:dyDescent="0.4">
      <c r="A20" s="2">
        <v>37771</v>
      </c>
      <c r="B20">
        <v>5.0951366531431397E-2</v>
      </c>
      <c r="C20">
        <v>-3.71674491392801E-2</v>
      </c>
      <c r="D20">
        <f t="shared" ref="D20:E20" si="16">IF(AND(B21&gt;=B20,B22&gt;=B21),1,0)</f>
        <v>0</v>
      </c>
      <c r="E20">
        <f t="shared" si="16"/>
        <v>0</v>
      </c>
    </row>
    <row r="21" spans="1:5" x14ac:dyDescent="0.4">
      <c r="A21" s="2">
        <v>37802</v>
      </c>
      <c r="B21">
        <v>1.1322242862628264E-2</v>
      </c>
      <c r="C21">
        <v>4.1852905323039459E-2</v>
      </c>
      <c r="D21">
        <f t="shared" ref="D21:E21" si="17">IF(AND(B22&gt;=B21,B23&gt;=B22),1,0)</f>
        <v>1</v>
      </c>
      <c r="E21">
        <f t="shared" si="17"/>
        <v>0</v>
      </c>
    </row>
    <row r="22" spans="1:5" x14ac:dyDescent="0.4">
      <c r="A22" s="2">
        <v>37833</v>
      </c>
      <c r="B22">
        <v>1.6461848127244685E-2</v>
      </c>
      <c r="C22">
        <v>3.0031201248049904E-2</v>
      </c>
      <c r="D22">
        <f t="shared" ref="D22:E22" si="18">IF(AND(B23&gt;=B22,B24&gt;=B23),1,0)</f>
        <v>0</v>
      </c>
      <c r="E22">
        <f t="shared" si="18"/>
        <v>0</v>
      </c>
    </row>
    <row r="23" spans="1:5" x14ac:dyDescent="0.4">
      <c r="A23" s="2">
        <v>37862</v>
      </c>
      <c r="B23">
        <v>1.7942382688249183E-2</v>
      </c>
      <c r="C23">
        <v>4.1650889814464007E-3</v>
      </c>
      <c r="D23">
        <f t="shared" ref="D23:E23" si="19">IF(AND(B24&gt;=B23,B25&gt;=B24),1,0)</f>
        <v>0</v>
      </c>
      <c r="E23">
        <f t="shared" si="19"/>
        <v>0</v>
      </c>
    </row>
    <row r="24" spans="1:5" x14ac:dyDescent="0.4">
      <c r="A24" s="2">
        <v>37894</v>
      </c>
      <c r="B24">
        <v>-1.1943072985387014E-2</v>
      </c>
      <c r="C24">
        <v>5.4298642533936695E-2</v>
      </c>
      <c r="D24">
        <f t="shared" ref="D24:E24" si="20">IF(AND(B25&gt;=B24,B26&gt;=B25),1,0)</f>
        <v>0</v>
      </c>
      <c r="E24">
        <f t="shared" si="20"/>
        <v>0</v>
      </c>
    </row>
    <row r="25" spans="1:5" x14ac:dyDescent="0.4">
      <c r="A25" s="2">
        <v>37925</v>
      </c>
      <c r="B25">
        <v>5.4967109451087889E-2</v>
      </c>
      <c r="C25">
        <v>-5.971223021582734E-2</v>
      </c>
      <c r="D25">
        <f t="shared" ref="D25:E25" si="21">IF(AND(B26&gt;=B25,B27&gt;=B26),1,0)</f>
        <v>0</v>
      </c>
      <c r="E25">
        <f t="shared" si="21"/>
        <v>1</v>
      </c>
    </row>
    <row r="26" spans="1:5" x14ac:dyDescent="0.4">
      <c r="A26" s="2">
        <v>37953</v>
      </c>
      <c r="B26">
        <v>7.1473413215825581E-3</v>
      </c>
      <c r="C26">
        <v>-1.6449885233358826E-2</v>
      </c>
      <c r="D26">
        <f t="shared" ref="D26:E26" si="22">IF(AND(B27&gt;=B26,B28&gt;=B27),1,0)</f>
        <v>0</v>
      </c>
      <c r="E26">
        <f t="shared" si="22"/>
        <v>0</v>
      </c>
    </row>
    <row r="27" spans="1:5" x14ac:dyDescent="0.4">
      <c r="A27" s="2">
        <v>37986</v>
      </c>
      <c r="B27">
        <v>5.0782241542241563E-2</v>
      </c>
      <c r="C27">
        <v>6.4566316608323612E-2</v>
      </c>
      <c r="D27">
        <f t="shared" ref="D27:E27" si="23">IF(AND(B28&gt;=B27,B29&gt;=B28),1,0)</f>
        <v>0</v>
      </c>
      <c r="E27">
        <f t="shared" si="23"/>
        <v>0</v>
      </c>
    </row>
    <row r="28" spans="1:5" x14ac:dyDescent="0.4">
      <c r="A28" s="2">
        <v>38016</v>
      </c>
      <c r="B28">
        <v>1.7276422764227674E-2</v>
      </c>
      <c r="C28">
        <v>1.0230179028132903E-2</v>
      </c>
      <c r="D28">
        <f t="shared" ref="D28:E28" si="24">IF(AND(B29&gt;=B28,B30&gt;=B29),1,0)</f>
        <v>0</v>
      </c>
      <c r="E28">
        <f t="shared" si="24"/>
        <v>0</v>
      </c>
    </row>
    <row r="29" spans="1:5" x14ac:dyDescent="0.4">
      <c r="A29" s="2">
        <v>38044</v>
      </c>
      <c r="B29">
        <v>1.222142547717764E-2</v>
      </c>
      <c r="C29">
        <v>-4.0506329113923961E-2</v>
      </c>
      <c r="D29">
        <f t="shared" ref="D29:E29" si="25">IF(AND(B30&gt;=B29,B31&gt;=B30),1,0)</f>
        <v>0</v>
      </c>
      <c r="E29">
        <f t="shared" si="25"/>
        <v>0</v>
      </c>
    </row>
    <row r="30" spans="1:5" x14ac:dyDescent="0.4">
      <c r="A30" s="2">
        <v>38077</v>
      </c>
      <c r="B30">
        <v>-1.6271073593376088E-2</v>
      </c>
      <c r="C30">
        <v>-6.0309084055785951E-2</v>
      </c>
      <c r="D30">
        <f t="shared" ref="D30:E30" si="26">IF(AND(B31&gt;=B30,B32&gt;=B31),1,0)</f>
        <v>0</v>
      </c>
      <c r="E30">
        <f t="shared" si="26"/>
        <v>0</v>
      </c>
    </row>
    <row r="31" spans="1:5" x14ac:dyDescent="0.4">
      <c r="A31" s="2">
        <v>38107</v>
      </c>
      <c r="B31">
        <v>-1.6777002512852923E-2</v>
      </c>
      <c r="C31">
        <v>4.8134777376654607E-2</v>
      </c>
      <c r="D31">
        <f t="shared" ref="D31:E31" si="27">IF(AND(B32&gt;=B31,B33&gt;=B32),1,0)</f>
        <v>1</v>
      </c>
      <c r="E31">
        <f t="shared" si="27"/>
        <v>0</v>
      </c>
    </row>
    <row r="32" spans="1:5" x14ac:dyDescent="0.4">
      <c r="A32" s="2">
        <v>38135</v>
      </c>
      <c r="B32">
        <v>1.2092133187635006E-2</v>
      </c>
      <c r="C32">
        <v>3.8270187523919415E-3</v>
      </c>
      <c r="D32">
        <f t="shared" ref="D32:E32" si="28">IF(AND(B33&gt;=B32,B34&gt;=B33),1,0)</f>
        <v>0</v>
      </c>
      <c r="E32">
        <f t="shared" si="28"/>
        <v>0</v>
      </c>
    </row>
    <row r="33" spans="1:5" x14ac:dyDescent="0.4">
      <c r="A33" s="2">
        <v>38168</v>
      </c>
      <c r="B33">
        <v>1.8089336831209491E-2</v>
      </c>
      <c r="C33">
        <v>8.8829584445291584E-2</v>
      </c>
      <c r="D33">
        <f t="shared" ref="D33:E33" si="29">IF(AND(B34&gt;=B33,B35&gt;=B34),1,0)</f>
        <v>0</v>
      </c>
      <c r="E33">
        <f t="shared" si="29"/>
        <v>0</v>
      </c>
    </row>
    <row r="34" spans="1:5" x14ac:dyDescent="0.4">
      <c r="A34" s="2">
        <v>38198</v>
      </c>
      <c r="B34">
        <v>-3.428564391150371E-2</v>
      </c>
      <c r="C34">
        <v>-2.4509803921568727E-3</v>
      </c>
      <c r="D34">
        <f t="shared" ref="D34:E34" si="30">IF(AND(B35&gt;=B34,B36&gt;=B35),1,0)</f>
        <v>1</v>
      </c>
      <c r="E34">
        <f t="shared" si="30"/>
        <v>0</v>
      </c>
    </row>
    <row r="35" spans="1:5" x14ac:dyDescent="0.4">
      <c r="A35" s="2">
        <v>38230</v>
      </c>
      <c r="B35">
        <v>2.3165559307264838E-3</v>
      </c>
      <c r="C35">
        <v>-4.1769041769041691E-2</v>
      </c>
      <c r="D35">
        <f t="shared" ref="D35:E35" si="31">IF(AND(B36&gt;=B35,B37&gt;=B36),1,0)</f>
        <v>1</v>
      </c>
      <c r="E35">
        <f t="shared" si="31"/>
        <v>0</v>
      </c>
    </row>
    <row r="36" spans="1:5" x14ac:dyDescent="0.4">
      <c r="A36" s="2">
        <v>38260</v>
      </c>
      <c r="B36">
        <v>9.3747219807287525E-3</v>
      </c>
      <c r="C36">
        <v>1.5750915750915674E-2</v>
      </c>
      <c r="D36">
        <f t="shared" ref="D36:E36" si="32">IF(AND(B37&gt;=B36,B38&gt;=B37),1,0)</f>
        <v>1</v>
      </c>
      <c r="E36">
        <f t="shared" si="32"/>
        <v>0</v>
      </c>
    </row>
    <row r="37" spans="1:5" x14ac:dyDescent="0.4">
      <c r="A37" s="2">
        <v>38289</v>
      </c>
      <c r="B37">
        <v>1.4019263758545928E-2</v>
      </c>
      <c r="C37">
        <v>1.1573236889692596E-2</v>
      </c>
      <c r="D37">
        <f t="shared" ref="D37:E37" si="33">IF(AND(B38&gt;=B37,B39&gt;=B38),1,0)</f>
        <v>0</v>
      </c>
      <c r="E37">
        <f t="shared" si="33"/>
        <v>0</v>
      </c>
    </row>
    <row r="38" spans="1:5" x14ac:dyDescent="0.4">
      <c r="A38" s="2">
        <v>38321</v>
      </c>
      <c r="B38">
        <v>3.8612726950982029E-2</v>
      </c>
      <c r="C38">
        <v>-4.1473006792992498E-2</v>
      </c>
      <c r="D38">
        <f t="shared" ref="D38:E38" si="34">IF(AND(B39&gt;=B38,B40&gt;=B39),1,0)</f>
        <v>0</v>
      </c>
      <c r="E38">
        <f t="shared" si="34"/>
        <v>0</v>
      </c>
    </row>
    <row r="39" spans="1:5" x14ac:dyDescent="0.4">
      <c r="A39" s="2">
        <v>38352</v>
      </c>
      <c r="B39">
        <v>3.2458128162750795E-2</v>
      </c>
      <c r="C39">
        <v>0.11152555016784783</v>
      </c>
      <c r="D39">
        <f t="shared" ref="D39:E39" si="35">IF(AND(B40&gt;=B39,B41&gt;=B40),1,0)</f>
        <v>0</v>
      </c>
      <c r="E39">
        <f t="shared" si="35"/>
        <v>0</v>
      </c>
    </row>
    <row r="40" spans="1:5" x14ac:dyDescent="0.4">
      <c r="A40" s="2">
        <v>38383</v>
      </c>
      <c r="B40">
        <v>-2.5290448214403665E-2</v>
      </c>
      <c r="C40">
        <v>-1.6467065868263388E-2</v>
      </c>
      <c r="D40">
        <f t="shared" ref="D40:E40" si="36">IF(AND(B41&gt;=B40,B42&gt;=B41),1,0)</f>
        <v>0</v>
      </c>
      <c r="E40">
        <f t="shared" si="36"/>
        <v>0</v>
      </c>
    </row>
    <row r="41" spans="1:5" x14ac:dyDescent="0.4">
      <c r="A41" s="2">
        <v>38411</v>
      </c>
      <c r="B41">
        <v>1.8919982730451066E-2</v>
      </c>
      <c r="C41">
        <v>-4.2617960426179644E-2</v>
      </c>
      <c r="D41">
        <f t="shared" ref="D41:E41" si="37">IF(AND(B42&gt;=B41,B43&gt;=B42),1,0)</f>
        <v>0</v>
      </c>
      <c r="E41">
        <f t="shared" si="37"/>
        <v>1</v>
      </c>
    </row>
    <row r="42" spans="1:5" x14ac:dyDescent="0.4">
      <c r="A42" s="2">
        <v>38442</v>
      </c>
      <c r="B42">
        <v>-1.9105114656031898E-2</v>
      </c>
      <c r="C42">
        <v>-3.6168521462639047E-2</v>
      </c>
      <c r="D42">
        <f t="shared" ref="D42:E42" si="38">IF(AND(B43&gt;=B42,B44&gt;=B43),1,0)</f>
        <v>0</v>
      </c>
      <c r="E42">
        <f t="shared" si="38"/>
        <v>0</v>
      </c>
    </row>
    <row r="43" spans="1:5" x14ac:dyDescent="0.4">
      <c r="A43" s="2">
        <v>38471</v>
      </c>
      <c r="B43">
        <v>-2.0103774383994452E-2</v>
      </c>
      <c r="C43">
        <v>4.6752172114191103E-2</v>
      </c>
      <c r="D43">
        <f t="shared" ref="D43:E43" si="39">IF(AND(B44&gt;=B43,B45&gt;=B44),1,0)</f>
        <v>0</v>
      </c>
      <c r="E43">
        <f t="shared" si="39"/>
        <v>0</v>
      </c>
    </row>
    <row r="44" spans="1:5" x14ac:dyDescent="0.4">
      <c r="A44" s="2">
        <v>38503</v>
      </c>
      <c r="B44">
        <v>2.9957972943769801E-2</v>
      </c>
      <c r="C44">
        <v>1.9762845849802372E-2</v>
      </c>
      <c r="D44">
        <f t="shared" ref="D44:E44" si="40">IF(AND(B45&gt;=B44,B46&gt;=B45),1,0)</f>
        <v>0</v>
      </c>
      <c r="E44">
        <f t="shared" si="40"/>
        <v>0</v>
      </c>
    </row>
    <row r="45" spans="1:5" x14ac:dyDescent="0.4">
      <c r="A45" s="2">
        <v>38533</v>
      </c>
      <c r="B45">
        <v>-1.2480486781374128E-4</v>
      </c>
      <c r="C45">
        <v>-3.410852713178298E-2</v>
      </c>
      <c r="D45">
        <f t="shared" ref="D45:E45" si="41">IF(AND(B46&gt;=B45,B47&gt;=B46),1,0)</f>
        <v>0</v>
      </c>
      <c r="E45">
        <f t="shared" si="41"/>
        <v>1</v>
      </c>
    </row>
    <row r="46" spans="1:5" x14ac:dyDescent="0.4">
      <c r="A46" s="2">
        <v>38562</v>
      </c>
      <c r="B46">
        <v>3.5990334332217051E-2</v>
      </c>
      <c r="C46">
        <v>3.0998389694041849E-2</v>
      </c>
      <c r="D46">
        <f t="shared" ref="D46:E46" si="42">IF(AND(B47&gt;=B46,B48&gt;=B47),1,0)</f>
        <v>0</v>
      </c>
      <c r="E46">
        <f t="shared" si="42"/>
        <v>0</v>
      </c>
    </row>
    <row r="47" spans="1:5" x14ac:dyDescent="0.4">
      <c r="A47" s="2">
        <v>38595</v>
      </c>
      <c r="B47">
        <v>-1.0899866307994081E-2</v>
      </c>
      <c r="C47">
        <v>6.9113627489261989E-2</v>
      </c>
      <c r="D47">
        <f t="shared" ref="D47:E47" si="43">IF(AND(B48&gt;=B47,B49&gt;=B48),1,0)</f>
        <v>0</v>
      </c>
      <c r="E47">
        <f t="shared" si="43"/>
        <v>0</v>
      </c>
    </row>
    <row r="48" spans="1:5" x14ac:dyDescent="0.4">
      <c r="A48" s="2">
        <v>38625</v>
      </c>
      <c r="B48">
        <v>6.9518826874697985E-3</v>
      </c>
      <c r="C48">
        <v>-5.7341124908692427E-2</v>
      </c>
      <c r="D48">
        <f t="shared" ref="D48:E48" si="44">IF(AND(B49&gt;=B48,B50&gt;=B49),1,0)</f>
        <v>0</v>
      </c>
      <c r="E48">
        <f t="shared" si="44"/>
        <v>1</v>
      </c>
    </row>
    <row r="49" spans="1:5" x14ac:dyDescent="0.4">
      <c r="A49" s="2">
        <v>38656</v>
      </c>
      <c r="B49">
        <v>-1.774074104214643E-2</v>
      </c>
      <c r="C49">
        <v>-1.1659541391372381E-3</v>
      </c>
      <c r="D49">
        <f t="shared" ref="D49:E49" si="45">IF(AND(B50&gt;=B49,B51&gt;=B50),1,0)</f>
        <v>0</v>
      </c>
      <c r="E49">
        <f t="shared" si="45"/>
        <v>0</v>
      </c>
    </row>
    <row r="50" spans="1:5" x14ac:dyDescent="0.4">
      <c r="A50" s="2">
        <v>38686</v>
      </c>
      <c r="B50">
        <v>3.5531917714020624E-2</v>
      </c>
      <c r="C50">
        <v>7.7042801556420251E-2</v>
      </c>
      <c r="D50">
        <f t="shared" ref="D50:E50" si="46">IF(AND(B51&gt;=B50,B52&gt;=B51),1,0)</f>
        <v>0</v>
      </c>
      <c r="E50">
        <f t="shared" si="46"/>
        <v>0</v>
      </c>
    </row>
    <row r="51" spans="1:5" x14ac:dyDescent="0.4">
      <c r="A51" s="2">
        <v>38716</v>
      </c>
      <c r="B51">
        <v>-9.5010404328204896E-4</v>
      </c>
      <c r="C51">
        <v>-5.5274566473988478E-2</v>
      </c>
      <c r="D51">
        <f t="shared" ref="D51:E51" si="47">IF(AND(B52&gt;=B51,B53&gt;=B52),1,0)</f>
        <v>0</v>
      </c>
      <c r="E51">
        <f t="shared" si="47"/>
        <v>0</v>
      </c>
    </row>
    <row r="52" spans="1:5" x14ac:dyDescent="0.4">
      <c r="A52" s="2">
        <v>38748</v>
      </c>
      <c r="B52">
        <v>2.5477249677558864E-2</v>
      </c>
      <c r="C52">
        <v>7.6481835564053538E-2</v>
      </c>
      <c r="D52">
        <f t="shared" ref="D52:E52" si="48">IF(AND(B53&gt;=B52,B54&gt;=B53),1,0)</f>
        <v>0</v>
      </c>
      <c r="E52">
        <f t="shared" si="48"/>
        <v>0</v>
      </c>
    </row>
    <row r="53" spans="1:5" x14ac:dyDescent="0.4">
      <c r="A53" s="2">
        <v>38776</v>
      </c>
      <c r="B53">
        <v>4.5725613042845722E-4</v>
      </c>
      <c r="C53">
        <v>-4.5470692717584284E-2</v>
      </c>
      <c r="D53">
        <f t="shared" ref="D53:E53" si="49">IF(AND(B54&gt;=B53,B55&gt;=B54),1,0)</f>
        <v>1</v>
      </c>
      <c r="E53">
        <f t="shared" si="49"/>
        <v>0</v>
      </c>
    </row>
    <row r="54" spans="1:5" x14ac:dyDescent="0.4">
      <c r="A54" s="2">
        <v>38807</v>
      </c>
      <c r="B54">
        <v>1.1068588852622744E-2</v>
      </c>
      <c r="C54">
        <v>1.6002977298101965E-2</v>
      </c>
      <c r="D54">
        <f t="shared" ref="D54:E54" si="50">IF(AND(B55&gt;=B54,B56&gt;=B55),1,0)</f>
        <v>0</v>
      </c>
      <c r="E54">
        <f t="shared" si="50"/>
        <v>0</v>
      </c>
    </row>
    <row r="55" spans="1:5" x14ac:dyDescent="0.4">
      <c r="A55" s="2">
        <v>38835</v>
      </c>
      <c r="B55">
        <v>1.2207421823714289E-2</v>
      </c>
      <c r="C55">
        <v>-0.11245865490628454</v>
      </c>
      <c r="D55">
        <f t="shared" ref="D55:E55" si="51">IF(AND(B56&gt;=B55,B57&gt;=B56),1,0)</f>
        <v>0</v>
      </c>
      <c r="E55">
        <f t="shared" si="51"/>
        <v>1</v>
      </c>
    </row>
    <row r="56" spans="1:5" x14ac:dyDescent="0.4">
      <c r="A56" s="2">
        <v>38868</v>
      </c>
      <c r="B56">
        <v>-3.0566158506344362E-2</v>
      </c>
      <c r="C56">
        <v>-6.2111801242236031E-2</v>
      </c>
      <c r="D56">
        <f t="shared" ref="D56:E56" si="52">IF(AND(B57&gt;=B56,B58&gt;=B57),1,0)</f>
        <v>1</v>
      </c>
      <c r="E56">
        <f t="shared" si="52"/>
        <v>0</v>
      </c>
    </row>
    <row r="57" spans="1:5" x14ac:dyDescent="0.4">
      <c r="A57" s="2">
        <v>38898</v>
      </c>
      <c r="B57">
        <v>9.3959483186331155E-5</v>
      </c>
      <c r="C57">
        <v>3.2671081677704286E-2</v>
      </c>
      <c r="D57">
        <f t="shared" ref="D57:E57" si="53">IF(AND(B58&gt;=B57,B59&gt;=B58),1,0)</f>
        <v>1</v>
      </c>
      <c r="E57">
        <f t="shared" si="53"/>
        <v>0</v>
      </c>
    </row>
    <row r="58" spans="1:5" x14ac:dyDescent="0.4">
      <c r="A58" s="2">
        <v>38929</v>
      </c>
      <c r="B58">
        <v>5.0955880963628056E-3</v>
      </c>
      <c r="C58">
        <v>3.2618025751072872E-2</v>
      </c>
      <c r="D58">
        <f t="shared" ref="D58:E58" si="54">IF(AND(B59&gt;=B58,B60&gt;=B59),1,0)</f>
        <v>1</v>
      </c>
      <c r="E58">
        <f t="shared" si="54"/>
        <v>0</v>
      </c>
    </row>
    <row r="59" spans="1:5" x14ac:dyDescent="0.4">
      <c r="A59" s="2">
        <v>38960</v>
      </c>
      <c r="B59">
        <v>2.1287418733256978E-2</v>
      </c>
      <c r="C59">
        <v>6.8162926018287648E-2</v>
      </c>
      <c r="D59">
        <f t="shared" ref="D59:E59" si="55">IF(AND(B60&gt;=B59,B61&gt;=B60),1,0)</f>
        <v>1</v>
      </c>
      <c r="E59">
        <f t="shared" si="55"/>
        <v>0</v>
      </c>
    </row>
    <row r="60" spans="1:5" x14ac:dyDescent="0.4">
      <c r="A60" s="2">
        <v>38989</v>
      </c>
      <c r="B60">
        <v>2.4574433587458373E-2</v>
      </c>
      <c r="C60">
        <v>6.4202334630350286E-2</v>
      </c>
      <c r="D60">
        <f t="shared" ref="D60:E60" si="56">IF(AND(B61&gt;=B60,B62&gt;=B61),1,0)</f>
        <v>0</v>
      </c>
      <c r="E60">
        <f t="shared" si="56"/>
        <v>0</v>
      </c>
    </row>
    <row r="61" spans="1:5" x14ac:dyDescent="0.4">
      <c r="A61" s="2">
        <v>39021</v>
      </c>
      <c r="B61">
        <v>3.1508028596025112E-2</v>
      </c>
      <c r="C61">
        <v>4.9725776965265062E-2</v>
      </c>
      <c r="D61">
        <f t="shared" ref="D61:E61" si="57">IF(AND(B62&gt;=B61,B63&gt;=B62),1,0)</f>
        <v>0</v>
      </c>
      <c r="E61">
        <f t="shared" si="57"/>
        <v>0</v>
      </c>
    </row>
    <row r="62" spans="1:5" x14ac:dyDescent="0.4">
      <c r="A62" s="2">
        <v>39051</v>
      </c>
      <c r="B62">
        <v>1.6480107987285407E-2</v>
      </c>
      <c r="C62">
        <v>2.2640195053988107E-2</v>
      </c>
      <c r="D62">
        <f t="shared" ref="D62:E62" si="58">IF(AND(B63&gt;=B62,B64&gt;=B63),1,0)</f>
        <v>0</v>
      </c>
      <c r="E62">
        <f t="shared" si="58"/>
        <v>0</v>
      </c>
    </row>
    <row r="63" spans="1:5" x14ac:dyDescent="0.4">
      <c r="A63" s="2">
        <v>39080</v>
      </c>
      <c r="B63">
        <v>1.2627594011266249E-2</v>
      </c>
      <c r="C63">
        <v>1.7029972752043598E-2</v>
      </c>
      <c r="D63">
        <f t="shared" ref="D63:E63" si="59">IF(AND(B64&gt;=B63,B65&gt;=B64),1,0)</f>
        <v>0</v>
      </c>
      <c r="E63">
        <f t="shared" si="59"/>
        <v>0</v>
      </c>
    </row>
    <row r="64" spans="1:5" x14ac:dyDescent="0.4">
      <c r="A64" s="2">
        <v>39113</v>
      </c>
      <c r="B64">
        <v>1.4174766269477583E-2</v>
      </c>
      <c r="C64">
        <v>3.3489618218352314E-2</v>
      </c>
      <c r="D64">
        <f t="shared" ref="D64:E64" si="60">IF(AND(B65&gt;=B64,B66&gt;=B65),1,0)</f>
        <v>0</v>
      </c>
      <c r="E64">
        <f t="shared" si="60"/>
        <v>0</v>
      </c>
    </row>
    <row r="65" spans="1:5" x14ac:dyDescent="0.4">
      <c r="A65" s="2">
        <v>39141</v>
      </c>
      <c r="B65">
        <v>-2.1555439982200518E-2</v>
      </c>
      <c r="C65">
        <v>-8.7167854828256577E-2</v>
      </c>
      <c r="D65">
        <f t="shared" ref="D65:E65" si="61">IF(AND(B66&gt;=B65,B67&gt;=B66),1,0)</f>
        <v>1</v>
      </c>
      <c r="E65">
        <f t="shared" si="61"/>
        <v>1</v>
      </c>
    </row>
    <row r="66" spans="1:5" x14ac:dyDescent="0.4">
      <c r="A66" s="2">
        <v>39171</v>
      </c>
      <c r="B66">
        <v>9.9889985925704517E-3</v>
      </c>
      <c r="C66">
        <v>-1.0649627263045818E-2</v>
      </c>
      <c r="D66">
        <f t="shared" ref="D66:E66" si="62">IF(AND(B67&gt;=B66,B68&gt;=B67),1,0)</f>
        <v>0</v>
      </c>
      <c r="E66">
        <f t="shared" si="62"/>
        <v>0</v>
      </c>
    </row>
    <row r="67" spans="1:5" x14ac:dyDescent="0.4">
      <c r="A67" s="2">
        <v>39202</v>
      </c>
      <c r="B67">
        <v>4.3293800233661299E-2</v>
      </c>
      <c r="C67">
        <v>7.4273412271259429E-2</v>
      </c>
      <c r="D67">
        <f t="shared" ref="D67:E67" si="63">IF(AND(B68&gt;=B67,B69&gt;=B68),1,0)</f>
        <v>0</v>
      </c>
      <c r="E67">
        <f t="shared" si="63"/>
        <v>0</v>
      </c>
    </row>
    <row r="68" spans="1:5" x14ac:dyDescent="0.4">
      <c r="A68" s="2">
        <v>39233</v>
      </c>
      <c r="B68">
        <v>3.2573586891261969E-2</v>
      </c>
      <c r="C68">
        <v>2.5053440213760846E-2</v>
      </c>
      <c r="D68">
        <f t="shared" ref="D68:E68" si="64">IF(AND(B69&gt;=B68,B70&gt;=B69),1,0)</f>
        <v>0</v>
      </c>
      <c r="E68">
        <f t="shared" si="64"/>
        <v>0</v>
      </c>
    </row>
    <row r="69" spans="1:5" x14ac:dyDescent="0.4">
      <c r="A69" s="2">
        <v>39262</v>
      </c>
      <c r="B69">
        <v>-1.7807982386222564E-2</v>
      </c>
      <c r="C69">
        <v>-3.9755491184453685E-2</v>
      </c>
      <c r="D69">
        <f t="shared" ref="D69:E69" si="65">IF(AND(B70&gt;=B69,B71&gt;=B70),1,0)</f>
        <v>0</v>
      </c>
      <c r="E69">
        <f t="shared" si="65"/>
        <v>1</v>
      </c>
    </row>
    <row r="70" spans="1:5" x14ac:dyDescent="0.4">
      <c r="A70" s="2">
        <v>39294</v>
      </c>
      <c r="B70">
        <v>-3.1968551568164395E-2</v>
      </c>
      <c r="C70">
        <v>-1.6287750254496112E-2</v>
      </c>
      <c r="D70">
        <f t="shared" ref="D70:E70" si="66">IF(AND(B71&gt;=B70,B72&gt;=B71),1,0)</f>
        <v>1</v>
      </c>
      <c r="E70">
        <f t="shared" si="66"/>
        <v>1</v>
      </c>
    </row>
    <row r="71" spans="1:5" x14ac:dyDescent="0.4">
      <c r="A71" s="2">
        <v>39325</v>
      </c>
      <c r="B71">
        <v>1.287542397339346E-2</v>
      </c>
      <c r="C71">
        <v>-8.9686098654707842E-3</v>
      </c>
      <c r="D71">
        <f t="shared" ref="D71:E71" si="67">IF(AND(B72&gt;=B71,B73&gt;=B72),1,0)</f>
        <v>0</v>
      </c>
      <c r="E71">
        <f t="shared" si="67"/>
        <v>1</v>
      </c>
    </row>
    <row r="72" spans="1:5" x14ac:dyDescent="0.4">
      <c r="A72" s="2">
        <v>39353</v>
      </c>
      <c r="B72">
        <v>3.5807929497486408E-2</v>
      </c>
      <c r="C72">
        <v>2.5408980160111398E-2</v>
      </c>
      <c r="D72">
        <f t="shared" ref="D72:E72" si="68">IF(AND(B73&gt;=B72,B74&gt;=B73),1,0)</f>
        <v>0</v>
      </c>
      <c r="E72">
        <f t="shared" si="68"/>
        <v>0</v>
      </c>
    </row>
    <row r="73" spans="1:5" x14ac:dyDescent="0.4">
      <c r="A73" s="2">
        <v>39386</v>
      </c>
      <c r="B73">
        <v>1.4881762567545512E-2</v>
      </c>
      <c r="C73">
        <v>0.24949083503054995</v>
      </c>
      <c r="D73">
        <f t="shared" ref="D73:E73" si="69">IF(AND(B74&gt;=B73,B75&gt;=B74),1,0)</f>
        <v>0</v>
      </c>
      <c r="E73">
        <f t="shared" si="69"/>
        <v>0</v>
      </c>
    </row>
    <row r="74" spans="1:5" x14ac:dyDescent="0.4">
      <c r="A74" s="2">
        <v>39416</v>
      </c>
      <c r="B74">
        <v>-4.4042312408834501E-2</v>
      </c>
      <c r="C74">
        <v>-8.7204563977180127E-2</v>
      </c>
      <c r="D74">
        <f t="shared" ref="D74:E74" si="70">IF(AND(B75&gt;=B74,B76&gt;=B75),1,0)</f>
        <v>0</v>
      </c>
      <c r="E74">
        <f t="shared" si="70"/>
        <v>0</v>
      </c>
    </row>
    <row r="75" spans="1:5" x14ac:dyDescent="0.4">
      <c r="A75" s="2">
        <v>39447</v>
      </c>
      <c r="B75">
        <v>-8.612129170773997E-3</v>
      </c>
      <c r="C75">
        <v>6.2797619047619047E-2</v>
      </c>
      <c r="D75">
        <f t="shared" ref="D75:E75" si="71">IF(AND(B76&gt;=B75,B77&gt;=B76),1,0)</f>
        <v>0</v>
      </c>
      <c r="E75">
        <f t="shared" si="71"/>
        <v>0</v>
      </c>
    </row>
    <row r="76" spans="1:5" x14ac:dyDescent="0.4">
      <c r="A76" s="2">
        <v>39478</v>
      </c>
      <c r="B76">
        <v>-6.100223174153474E-2</v>
      </c>
      <c r="C76">
        <v>-8.4269662921348312E-2</v>
      </c>
      <c r="D76">
        <f t="shared" ref="D76:E76" si="72">IF(AND(B77&gt;=B76,B78&gt;=B77),1,0)</f>
        <v>1</v>
      </c>
      <c r="E76">
        <f t="shared" si="72"/>
        <v>0</v>
      </c>
    </row>
    <row r="77" spans="1:5" x14ac:dyDescent="0.4">
      <c r="A77" s="2">
        <v>39507</v>
      </c>
      <c r="B77">
        <v>-3.4728112872220697E-2</v>
      </c>
      <c r="C77">
        <v>-0.16564723926380373</v>
      </c>
      <c r="D77">
        <f t="shared" ref="D77:E77" si="73">IF(AND(B78&gt;=B77,B79&gt;=B78),1,0)</f>
        <v>1</v>
      </c>
      <c r="E77">
        <f t="shared" si="73"/>
        <v>0</v>
      </c>
    </row>
    <row r="78" spans="1:5" x14ac:dyDescent="0.4">
      <c r="A78" s="2">
        <v>39538</v>
      </c>
      <c r="B78">
        <v>-5.9400885294935953E-3</v>
      </c>
      <c r="C78">
        <v>4.7430321435005258E-2</v>
      </c>
      <c r="D78">
        <f t="shared" ref="D78:E78" si="74">IF(AND(B79&gt;=B78,B80&gt;=B79),1,0)</f>
        <v>0</v>
      </c>
      <c r="E78">
        <f t="shared" si="74"/>
        <v>0</v>
      </c>
    </row>
    <row r="79" spans="1:5" x14ac:dyDescent="0.4">
      <c r="A79" s="2">
        <v>39568</v>
      </c>
      <c r="B79">
        <v>4.7591199818552865E-2</v>
      </c>
      <c r="C79">
        <v>4.9330514446793722E-3</v>
      </c>
      <c r="D79">
        <f t="shared" ref="D79:E79" si="75">IF(AND(B80&gt;=B79,B81&gt;=B80),1,0)</f>
        <v>0</v>
      </c>
      <c r="E79">
        <f t="shared" si="75"/>
        <v>0</v>
      </c>
    </row>
    <row r="80" spans="1:5" x14ac:dyDescent="0.4">
      <c r="A80" s="2">
        <v>39598</v>
      </c>
      <c r="B80">
        <v>1.0689370593032708E-2</v>
      </c>
      <c r="C80">
        <v>-7.0126227208975912E-3</v>
      </c>
      <c r="D80">
        <f t="shared" ref="D80:E80" si="76">IF(AND(B81&gt;=B80,B82&gt;=B81),1,0)</f>
        <v>0</v>
      </c>
      <c r="E80">
        <f t="shared" si="76"/>
        <v>0</v>
      </c>
    </row>
    <row r="81" spans="1:5" x14ac:dyDescent="0.4">
      <c r="A81" s="2">
        <v>39629</v>
      </c>
      <c r="B81">
        <v>-8.5962381639269406E-2</v>
      </c>
      <c r="C81">
        <v>-2.4717514124293741E-2</v>
      </c>
      <c r="D81">
        <f t="shared" ref="D81:E81" si="77">IF(AND(B82&gt;=B81,B83&gt;=B82),1,0)</f>
        <v>1</v>
      </c>
      <c r="E81">
        <f t="shared" si="77"/>
        <v>0</v>
      </c>
    </row>
    <row r="82" spans="1:5" x14ac:dyDescent="0.4">
      <c r="A82" s="2">
        <v>39660</v>
      </c>
      <c r="B82">
        <v>-9.6579851562499149E-3</v>
      </c>
      <c r="C82">
        <v>-6.5067248273355235E-2</v>
      </c>
      <c r="D82">
        <f t="shared" ref="D82:E82" si="78">IF(AND(B83&gt;=B82,B84&gt;=B83),1,0)</f>
        <v>0</v>
      </c>
      <c r="E82">
        <f t="shared" si="78"/>
        <v>0</v>
      </c>
    </row>
    <row r="83" spans="1:5" x14ac:dyDescent="0.4">
      <c r="A83" s="2">
        <v>39689</v>
      </c>
      <c r="B83">
        <v>1.2240358850541918E-2</v>
      </c>
      <c r="C83">
        <v>6.1041990668740297E-2</v>
      </c>
      <c r="D83">
        <f t="shared" ref="D83:E83" si="79">IF(AND(B84&gt;=B83,B85&gt;=B84),1,0)</f>
        <v>0</v>
      </c>
      <c r="E83">
        <f t="shared" si="79"/>
        <v>0</v>
      </c>
    </row>
    <row r="84" spans="1:5" x14ac:dyDescent="0.4">
      <c r="A84" s="2">
        <v>39721</v>
      </c>
      <c r="B84">
        <v>-9.0788415456451776E-2</v>
      </c>
      <c r="C84">
        <v>-1.7222425796995157E-2</v>
      </c>
      <c r="D84">
        <f t="shared" ref="D84:E84" si="80">IF(AND(B85&gt;=B84,B86&gt;=B85),1,0)</f>
        <v>0</v>
      </c>
      <c r="E84">
        <f t="shared" si="80"/>
        <v>0</v>
      </c>
    </row>
    <row r="85" spans="1:5" x14ac:dyDescent="0.4">
      <c r="A85" s="2">
        <v>39752</v>
      </c>
      <c r="B85">
        <v>-0.16942453444905511</v>
      </c>
      <c r="C85">
        <v>-0.16335706257025112</v>
      </c>
      <c r="D85">
        <f t="shared" ref="D85:E85" si="81">IF(AND(B86&gt;=B85,B87&gt;=B86),1,0)</f>
        <v>1</v>
      </c>
      <c r="E85">
        <f t="shared" si="81"/>
        <v>1</v>
      </c>
    </row>
    <row r="86" spans="1:5" x14ac:dyDescent="0.4">
      <c r="A86" s="2">
        <v>39780</v>
      </c>
      <c r="B86">
        <v>-7.4816147612903214E-2</v>
      </c>
      <c r="C86">
        <v>-9.4491715181370339E-2</v>
      </c>
      <c r="D86">
        <f t="shared" ref="D86:E86" si="82">IF(AND(B87&gt;=B86,B88&gt;=B87),1,0)</f>
        <v>0</v>
      </c>
      <c r="E86">
        <f t="shared" si="82"/>
        <v>0</v>
      </c>
    </row>
    <row r="87" spans="1:5" x14ac:dyDescent="0.4">
      <c r="A87" s="2">
        <v>39813</v>
      </c>
      <c r="B87">
        <v>7.8391915112023466E-3</v>
      </c>
      <c r="C87">
        <v>-3.2146389713155171E-2</v>
      </c>
      <c r="D87">
        <f t="shared" ref="D87:E87" si="83">IF(AND(B88&gt;=B87,B89&gt;=B88),1,0)</f>
        <v>0</v>
      </c>
      <c r="E87">
        <f t="shared" si="83"/>
        <v>0</v>
      </c>
    </row>
    <row r="88" spans="1:5" x14ac:dyDescent="0.4">
      <c r="A88" s="2">
        <v>39843</v>
      </c>
      <c r="B88">
        <v>-8.5653480210351504E-2</v>
      </c>
      <c r="C88">
        <v>-0.12037037037037035</v>
      </c>
      <c r="D88">
        <f t="shared" ref="D88:E88" si="84">IF(AND(B89&gt;=B88,B90&gt;=B89),1,0)</f>
        <v>0</v>
      </c>
      <c r="E88">
        <f t="shared" si="84"/>
        <v>1</v>
      </c>
    </row>
    <row r="89" spans="1:5" x14ac:dyDescent="0.4">
      <c r="A89" s="2">
        <v>39871</v>
      </c>
      <c r="B89">
        <v>-0.10990382622172709</v>
      </c>
      <c r="C89">
        <v>-5.5555555555555719E-2</v>
      </c>
      <c r="D89">
        <f t="shared" ref="D89:E89" si="85">IF(AND(B90&gt;=B89,B91&gt;=B90),1,0)</f>
        <v>1</v>
      </c>
      <c r="E89">
        <f t="shared" si="85"/>
        <v>0</v>
      </c>
    </row>
    <row r="90" spans="1:5" x14ac:dyDescent="0.4">
      <c r="A90" s="2">
        <v>39903</v>
      </c>
      <c r="B90">
        <v>8.5410221877593173E-2</v>
      </c>
      <c r="C90">
        <v>0.14551083591331285</v>
      </c>
      <c r="D90">
        <f t="shared" ref="D90:E90" si="86">IF(AND(B91&gt;=B90,B92&gt;=B91),1,0)</f>
        <v>0</v>
      </c>
      <c r="E90">
        <f t="shared" si="86"/>
        <v>0</v>
      </c>
    </row>
    <row r="91" spans="1:5" x14ac:dyDescent="0.4">
      <c r="A91" s="2">
        <v>39933</v>
      </c>
      <c r="B91">
        <v>9.3998098687756076E-2</v>
      </c>
      <c r="C91">
        <v>0.10288513881328255</v>
      </c>
      <c r="D91">
        <f t="shared" ref="D91:E91" si="87">IF(AND(B92&gt;=B91,B93&gt;=B92),1,0)</f>
        <v>0</v>
      </c>
      <c r="E91">
        <f t="shared" si="87"/>
        <v>0</v>
      </c>
    </row>
    <row r="92" spans="1:5" x14ac:dyDescent="0.4">
      <c r="A92" s="2">
        <v>39962</v>
      </c>
      <c r="B92">
        <v>5.3082075136627722E-2</v>
      </c>
      <c r="C92">
        <v>3.1095755182625813E-2</v>
      </c>
      <c r="D92">
        <f t="shared" ref="D92:E92" si="88">IF(AND(B93&gt;=B92,B94&gt;=B93),1,0)</f>
        <v>0</v>
      </c>
      <c r="E92">
        <f t="shared" si="88"/>
        <v>0</v>
      </c>
    </row>
    <row r="93" spans="1:5" x14ac:dyDescent="0.4">
      <c r="A93" s="2">
        <v>39994</v>
      </c>
      <c r="B93">
        <v>2.761809952782641E-4</v>
      </c>
      <c r="C93">
        <v>0.14408808042125412</v>
      </c>
      <c r="D93">
        <f t="shared" ref="D93:E93" si="89">IF(AND(B94&gt;=B93,B95&gt;=B94),1,0)</f>
        <v>0</v>
      </c>
      <c r="E93">
        <f t="shared" si="89"/>
        <v>0</v>
      </c>
    </row>
    <row r="94" spans="1:5" x14ac:dyDescent="0.4">
      <c r="A94" s="2">
        <v>40025</v>
      </c>
      <c r="B94">
        <v>7.4141756950789672E-2</v>
      </c>
      <c r="C94">
        <v>-1.051745898190997E-2</v>
      </c>
      <c r="D94">
        <f t="shared" ref="D94:E94" si="90">IF(AND(B95&gt;=B94,B96&gt;=B95),1,0)</f>
        <v>0</v>
      </c>
      <c r="E94">
        <f t="shared" si="90"/>
        <v>1</v>
      </c>
    </row>
    <row r="95" spans="1:5" x14ac:dyDescent="0.4">
      <c r="A95" s="2">
        <v>40056</v>
      </c>
      <c r="B95">
        <v>3.3613313687365802E-2</v>
      </c>
      <c r="C95">
        <v>4.8044217687074786E-2</v>
      </c>
      <c r="D95">
        <f t="shared" ref="D95:E95" si="91">IF(AND(B96&gt;=B95,B97&gt;=B96),1,0)</f>
        <v>0</v>
      </c>
      <c r="E95">
        <f t="shared" si="91"/>
        <v>1</v>
      </c>
    </row>
    <row r="96" spans="1:5" x14ac:dyDescent="0.4">
      <c r="A96" s="2">
        <v>40086</v>
      </c>
      <c r="B96">
        <v>3.581159773865155E-2</v>
      </c>
      <c r="C96">
        <v>4.8681541582150115E-2</v>
      </c>
      <c r="D96">
        <f t="shared" ref="D96:E96" si="92">IF(AND(B97&gt;=B96,B98&gt;=B97),1,0)</f>
        <v>0</v>
      </c>
      <c r="E96">
        <f t="shared" si="92"/>
        <v>0</v>
      </c>
    </row>
    <row r="97" spans="1:5" x14ac:dyDescent="0.4">
      <c r="A97" s="2">
        <v>40116</v>
      </c>
      <c r="B97">
        <v>-1.9752525825859804E-2</v>
      </c>
      <c r="C97">
        <v>7.8149300155521059E-2</v>
      </c>
      <c r="D97">
        <f t="shared" ref="D97:E97" si="93">IF(AND(B98&gt;=B97,B99&gt;=B98),1,0)</f>
        <v>0</v>
      </c>
      <c r="E97">
        <f t="shared" si="93"/>
        <v>0</v>
      </c>
    </row>
    <row r="98" spans="1:5" x14ac:dyDescent="0.4">
      <c r="A98" s="2">
        <v>40147</v>
      </c>
      <c r="B98">
        <v>5.7456952325805888E-2</v>
      </c>
      <c r="C98">
        <v>6.0584204832311563E-2</v>
      </c>
      <c r="D98">
        <f t="shared" ref="D98:E98" si="94">IF(AND(B99&gt;=B98,B100&gt;=B99),1,0)</f>
        <v>0</v>
      </c>
      <c r="E98">
        <f t="shared" si="94"/>
        <v>0</v>
      </c>
    </row>
    <row r="99" spans="1:5" x14ac:dyDescent="0.4">
      <c r="A99" s="2">
        <v>40178</v>
      </c>
      <c r="B99">
        <v>1.7775499027956332E-2</v>
      </c>
      <c r="C99">
        <v>4.0802448146888819E-2</v>
      </c>
      <c r="D99">
        <f t="shared" ref="D99:E99" si="95">IF(AND(B100&gt;=B99,B101&gt;=B100),1,0)</f>
        <v>0</v>
      </c>
      <c r="E99">
        <f t="shared" si="95"/>
        <v>0</v>
      </c>
    </row>
    <row r="100" spans="1:5" x14ac:dyDescent="0.4">
      <c r="A100" s="2">
        <v>40209</v>
      </c>
      <c r="B100">
        <v>-3.6971753205990512E-2</v>
      </c>
      <c r="C100">
        <v>-7.5459317585301861E-2</v>
      </c>
      <c r="D100">
        <f t="shared" ref="D100:E100" si="96">IF(AND(B101&gt;=B100,B102&gt;=B101),1,0)</f>
        <v>1</v>
      </c>
      <c r="E100">
        <f t="shared" si="96"/>
        <v>1</v>
      </c>
    </row>
    <row r="101" spans="1:5" x14ac:dyDescent="0.4">
      <c r="A101" s="2">
        <v>40237</v>
      </c>
      <c r="B101">
        <v>2.8551441049661619E-2</v>
      </c>
      <c r="C101">
        <v>1.7388218594748119E-2</v>
      </c>
      <c r="D101">
        <f t="shared" ref="D101:E101" si="97">IF(AND(B102&gt;=B101,B103&gt;=B102),1,0)</f>
        <v>0</v>
      </c>
      <c r="E101">
        <f t="shared" si="97"/>
        <v>1</v>
      </c>
    </row>
    <row r="102" spans="1:5" x14ac:dyDescent="0.4">
      <c r="A102" s="2">
        <v>40268</v>
      </c>
      <c r="B102">
        <v>5.8808074314842189E-2</v>
      </c>
      <c r="C102">
        <v>2.6072549703522834E-2</v>
      </c>
      <c r="D102">
        <f t="shared" ref="D102:E102" si="98">IF(AND(B103&gt;=B102,B104&gt;=B103),1,0)</f>
        <v>0</v>
      </c>
      <c r="E102">
        <f t="shared" si="98"/>
        <v>0</v>
      </c>
    </row>
    <row r="103" spans="1:5" x14ac:dyDescent="0.4">
      <c r="A103" s="2">
        <v>40298</v>
      </c>
      <c r="B103">
        <v>1.475932719359003E-2</v>
      </c>
      <c r="C103">
        <v>4.2594963721724242E-2</v>
      </c>
      <c r="D103">
        <f t="shared" ref="D103:E103" si="99">IF(AND(B104&gt;=B103,B105&gt;=B104),1,0)</f>
        <v>0</v>
      </c>
      <c r="E103">
        <f t="shared" si="99"/>
        <v>0</v>
      </c>
    </row>
    <row r="104" spans="1:5" x14ac:dyDescent="0.4">
      <c r="A104" s="2">
        <v>40329</v>
      </c>
      <c r="B104">
        <v>-8.1975916203894841E-2</v>
      </c>
      <c r="C104">
        <v>-0.15506795480596036</v>
      </c>
      <c r="D104">
        <f t="shared" ref="D104:E104" si="100">IF(AND(B105&gt;=B104,B106&gt;=B105),1,0)</f>
        <v>1</v>
      </c>
      <c r="E104">
        <f t="shared" si="100"/>
        <v>1</v>
      </c>
    </row>
    <row r="105" spans="1:5" x14ac:dyDescent="0.4">
      <c r="A105" s="2">
        <v>40359</v>
      </c>
      <c r="B105">
        <v>-5.3771210104552047E-2</v>
      </c>
      <c r="C105">
        <v>-0.10310077519379841</v>
      </c>
      <c r="D105">
        <f t="shared" ref="D105:E105" si="101">IF(AND(B106&gt;=B105,B107&gt;=B106),1,0)</f>
        <v>0</v>
      </c>
      <c r="E105">
        <f t="shared" si="101"/>
        <v>0</v>
      </c>
    </row>
    <row r="106" spans="1:5" x14ac:dyDescent="0.4">
      <c r="A106" s="2">
        <v>40390</v>
      </c>
      <c r="B106">
        <v>6.8777832756061225E-2</v>
      </c>
      <c r="C106">
        <v>0.12168622338113851</v>
      </c>
      <c r="D106">
        <f t="shared" ref="D106:E106" si="102">IF(AND(B107&gt;=B106,B108&gt;=B107),1,0)</f>
        <v>0</v>
      </c>
      <c r="E106">
        <f t="shared" si="102"/>
        <v>0</v>
      </c>
    </row>
    <row r="107" spans="1:5" x14ac:dyDescent="0.4">
      <c r="A107" s="2">
        <v>40421</v>
      </c>
      <c r="B107">
        <v>-4.7407443718228019E-2</v>
      </c>
      <c r="C107">
        <v>-9.0856257264626081E-2</v>
      </c>
      <c r="D107">
        <f t="shared" ref="D107:E107" si="103">IF(AND(B108&gt;=B107,B109&gt;=B108),1,0)</f>
        <v>0</v>
      </c>
      <c r="E107">
        <f t="shared" si="103"/>
        <v>1</v>
      </c>
    </row>
    <row r="108" spans="1:5" x14ac:dyDescent="0.4">
      <c r="A108" s="2">
        <v>40451</v>
      </c>
      <c r="B108">
        <v>8.7556819113148499E-2</v>
      </c>
      <c r="C108">
        <v>5.0500745791604455E-2</v>
      </c>
      <c r="D108">
        <f t="shared" ref="D108:E108" si="104">IF(AND(B109&gt;=B108,B110&gt;=B109),1,0)</f>
        <v>0</v>
      </c>
      <c r="E108">
        <f t="shared" si="104"/>
        <v>0</v>
      </c>
    </row>
    <row r="109" spans="1:5" x14ac:dyDescent="0.4">
      <c r="A109" s="2">
        <v>40482</v>
      </c>
      <c r="B109">
        <v>3.6855941114616146E-2</v>
      </c>
      <c r="C109">
        <v>8.8811759902000853E-2</v>
      </c>
      <c r="D109">
        <f t="shared" ref="D109:E109" si="105">IF(AND(B110&gt;=B109,B111&gt;=B110),1,0)</f>
        <v>0</v>
      </c>
      <c r="E109">
        <f t="shared" si="105"/>
        <v>0</v>
      </c>
    </row>
    <row r="110" spans="1:5" x14ac:dyDescent="0.4">
      <c r="A110" s="2">
        <v>40512</v>
      </c>
      <c r="B110">
        <v>-2.236867636867668E-3</v>
      </c>
      <c r="C110">
        <v>-5.2784549034314607E-2</v>
      </c>
      <c r="D110">
        <f t="shared" ref="D110:E110" si="106">IF(AND(B111&gt;=B110,B112&gt;=B111),1,0)</f>
        <v>0</v>
      </c>
      <c r="E110">
        <f t="shared" si="106"/>
        <v>0</v>
      </c>
    </row>
    <row r="111" spans="1:5" x14ac:dyDescent="0.4">
      <c r="A111" s="2">
        <v>40543</v>
      </c>
      <c r="B111">
        <v>6.5304688492651849E-2</v>
      </c>
      <c r="C111">
        <v>0.11135306344650103</v>
      </c>
      <c r="D111">
        <f t="shared" ref="D111:E111" si="107">IF(AND(B112&gt;=B111,B113&gt;=B112),1,0)</f>
        <v>0</v>
      </c>
      <c r="E111">
        <f t="shared" si="107"/>
        <v>0</v>
      </c>
    </row>
    <row r="112" spans="1:5" x14ac:dyDescent="0.4">
      <c r="A112" s="2">
        <v>40574</v>
      </c>
      <c r="B112">
        <v>2.2645590152984788E-2</v>
      </c>
      <c r="C112">
        <v>-6.6284485847366076E-3</v>
      </c>
      <c r="D112">
        <f t="shared" ref="D112:E112" si="108">IF(AND(B113&gt;=B112,B114&gt;=B113),1,0)</f>
        <v>0</v>
      </c>
      <c r="E112">
        <f t="shared" si="108"/>
        <v>0</v>
      </c>
    </row>
    <row r="113" spans="1:5" x14ac:dyDescent="0.4">
      <c r="A113" s="2">
        <v>40602</v>
      </c>
      <c r="B113">
        <v>3.2017666314185414E-2</v>
      </c>
      <c r="C113">
        <v>-4.1298467087466297E-2</v>
      </c>
      <c r="D113">
        <f t="shared" ref="D113:E113" si="109">IF(AND(B114&gt;=B113,B115&gt;=B114),1,0)</f>
        <v>0</v>
      </c>
      <c r="E113">
        <f t="shared" si="109"/>
        <v>1</v>
      </c>
    </row>
    <row r="114" spans="1:5" x14ac:dyDescent="0.4">
      <c r="A114" s="2">
        <v>40633</v>
      </c>
      <c r="B114">
        <v>-1.047301879115821E-3</v>
      </c>
      <c r="C114">
        <v>-3.8750940556809554E-2</v>
      </c>
      <c r="D114">
        <f t="shared" ref="D114:E114" si="110">IF(AND(B115&gt;=B114,B116&gt;=B115),1,0)</f>
        <v>0</v>
      </c>
      <c r="E114">
        <f t="shared" si="110"/>
        <v>0</v>
      </c>
    </row>
    <row r="115" spans="1:5" x14ac:dyDescent="0.4">
      <c r="A115" s="2">
        <v>40663</v>
      </c>
      <c r="B115">
        <v>2.8498502824645677E-2</v>
      </c>
      <c r="C115">
        <v>2.0874359984245812E-2</v>
      </c>
      <c r="D115">
        <f t="shared" ref="D115:E115" si="111">IF(AND(B116&gt;=B115,B117&gt;=B116),1,0)</f>
        <v>0</v>
      </c>
      <c r="E115">
        <f t="shared" si="111"/>
        <v>0</v>
      </c>
    </row>
    <row r="116" spans="1:5" x14ac:dyDescent="0.4">
      <c r="A116" s="2">
        <v>40694</v>
      </c>
      <c r="B116">
        <v>-1.3485562587543253E-2</v>
      </c>
      <c r="C116">
        <v>-3.5108024691358028E-2</v>
      </c>
      <c r="D116">
        <f t="shared" ref="D116:E116" si="112">IF(AND(B117&gt;=B116,B118&gt;=B117),1,0)</f>
        <v>0</v>
      </c>
      <c r="E116">
        <f t="shared" si="112"/>
        <v>1</v>
      </c>
    </row>
    <row r="117" spans="1:5" x14ac:dyDescent="0.4">
      <c r="A117" s="2">
        <v>40724</v>
      </c>
      <c r="B117">
        <v>-1.8252271037763858E-2</v>
      </c>
      <c r="C117">
        <v>4.5981607357057107E-2</v>
      </c>
      <c r="D117">
        <f t="shared" ref="D117:E117" si="113">IF(AND(B118&gt;=B117,B119&gt;=B118),1,0)</f>
        <v>0</v>
      </c>
      <c r="E117">
        <f t="shared" si="113"/>
        <v>0</v>
      </c>
    </row>
    <row r="118" spans="1:5" x14ac:dyDescent="0.4">
      <c r="A118" s="2">
        <v>40755</v>
      </c>
      <c r="B118">
        <v>-2.1474436636782262E-2</v>
      </c>
      <c r="C118">
        <v>5.3846153846153794E-2</v>
      </c>
      <c r="D118">
        <f t="shared" ref="D118:E118" si="114">IF(AND(B119&gt;=B118,B120&gt;=B119),1,0)</f>
        <v>0</v>
      </c>
      <c r="E118">
        <f t="shared" si="114"/>
        <v>0</v>
      </c>
    </row>
    <row r="119" spans="1:5" x14ac:dyDescent="0.4">
      <c r="A119" s="2">
        <v>40786</v>
      </c>
      <c r="B119">
        <v>-5.6679502894109543E-2</v>
      </c>
      <c r="C119">
        <v>-2.9197080291970701E-2</v>
      </c>
      <c r="D119">
        <f t="shared" ref="D119:E119" si="115">IF(AND(B120&gt;=B119,B121&gt;=B120),1,0)</f>
        <v>0</v>
      </c>
      <c r="E119">
        <f t="shared" si="115"/>
        <v>0</v>
      </c>
    </row>
    <row r="120" spans="1:5" x14ac:dyDescent="0.4">
      <c r="A120" s="2">
        <v>40816</v>
      </c>
      <c r="B120">
        <v>-7.1757647531770732E-2</v>
      </c>
      <c r="C120">
        <v>-5.6766917293233111E-2</v>
      </c>
      <c r="D120">
        <f t="shared" ref="D120:E120" si="116">IF(AND(B121&gt;=B120,B122&gt;=B121),1,0)</f>
        <v>0</v>
      </c>
      <c r="E120">
        <f t="shared" si="116"/>
        <v>0</v>
      </c>
    </row>
    <row r="121" spans="1:5" x14ac:dyDescent="0.4">
      <c r="A121" s="2">
        <v>40847</v>
      </c>
      <c r="B121">
        <v>0.10772691661805509</v>
      </c>
      <c r="C121">
        <v>6.990759341100837E-2</v>
      </c>
      <c r="D121">
        <f t="shared" ref="D121:E121" si="117">IF(AND(B122&gt;=B121,B123&gt;=B122),1,0)</f>
        <v>0</v>
      </c>
      <c r="E121">
        <f t="shared" si="117"/>
        <v>0</v>
      </c>
    </row>
    <row r="122" spans="1:5" x14ac:dyDescent="0.4">
      <c r="A122" s="2">
        <v>40877</v>
      </c>
      <c r="B122">
        <v>-4.919660097342949E-3</v>
      </c>
      <c r="C122">
        <v>-3.9429215170859962E-2</v>
      </c>
      <c r="D122">
        <f t="shared" ref="D122:E122" si="118">IF(AND(B123&gt;=B122,B124&gt;=B123),1,0)</f>
        <v>1</v>
      </c>
      <c r="E122">
        <f t="shared" si="118"/>
        <v>1</v>
      </c>
    </row>
    <row r="123" spans="1:5" x14ac:dyDescent="0.4">
      <c r="A123" s="2">
        <v>40908</v>
      </c>
      <c r="B123">
        <v>8.5914528132416939E-3</v>
      </c>
      <c r="C123">
        <v>2.2673964034401976E-2</v>
      </c>
      <c r="D123">
        <f t="shared" ref="D123:E123" si="119">IF(AND(B124&gt;=B123,B125&gt;=B124),1,0)</f>
        <v>0</v>
      </c>
      <c r="E123">
        <f t="shared" si="119"/>
        <v>0</v>
      </c>
    </row>
    <row r="124" spans="1:5" x14ac:dyDescent="0.4">
      <c r="A124" s="2">
        <v>40939</v>
      </c>
      <c r="B124">
        <v>4.3579795007991494E-2</v>
      </c>
      <c r="C124">
        <v>0.13751926040061635</v>
      </c>
      <c r="D124">
        <f t="shared" ref="D124:E124" si="120">IF(AND(B125&gt;=B124,B126&gt;=B125),1,0)</f>
        <v>0</v>
      </c>
      <c r="E124">
        <f t="shared" si="120"/>
        <v>0</v>
      </c>
    </row>
    <row r="125" spans="1:5" x14ac:dyDescent="0.4">
      <c r="A125" s="2">
        <v>40968</v>
      </c>
      <c r="B125">
        <v>4.0762411898720659E-2</v>
      </c>
      <c r="C125">
        <v>7.4839146630545111E-2</v>
      </c>
      <c r="D125">
        <f t="shared" ref="D125:E125" si="121">IF(AND(B126&gt;=B125,B127&gt;=B126),1,0)</f>
        <v>0</v>
      </c>
      <c r="E125">
        <f t="shared" si="121"/>
        <v>0</v>
      </c>
    </row>
    <row r="126" spans="1:5" x14ac:dyDescent="0.4">
      <c r="A126" s="2">
        <v>40999</v>
      </c>
      <c r="B126">
        <v>3.1337373323179638E-2</v>
      </c>
      <c r="C126">
        <v>2.2526780088216892E-2</v>
      </c>
      <c r="D126">
        <f t="shared" ref="D126:E126" si="122">IF(AND(B127&gt;=B126,B128&gt;=B127),1,0)</f>
        <v>0</v>
      </c>
      <c r="E126">
        <f t="shared" si="122"/>
        <v>0</v>
      </c>
    </row>
    <row r="127" spans="1:5" x14ac:dyDescent="0.4">
      <c r="A127" s="2">
        <v>41029</v>
      </c>
      <c r="B127">
        <v>-7.4786101230412752E-3</v>
      </c>
      <c r="C127">
        <v>-7.4407068671524402E-3</v>
      </c>
      <c r="D127">
        <f t="shared" ref="D127:E127" si="123">IF(AND(B128&gt;=B127,B129&gt;=B128),1,0)</f>
        <v>0</v>
      </c>
      <c r="E127">
        <f t="shared" si="123"/>
        <v>0</v>
      </c>
    </row>
    <row r="128" spans="1:5" x14ac:dyDescent="0.4">
      <c r="A128" s="2">
        <v>41060</v>
      </c>
      <c r="B128">
        <v>-6.2549247090299187E-2</v>
      </c>
      <c r="C128">
        <v>-8.8239887552709645E-2</v>
      </c>
      <c r="D128">
        <f t="shared" ref="D128:E128" si="124">IF(AND(B129&gt;=B128,B130&gt;=B129),1,0)</f>
        <v>0</v>
      </c>
      <c r="E128">
        <f t="shared" si="124"/>
        <v>0</v>
      </c>
    </row>
    <row r="129" spans="1:5" x14ac:dyDescent="0.4">
      <c r="A129" s="2">
        <v>41090</v>
      </c>
      <c r="B129">
        <v>3.9600925721001705E-2</v>
      </c>
      <c r="C129">
        <v>5.4813292223364111E-2</v>
      </c>
      <c r="D129">
        <f t="shared" ref="D129:E129" si="125">IF(AND(B130&gt;=B129,B131&gt;=B130),1,0)</f>
        <v>0</v>
      </c>
      <c r="E129">
        <f t="shared" si="125"/>
        <v>0</v>
      </c>
    </row>
    <row r="130" spans="1:5" x14ac:dyDescent="0.4">
      <c r="A130" s="2">
        <v>41121</v>
      </c>
      <c r="B130">
        <v>1.2604064867563174E-2</v>
      </c>
      <c r="C130">
        <v>-3.6613272311212849E-2</v>
      </c>
      <c r="D130">
        <f t="shared" ref="D130:E130" si="126">IF(AND(B131&gt;=B130,B132&gt;=B131),1,0)</f>
        <v>1</v>
      </c>
      <c r="E130">
        <f t="shared" si="126"/>
        <v>0</v>
      </c>
    </row>
    <row r="131" spans="1:5" x14ac:dyDescent="0.4">
      <c r="A131" s="2">
        <v>41152</v>
      </c>
      <c r="B131">
        <v>1.9781014557898088E-2</v>
      </c>
      <c r="C131">
        <v>4.5809297590770327E-2</v>
      </c>
      <c r="D131">
        <f t="shared" ref="D131:E131" si="127">IF(AND(B132&gt;=B131,B133&gt;=B132),1,0)</f>
        <v>0</v>
      </c>
      <c r="E131">
        <f t="shared" si="127"/>
        <v>0</v>
      </c>
    </row>
    <row r="132" spans="1:5" x14ac:dyDescent="0.4">
      <c r="A132" s="2">
        <v>41182</v>
      </c>
      <c r="B132">
        <v>2.4238860925080798E-2</v>
      </c>
      <c r="C132">
        <v>-2.6930564568461997E-2</v>
      </c>
      <c r="D132">
        <f t="shared" ref="D132:E132" si="128">IF(AND(B133&gt;=B132,B134&gt;=B133),1,0)</f>
        <v>0</v>
      </c>
      <c r="E132">
        <f t="shared" si="128"/>
        <v>0</v>
      </c>
    </row>
    <row r="133" spans="1:5" x14ac:dyDescent="0.4">
      <c r="A133" s="2">
        <v>41213</v>
      </c>
      <c r="B133">
        <v>-1.9718339383758939E-2</v>
      </c>
      <c r="C133">
        <v>-4.099462365591406E-2</v>
      </c>
      <c r="D133">
        <f t="shared" ref="D133:E133" si="129">IF(AND(B134&gt;=B133,B135&gt;=B134),1,0)</f>
        <v>1</v>
      </c>
      <c r="E133">
        <f t="shared" si="129"/>
        <v>0</v>
      </c>
    </row>
    <row r="134" spans="1:5" x14ac:dyDescent="0.4">
      <c r="A134" s="2">
        <v>41243</v>
      </c>
      <c r="B134">
        <v>2.8481701790165292E-3</v>
      </c>
      <c r="C134">
        <v>-6.7449194113524902E-2</v>
      </c>
      <c r="D134">
        <f t="shared" ref="D134:E134" si="130">IF(AND(B135&gt;=B134,B136&gt;=B135),1,0)</f>
        <v>1</v>
      </c>
      <c r="E134">
        <f t="shared" si="130"/>
        <v>1</v>
      </c>
    </row>
    <row r="135" spans="1:5" x14ac:dyDescent="0.4">
      <c r="A135" s="2">
        <v>41274</v>
      </c>
      <c r="B135">
        <v>7.0738959736756568E-3</v>
      </c>
      <c r="C135">
        <v>1.2199887281608233E-2</v>
      </c>
      <c r="D135">
        <f t="shared" ref="D135:E135" si="131">IF(AND(B136&gt;=B135,B137&gt;=B136),1,0)</f>
        <v>0</v>
      </c>
      <c r="E135">
        <f t="shared" si="131"/>
        <v>0</v>
      </c>
    </row>
    <row r="136" spans="1:5" x14ac:dyDescent="0.4">
      <c r="A136" s="2">
        <v>41305</v>
      </c>
      <c r="B136">
        <v>5.0493629881011533E-2</v>
      </c>
      <c r="C136">
        <v>2.7716522461877058E-2</v>
      </c>
      <c r="D136">
        <f t="shared" ref="D136:E136" si="132">IF(AND(B137&gt;=B136,B138&gt;=B137),1,0)</f>
        <v>0</v>
      </c>
      <c r="E136">
        <f t="shared" si="132"/>
        <v>0</v>
      </c>
    </row>
    <row r="137" spans="1:5" x14ac:dyDescent="0.4">
      <c r="A137" s="2">
        <v>41333</v>
      </c>
      <c r="B137">
        <v>1.1104904179265986E-2</v>
      </c>
      <c r="C137">
        <v>1.2750455373406246E-2</v>
      </c>
      <c r="D137">
        <f t="shared" ref="D137:E137" si="133">IF(AND(B138&gt;=B137,B139&gt;=B138),1,0)</f>
        <v>0</v>
      </c>
      <c r="E137">
        <f t="shared" si="133"/>
        <v>1</v>
      </c>
    </row>
    <row r="138" spans="1:5" x14ac:dyDescent="0.4">
      <c r="A138" s="2">
        <v>41364</v>
      </c>
      <c r="B138">
        <v>3.5987799403174259E-2</v>
      </c>
      <c r="C138">
        <v>3.7230215827338119E-2</v>
      </c>
      <c r="D138">
        <f t="shared" ref="D138:E138" si="134">IF(AND(B139&gt;=B138,B140&gt;=B139),1,0)</f>
        <v>0</v>
      </c>
      <c r="E138">
        <f t="shared" si="134"/>
        <v>0</v>
      </c>
    </row>
    <row r="139" spans="1:5" x14ac:dyDescent="0.4">
      <c r="A139" s="2">
        <v>41394</v>
      </c>
      <c r="B139">
        <v>1.8097713470006743E-2</v>
      </c>
      <c r="C139">
        <v>0.15714036007690965</v>
      </c>
      <c r="D139">
        <f t="shared" ref="D139:E139" si="135">IF(AND(B140&gt;=B139,B141&gt;=B140),1,0)</f>
        <v>0</v>
      </c>
      <c r="E139">
        <f t="shared" si="135"/>
        <v>0</v>
      </c>
    </row>
    <row r="140" spans="1:5" x14ac:dyDescent="0.4">
      <c r="A140" s="2">
        <v>41425</v>
      </c>
      <c r="B140">
        <v>2.0766422128607871E-2</v>
      </c>
      <c r="C140">
        <v>5.4380664652567891E-2</v>
      </c>
      <c r="D140">
        <f t="shared" ref="D140:E140" si="136">IF(AND(B141&gt;=B140,B142&gt;=B141),1,0)</f>
        <v>0</v>
      </c>
      <c r="E140">
        <f t="shared" si="136"/>
        <v>0</v>
      </c>
    </row>
    <row r="141" spans="1:5" x14ac:dyDescent="0.4">
      <c r="A141" s="2">
        <v>41455</v>
      </c>
      <c r="B141">
        <v>-1.499183867446683E-2</v>
      </c>
      <c r="C141">
        <v>-3.581661891117389E-3</v>
      </c>
      <c r="D141">
        <f t="shared" ref="D141:E141" si="137">IF(AND(B142&gt;=B141,B143&gt;=B142),1,0)</f>
        <v>0</v>
      </c>
      <c r="E141">
        <f t="shared" si="137"/>
        <v>0</v>
      </c>
    </row>
    <row r="142" spans="1:5" x14ac:dyDescent="0.4">
      <c r="A142" s="2">
        <v>41486</v>
      </c>
      <c r="B142">
        <v>4.9621008167940864E-2</v>
      </c>
      <c r="C142">
        <v>-7.8303661890288076E-2</v>
      </c>
      <c r="D142">
        <f t="shared" ref="D142:E142" si="138">IF(AND(B143&gt;=B142,B144&gt;=B143),1,0)</f>
        <v>0</v>
      </c>
      <c r="E142">
        <f t="shared" si="138"/>
        <v>0</v>
      </c>
    </row>
    <row r="143" spans="1:5" x14ac:dyDescent="0.4">
      <c r="A143" s="2">
        <v>41517</v>
      </c>
      <c r="B143">
        <v>-3.1216181713560293E-2</v>
      </c>
      <c r="C143">
        <v>4.8994974874371822E-2</v>
      </c>
      <c r="D143">
        <f t="shared" ref="D143:E143" si="139">IF(AND(B144&gt;=B143,B145&gt;=B144),1,0)</f>
        <v>1</v>
      </c>
      <c r="E143">
        <f t="shared" si="139"/>
        <v>0</v>
      </c>
    </row>
    <row r="144" spans="1:5" x14ac:dyDescent="0.4">
      <c r="A144" s="2">
        <v>41547</v>
      </c>
      <c r="B144">
        <v>2.979682357912266E-2</v>
      </c>
      <c r="C144">
        <v>4.7904191616767247E-3</v>
      </c>
      <c r="D144">
        <f t="shared" ref="D144:E144" si="140">IF(AND(B145&gt;=B144,B146&gt;=B145),1,0)</f>
        <v>0</v>
      </c>
      <c r="E144">
        <f t="shared" si="140"/>
        <v>1</v>
      </c>
    </row>
    <row r="145" spans="1:5" x14ac:dyDescent="0.4">
      <c r="A145" s="2">
        <v>41578</v>
      </c>
      <c r="B145">
        <v>4.467756890963695E-2</v>
      </c>
      <c r="C145">
        <v>6.3852163461538464E-2</v>
      </c>
      <c r="D145">
        <f t="shared" ref="D145:E145" si="141">IF(AND(B146&gt;=B145,B147&gt;=B146),1,0)</f>
        <v>0</v>
      </c>
      <c r="E145">
        <f t="shared" si="141"/>
        <v>0</v>
      </c>
    </row>
    <row r="146" spans="1:5" x14ac:dyDescent="0.4">
      <c r="A146" s="2">
        <v>41608</v>
      </c>
      <c r="B146">
        <v>2.8089643845286748E-2</v>
      </c>
      <c r="C146">
        <v>7.6966530151108645E-2</v>
      </c>
      <c r="D146">
        <f t="shared" ref="D146:E146" si="142">IF(AND(B147&gt;=B146,B148&gt;=B147),1,0)</f>
        <v>0</v>
      </c>
      <c r="E146">
        <f t="shared" si="142"/>
        <v>0</v>
      </c>
    </row>
    <row r="147" spans="1:5" x14ac:dyDescent="0.4">
      <c r="A147" s="2">
        <v>41639</v>
      </c>
      <c r="B147">
        <v>2.3628381723437102E-2</v>
      </c>
      <c r="C147">
        <v>-1.1539470233412166E-2</v>
      </c>
      <c r="D147">
        <f t="shared" ref="D147:E147" si="143">IF(AND(B148&gt;=B147,B149&gt;=B148),1,0)</f>
        <v>0</v>
      </c>
      <c r="E147">
        <f t="shared" si="143"/>
        <v>1</v>
      </c>
    </row>
    <row r="148" spans="1:5" x14ac:dyDescent="0.4">
      <c r="A148" s="2">
        <v>41670</v>
      </c>
      <c r="B148">
        <v>-3.5580094245709702E-2</v>
      </c>
      <c r="C148">
        <v>1.1494252873563402E-2</v>
      </c>
      <c r="D148">
        <f t="shared" ref="D148:E148" si="144">IF(AND(B149&gt;=B148,B150&gt;=B149),1,0)</f>
        <v>0</v>
      </c>
      <c r="E148">
        <f t="shared" si="144"/>
        <v>1</v>
      </c>
    </row>
    <row r="149" spans="1:5" x14ac:dyDescent="0.4">
      <c r="A149" s="2">
        <v>41698</v>
      </c>
      <c r="B149">
        <v>4.3129885167088412E-2</v>
      </c>
      <c r="C149">
        <v>1.2420718816067622E-2</v>
      </c>
      <c r="D149">
        <f t="shared" ref="D149:E149" si="145">IF(AND(B150&gt;=B149,B151&gt;=B150),1,0)</f>
        <v>0</v>
      </c>
      <c r="E149">
        <f t="shared" si="145"/>
        <v>0</v>
      </c>
    </row>
    <row r="150" spans="1:5" x14ac:dyDescent="0.4">
      <c r="A150" s="2">
        <v>41729</v>
      </c>
      <c r="B150">
        <v>6.9789921751054734E-3</v>
      </c>
      <c r="C150">
        <v>7.7264421821978596E-2</v>
      </c>
      <c r="D150">
        <f t="shared" ref="D150:E150" si="146">IF(AND(B151&gt;=B150,B152&gt;=B151),1,0)</f>
        <v>0</v>
      </c>
      <c r="E150">
        <f t="shared" si="146"/>
        <v>0</v>
      </c>
    </row>
    <row r="151" spans="1:5" x14ac:dyDescent="0.4">
      <c r="A151" s="2">
        <v>41759</v>
      </c>
      <c r="B151">
        <v>6.2475415789867905E-3</v>
      </c>
      <c r="C151">
        <v>-1.4393754574286493E-2</v>
      </c>
      <c r="D151">
        <f t="shared" ref="D151:E151" si="147">IF(AND(B152&gt;=B151,B153&gt;=B152),1,0)</f>
        <v>0</v>
      </c>
      <c r="E151">
        <f t="shared" si="147"/>
        <v>1</v>
      </c>
    </row>
    <row r="152" spans="1:5" x14ac:dyDescent="0.4">
      <c r="A152" s="2">
        <v>41790</v>
      </c>
      <c r="B152">
        <v>2.1034682979909174E-2</v>
      </c>
      <c r="C152">
        <v>1.3366336633663345E-2</v>
      </c>
      <c r="D152">
        <f t="shared" ref="D152:E152" si="148">IF(AND(B153&gt;=B152,B154&gt;=B153),1,0)</f>
        <v>0</v>
      </c>
      <c r="E152">
        <f t="shared" si="148"/>
        <v>1</v>
      </c>
    </row>
    <row r="153" spans="1:5" x14ac:dyDescent="0.4">
      <c r="A153" s="2">
        <v>41820</v>
      </c>
      <c r="B153">
        <v>1.9103647384810581E-2</v>
      </c>
      <c r="C153">
        <v>2.5403028822667446E-2</v>
      </c>
      <c r="D153">
        <f t="shared" ref="D153:E153" si="149">IF(AND(B154&gt;=B153,B155&gt;=B154),1,0)</f>
        <v>0</v>
      </c>
      <c r="E153">
        <f t="shared" si="149"/>
        <v>1</v>
      </c>
    </row>
    <row r="154" spans="1:5" x14ac:dyDescent="0.4">
      <c r="A154" s="2">
        <v>41851</v>
      </c>
      <c r="B154">
        <v>-1.5019109492253432E-2</v>
      </c>
      <c r="C154">
        <v>3.5011990407673707E-2</v>
      </c>
      <c r="D154">
        <f t="shared" ref="D154:E154" si="150">IF(AND(B155&gt;=B154,B156&gt;=B155),1,0)</f>
        <v>0</v>
      </c>
      <c r="E154">
        <f t="shared" si="150"/>
        <v>0</v>
      </c>
    </row>
    <row r="155" spans="1:5" x14ac:dyDescent="0.4">
      <c r="A155" s="2">
        <v>41882</v>
      </c>
      <c r="B155">
        <v>3.7742436563472689E-2</v>
      </c>
      <c r="C155">
        <v>5.2594995366079783E-2</v>
      </c>
      <c r="D155">
        <f t="shared" ref="D155:E155" si="151">IF(AND(B156&gt;=B155,B157&gt;=B156),1,0)</f>
        <v>0</v>
      </c>
      <c r="E155">
        <f t="shared" si="151"/>
        <v>0</v>
      </c>
    </row>
    <row r="156" spans="1:5" x14ac:dyDescent="0.4">
      <c r="A156" s="2">
        <v>41912</v>
      </c>
      <c r="B156">
        <v>-1.5459412889281524E-2</v>
      </c>
      <c r="C156">
        <v>2.7294739159145934E-2</v>
      </c>
      <c r="D156">
        <f t="shared" ref="D156:E156" si="152">IF(AND(B157&gt;=B156,B158&gt;=B157),1,0)</f>
        <v>1</v>
      </c>
      <c r="E156">
        <f t="shared" si="152"/>
        <v>0</v>
      </c>
    </row>
    <row r="157" spans="1:5" x14ac:dyDescent="0.4">
      <c r="A157" s="2">
        <v>41943</v>
      </c>
      <c r="B157">
        <v>2.3205156442510984E-2</v>
      </c>
      <c r="C157">
        <v>1.2726488352027684E-2</v>
      </c>
      <c r="D157">
        <f t="shared" ref="D157:E157" si="153">IF(AND(B158&gt;=B157,B159&gt;=B158),1,0)</f>
        <v>0</v>
      </c>
      <c r="E157">
        <f t="shared" si="153"/>
        <v>0</v>
      </c>
    </row>
    <row r="158" spans="1:5" x14ac:dyDescent="0.4">
      <c r="A158" s="2">
        <v>41973</v>
      </c>
      <c r="B158">
        <v>2.4579995044721387E-2</v>
      </c>
      <c r="C158">
        <v>1.831735889243875E-2</v>
      </c>
      <c r="D158">
        <f t="shared" ref="D158:E158" si="154">IF(AND(B159&gt;=B158,B160&gt;=B159),1,0)</f>
        <v>0</v>
      </c>
      <c r="E158">
        <f t="shared" si="154"/>
        <v>0</v>
      </c>
    </row>
    <row r="159" spans="1:5" x14ac:dyDescent="0.4">
      <c r="A159" s="2">
        <v>42004</v>
      </c>
      <c r="B159">
        <v>-4.1858586933389381E-3</v>
      </c>
      <c r="C159">
        <v>-2.1961932650073193E-2</v>
      </c>
      <c r="D159">
        <f t="shared" ref="D159:E159" si="155">IF(AND(B160&gt;=B159,B161&gt;=B160),1,0)</f>
        <v>0</v>
      </c>
      <c r="E159">
        <f t="shared" si="155"/>
        <v>0</v>
      </c>
    </row>
    <row r="160" spans="1:5" x14ac:dyDescent="0.4">
      <c r="A160" s="2">
        <v>42035</v>
      </c>
      <c r="B160">
        <v>-3.1024108018845052E-2</v>
      </c>
      <c r="C160">
        <v>-0.13024757804090428</v>
      </c>
      <c r="D160">
        <f t="shared" ref="D160:E160" si="156">IF(AND(B161&gt;=B160,B162&gt;=B161),1,0)</f>
        <v>0</v>
      </c>
      <c r="E160">
        <f t="shared" si="156"/>
        <v>0</v>
      </c>
    </row>
    <row r="161" spans="1:5" x14ac:dyDescent="0.4">
      <c r="A161" s="2">
        <v>42063</v>
      </c>
      <c r="B161">
        <v>5.4899717793071637E-2</v>
      </c>
      <c r="C161">
        <v>8.5396039603960472E-2</v>
      </c>
      <c r="D161">
        <f t="shared" ref="D161:E161" si="157">IF(AND(B162&gt;=B161,B163&gt;=B162),1,0)</f>
        <v>0</v>
      </c>
      <c r="E161">
        <f t="shared" si="157"/>
        <v>0</v>
      </c>
    </row>
    <row r="162" spans="1:5" x14ac:dyDescent="0.4">
      <c r="A162" s="2">
        <v>42094</v>
      </c>
      <c r="B162">
        <v>-1.7297269660251902E-2</v>
      </c>
      <c r="C162">
        <v>-6.5792474344355756E-2</v>
      </c>
      <c r="D162">
        <f t="shared" ref="D162:E162" si="158">IF(AND(B163&gt;=B162,B164&gt;=B163),1,0)</f>
        <v>1</v>
      </c>
      <c r="E162">
        <f t="shared" si="158"/>
        <v>0</v>
      </c>
    </row>
    <row r="163" spans="1:5" x14ac:dyDescent="0.4">
      <c r="A163" s="2">
        <v>42124</v>
      </c>
      <c r="B163">
        <v>8.5679886260876283E-3</v>
      </c>
      <c r="C163">
        <v>0.19640880580494402</v>
      </c>
      <c r="D163">
        <f t="shared" ref="D163:E163" si="159">IF(AND(B164&gt;=B163,B165&gt;=B164),1,0)</f>
        <v>0</v>
      </c>
      <c r="E163">
        <f t="shared" si="159"/>
        <v>0</v>
      </c>
    </row>
    <row r="164" spans="1:5" x14ac:dyDescent="0.4">
      <c r="A164" s="2">
        <v>42155</v>
      </c>
      <c r="B164">
        <v>1.0517779823640093E-2</v>
      </c>
      <c r="C164">
        <v>-3.6595394736842125E-2</v>
      </c>
      <c r="D164">
        <f t="shared" ref="D164:E164" si="160">IF(AND(B165&gt;=B164,B166&gt;=B165),1,0)</f>
        <v>0</v>
      </c>
      <c r="E164">
        <f t="shared" si="160"/>
        <v>0</v>
      </c>
    </row>
    <row r="165" spans="1:5" x14ac:dyDescent="0.4">
      <c r="A165" s="2">
        <v>42185</v>
      </c>
      <c r="B165">
        <v>-2.0951793450666348E-2</v>
      </c>
      <c r="C165">
        <v>-5.1216389244558277E-2</v>
      </c>
      <c r="D165">
        <f t="shared" ref="D165:E165" si="161">IF(AND(B166&gt;=B165,B167&gt;=B166),1,0)</f>
        <v>0</v>
      </c>
      <c r="E165">
        <f t="shared" si="161"/>
        <v>0</v>
      </c>
    </row>
    <row r="166" spans="1:5" x14ac:dyDescent="0.4">
      <c r="A166" s="2">
        <v>42216</v>
      </c>
      <c r="B166">
        <v>1.9753210444426142E-2</v>
      </c>
      <c r="C166">
        <v>5.7757644394111081E-2</v>
      </c>
      <c r="D166">
        <f t="shared" ref="D166:E166" si="162">IF(AND(B167&gt;=B166,B168&gt;=B167),1,0)</f>
        <v>0</v>
      </c>
      <c r="E166">
        <f t="shared" si="162"/>
        <v>0</v>
      </c>
    </row>
    <row r="167" spans="1:5" x14ac:dyDescent="0.4">
      <c r="A167" s="2">
        <v>42247</v>
      </c>
      <c r="B167">
        <v>-6.2472499334550187E-2</v>
      </c>
      <c r="C167">
        <v>-6.8094218415417546E-2</v>
      </c>
      <c r="D167">
        <f t="shared" ref="D167:E167" si="163">IF(AND(B168&gt;=B167,B169&gt;=B168),1,0)</f>
        <v>1</v>
      </c>
      <c r="E167">
        <f t="shared" si="163"/>
        <v>1</v>
      </c>
    </row>
    <row r="168" spans="1:5" x14ac:dyDescent="0.4">
      <c r="A168" s="2">
        <v>42277</v>
      </c>
      <c r="B168">
        <v>-2.6382929042988005E-2</v>
      </c>
      <c r="C168">
        <v>2.5275735294117526E-2</v>
      </c>
      <c r="D168">
        <f t="shared" ref="D168:E168" si="164">IF(AND(B169&gt;=B168,B170&gt;=B169),1,0)</f>
        <v>0</v>
      </c>
      <c r="E168">
        <f t="shared" si="164"/>
        <v>0</v>
      </c>
    </row>
    <row r="169" spans="1:5" x14ac:dyDescent="0.4">
      <c r="A169" s="2">
        <v>42308</v>
      </c>
      <c r="B169">
        <v>8.298307838940025E-2</v>
      </c>
      <c r="C169">
        <v>0.18933574333483966</v>
      </c>
      <c r="D169">
        <f t="shared" ref="D169:E169" si="165">IF(AND(B170&gt;=B169,B171&gt;=B170),1,0)</f>
        <v>0</v>
      </c>
      <c r="E169">
        <f t="shared" si="165"/>
        <v>0</v>
      </c>
    </row>
    <row r="170" spans="1:5" x14ac:dyDescent="0.4">
      <c r="A170" s="2">
        <v>42338</v>
      </c>
      <c r="B170">
        <v>5.5727098722670784E-4</v>
      </c>
      <c r="C170">
        <v>3.2484802431610955E-2</v>
      </c>
      <c r="D170">
        <f t="shared" ref="D170:E170" si="166">IF(AND(B171&gt;=B170,B172&gt;=B171),1,0)</f>
        <v>0</v>
      </c>
      <c r="E170">
        <f t="shared" si="166"/>
        <v>0</v>
      </c>
    </row>
    <row r="171" spans="1:5" x14ac:dyDescent="0.4">
      <c r="A171" s="2">
        <v>42369</v>
      </c>
      <c r="B171">
        <v>-1.7527350858724866E-2</v>
      </c>
      <c r="C171">
        <v>2.7414903403863759E-2</v>
      </c>
      <c r="D171">
        <f t="shared" ref="D171:E171" si="167">IF(AND(B172&gt;=B171,B173&gt;=B172),1,0)</f>
        <v>0</v>
      </c>
      <c r="E171">
        <f t="shared" si="167"/>
        <v>0</v>
      </c>
    </row>
    <row r="172" spans="1:5" x14ac:dyDescent="0.4">
      <c r="A172" s="2">
        <v>42400</v>
      </c>
      <c r="B172">
        <v>-5.0717964813057154E-2</v>
      </c>
      <c r="C172">
        <v>-7.0295602018744319E-3</v>
      </c>
      <c r="D172">
        <f t="shared" ref="D172:E172" si="168">IF(AND(B173&gt;=B172,B174&gt;=B173),1,0)</f>
        <v>1</v>
      </c>
      <c r="E172">
        <f t="shared" si="168"/>
        <v>0</v>
      </c>
    </row>
    <row r="173" spans="1:5" x14ac:dyDescent="0.4">
      <c r="A173" s="2">
        <v>42429</v>
      </c>
      <c r="B173">
        <v>-4.0322795118129667E-3</v>
      </c>
      <c r="C173">
        <v>-7.6420402976946827E-2</v>
      </c>
      <c r="D173">
        <f t="shared" ref="D173:E173" si="169">IF(AND(B174&gt;=B173,B175&gt;=B174),1,0)</f>
        <v>0</v>
      </c>
      <c r="E173">
        <f t="shared" si="169"/>
        <v>0</v>
      </c>
    </row>
    <row r="174" spans="1:5" x14ac:dyDescent="0.4">
      <c r="A174" s="2">
        <v>42460</v>
      </c>
      <c r="B174">
        <v>6.5992045977963168E-2</v>
      </c>
      <c r="C174">
        <v>9.2570754716981021E-2</v>
      </c>
      <c r="D174">
        <f t="shared" ref="D174:E174" si="170">IF(AND(B175&gt;=B174,B176&gt;=B175),1,0)</f>
        <v>0</v>
      </c>
      <c r="E174">
        <f t="shared" si="170"/>
        <v>0</v>
      </c>
    </row>
    <row r="175" spans="1:5" x14ac:dyDescent="0.4">
      <c r="A175" s="2">
        <v>42490</v>
      </c>
      <c r="B175">
        <v>2.7095371260452291E-3</v>
      </c>
      <c r="C175">
        <v>-9.7048705413724415E-2</v>
      </c>
      <c r="D175">
        <f t="shared" ref="D175:E175" si="171">IF(AND(B176&gt;=B175,B177&gt;=B176),1,0)</f>
        <v>0</v>
      </c>
      <c r="E175">
        <f t="shared" si="171"/>
        <v>0</v>
      </c>
    </row>
    <row r="176" spans="1:5" x14ac:dyDescent="0.4">
      <c r="A176" s="2">
        <v>42521</v>
      </c>
      <c r="B176">
        <v>1.5391384302522564E-2</v>
      </c>
      <c r="C176">
        <v>6.2763184279125778E-2</v>
      </c>
      <c r="D176">
        <f t="shared" ref="D176:E176" si="172">IF(AND(B177&gt;=B176,B178&gt;=B177),1,0)</f>
        <v>0</v>
      </c>
      <c r="E176">
        <f t="shared" si="172"/>
        <v>0</v>
      </c>
    </row>
    <row r="177" spans="1:5" x14ac:dyDescent="0.4">
      <c r="A177" s="2">
        <v>42551</v>
      </c>
      <c r="B177">
        <v>9.0814750877465033E-4</v>
      </c>
      <c r="C177">
        <v>-2.7735849056603742E-2</v>
      </c>
      <c r="D177">
        <f t="shared" ref="D177:E177" si="173">IF(AND(B178&gt;=B177,B179&gt;=B178),1,0)</f>
        <v>0</v>
      </c>
      <c r="E177">
        <f t="shared" si="173"/>
        <v>0</v>
      </c>
    </row>
    <row r="178" spans="1:5" x14ac:dyDescent="0.4">
      <c r="A178" s="2">
        <v>42582</v>
      </c>
      <c r="B178">
        <v>3.562105857465471E-2</v>
      </c>
      <c r="C178">
        <v>0.1076802814148915</v>
      </c>
      <c r="D178">
        <f t="shared" ref="D178:E178" si="174">IF(AND(B179&gt;=B178,B180&gt;=B179),1,0)</f>
        <v>0</v>
      </c>
      <c r="E178">
        <f t="shared" si="174"/>
        <v>0</v>
      </c>
    </row>
    <row r="179" spans="1:5" x14ac:dyDescent="0.4">
      <c r="A179" s="2">
        <v>42613</v>
      </c>
      <c r="B179">
        <v>-1.0324286897313631E-3</v>
      </c>
      <c r="C179">
        <v>1.3761467889908277E-2</v>
      </c>
      <c r="D179">
        <f t="shared" ref="D179:E179" si="175">IF(AND(B180&gt;=B179,B181&gt;=B180),1,0)</f>
        <v>0</v>
      </c>
      <c r="E179">
        <f t="shared" si="175"/>
        <v>0</v>
      </c>
    </row>
    <row r="180" spans="1:5" x14ac:dyDescent="0.4">
      <c r="A180" s="2">
        <v>42643</v>
      </c>
      <c r="B180">
        <v>-1.2295244017595231E-3</v>
      </c>
      <c r="C180">
        <v>9.2238078663418131E-3</v>
      </c>
      <c r="D180">
        <f t="shared" ref="D180:E180" si="176">IF(AND(B181&gt;=B180,B182&gt;=B181),1,0)</f>
        <v>0</v>
      </c>
      <c r="E180">
        <f t="shared" si="176"/>
        <v>0</v>
      </c>
    </row>
    <row r="181" spans="1:5" x14ac:dyDescent="0.4">
      <c r="A181" s="2">
        <v>42674</v>
      </c>
      <c r="B181">
        <v>-1.942229980583594E-2</v>
      </c>
      <c r="C181">
        <v>4.027777777777778E-2</v>
      </c>
      <c r="D181">
        <f t="shared" ref="D181:E181" si="177">IF(AND(B182&gt;=B181,B183&gt;=B182),1,0)</f>
        <v>0</v>
      </c>
      <c r="E181">
        <f t="shared" si="177"/>
        <v>0</v>
      </c>
    </row>
    <row r="182" spans="1:5" x14ac:dyDescent="0.4">
      <c r="A182" s="2">
        <v>42704</v>
      </c>
      <c r="B182">
        <v>3.4398224490275783E-2</v>
      </c>
      <c r="C182">
        <v>5.6742323097462664E-3</v>
      </c>
      <c r="D182">
        <f t="shared" ref="D182:E182" si="178">IF(AND(B183&gt;=B182,B184&gt;=B183),1,0)</f>
        <v>0</v>
      </c>
      <c r="E182">
        <f t="shared" si="178"/>
        <v>1</v>
      </c>
    </row>
    <row r="183" spans="1:5" x14ac:dyDescent="0.4">
      <c r="A183" s="2">
        <v>42735</v>
      </c>
      <c r="B183">
        <v>1.8249423097038846E-2</v>
      </c>
      <c r="C183">
        <v>3.7670096249585179E-2</v>
      </c>
      <c r="D183">
        <f t="shared" ref="D183:E183" si="179">IF(AND(B184&gt;=B183,B185&gt;=B184),1,0)</f>
        <v>0</v>
      </c>
      <c r="E183">
        <f t="shared" si="179"/>
        <v>0</v>
      </c>
    </row>
    <row r="184" spans="1:5" x14ac:dyDescent="0.4">
      <c r="A184" s="2">
        <v>42766</v>
      </c>
      <c r="B184">
        <v>1.7890759012519915E-2</v>
      </c>
      <c r="C184">
        <v>4.0392661731573951E-2</v>
      </c>
      <c r="D184">
        <f t="shared" ref="D184:E184" si="180">IF(AND(B185&gt;=B184,B186&gt;=B185),1,0)</f>
        <v>0</v>
      </c>
      <c r="E184">
        <f t="shared" si="180"/>
        <v>0</v>
      </c>
    </row>
    <row r="185" spans="1:5" x14ac:dyDescent="0.4">
      <c r="A185" s="2">
        <v>42794</v>
      </c>
      <c r="B185">
        <v>3.722992448011514E-2</v>
      </c>
      <c r="C185">
        <v>-1.0363495746326508E-2</v>
      </c>
      <c r="D185">
        <f t="shared" ref="D185:E185" si="181">IF(AND(B186&gt;=B185,B187&gt;=B186),1,0)</f>
        <v>0</v>
      </c>
      <c r="E185">
        <f t="shared" si="181"/>
        <v>1</v>
      </c>
    </row>
    <row r="186" spans="1:5" x14ac:dyDescent="0.4">
      <c r="A186" s="2">
        <v>42825</v>
      </c>
      <c r="B186">
        <v>-3.8713425056272223E-4</v>
      </c>
      <c r="C186">
        <v>3.5479837449202918E-2</v>
      </c>
      <c r="D186">
        <f t="shared" ref="D186:E186" si="182">IF(AND(B187&gt;=B186,B188&gt;=B187),1,0)</f>
        <v>1</v>
      </c>
      <c r="E186">
        <f t="shared" si="182"/>
        <v>0</v>
      </c>
    </row>
    <row r="187" spans="1:5" x14ac:dyDescent="0.4">
      <c r="A187" s="2">
        <v>42855</v>
      </c>
      <c r="B187">
        <v>9.1013332091826448E-3</v>
      </c>
      <c r="C187">
        <v>3.9477679927118044E-2</v>
      </c>
      <c r="D187">
        <f t="shared" ref="D187:E187" si="183">IF(AND(B188&gt;=B187,B189&gt;=B188),1,0)</f>
        <v>0</v>
      </c>
      <c r="E187">
        <f t="shared" si="183"/>
        <v>0</v>
      </c>
    </row>
    <row r="188" spans="1:5" x14ac:dyDescent="0.4">
      <c r="A188" s="2">
        <v>42886</v>
      </c>
      <c r="B188">
        <v>1.1732658753460433E-2</v>
      </c>
      <c r="C188">
        <v>2.0157756354075514E-2</v>
      </c>
      <c r="D188">
        <f t="shared" ref="D188:E188" si="184">IF(AND(B189&gt;=B188,B190&gt;=B189),1,0)</f>
        <v>0</v>
      </c>
      <c r="E188">
        <f t="shared" si="184"/>
        <v>0</v>
      </c>
    </row>
    <row r="189" spans="1:5" x14ac:dyDescent="0.4">
      <c r="A189" s="2">
        <v>42916</v>
      </c>
      <c r="B189">
        <v>4.864381374906572E-3</v>
      </c>
      <c r="C189">
        <v>-7.4455899198166749E-3</v>
      </c>
      <c r="D189">
        <f t="shared" ref="D189:E189" si="185">IF(AND(B190&gt;=B189,B191&gt;=B190),1,0)</f>
        <v>0</v>
      </c>
      <c r="E189">
        <f t="shared" si="185"/>
        <v>0</v>
      </c>
    </row>
    <row r="190" spans="1:5" x14ac:dyDescent="0.4">
      <c r="A190" s="2">
        <v>42947</v>
      </c>
      <c r="B190">
        <v>1.9353163104881277E-2</v>
      </c>
      <c r="C190">
        <v>5.4693166980995148E-2</v>
      </c>
      <c r="D190">
        <f t="shared" ref="D190:E190" si="186">IF(AND(B191&gt;=B190,B192&gt;=B191),1,0)</f>
        <v>0</v>
      </c>
      <c r="E190">
        <f t="shared" si="186"/>
        <v>0</v>
      </c>
    </row>
    <row r="191" spans="1:5" x14ac:dyDescent="0.4">
      <c r="A191" s="2">
        <v>42978</v>
      </c>
      <c r="B191">
        <v>5.8881229000522564E-4</v>
      </c>
      <c r="C191">
        <v>2.8473177441540484E-2</v>
      </c>
      <c r="D191">
        <f t="shared" ref="D191:E191" si="187">IF(AND(B192&gt;=B191,B193&gt;=B192),1,0)</f>
        <v>1</v>
      </c>
      <c r="E191">
        <f t="shared" si="187"/>
        <v>0</v>
      </c>
    </row>
    <row r="192" spans="1:5" x14ac:dyDescent="0.4">
      <c r="A192" s="2">
        <v>43008</v>
      </c>
      <c r="B192">
        <v>1.9328658588392382E-2</v>
      </c>
      <c r="C192">
        <v>1.8724087200748811E-3</v>
      </c>
      <c r="D192">
        <f t="shared" ref="D192:E192" si="188">IF(AND(B193&gt;=B192,B194&gt;=B193),1,0)</f>
        <v>1</v>
      </c>
      <c r="E192">
        <f t="shared" si="188"/>
        <v>0</v>
      </c>
    </row>
    <row r="193" spans="1:5" x14ac:dyDescent="0.4">
      <c r="A193" s="2">
        <v>43039</v>
      </c>
      <c r="B193">
        <v>2.2221770211482316E-2</v>
      </c>
      <c r="C193">
        <v>0.11665995435628961</v>
      </c>
      <c r="D193">
        <f t="shared" ref="D193:E193" si="189">IF(AND(B194&gt;=B193,B195&gt;=B194),1,0)</f>
        <v>0</v>
      </c>
      <c r="E193">
        <f t="shared" si="189"/>
        <v>0</v>
      </c>
    </row>
    <row r="194" spans="1:5" x14ac:dyDescent="0.4">
      <c r="A194" s="2">
        <v>43069</v>
      </c>
      <c r="B194">
        <v>2.8457805813781795E-2</v>
      </c>
      <c r="C194">
        <v>1.1901899495070868E-2</v>
      </c>
      <c r="D194">
        <f t="shared" ref="D194:E194" si="190">IF(AND(B195&gt;=B194,B196&gt;=B195),1,0)</f>
        <v>0</v>
      </c>
      <c r="E194">
        <f t="shared" si="190"/>
        <v>1</v>
      </c>
    </row>
    <row r="195" spans="1:5" x14ac:dyDescent="0.4">
      <c r="A195" s="2">
        <v>43100</v>
      </c>
      <c r="B195">
        <v>9.8950109156286884E-3</v>
      </c>
      <c r="C195">
        <v>2.1266484495663592E-2</v>
      </c>
      <c r="D195">
        <f t="shared" ref="D195:E195" si="191">IF(AND(B196&gt;=B195,B197&gt;=B196),1,0)</f>
        <v>0</v>
      </c>
      <c r="E195">
        <f t="shared" si="191"/>
        <v>0</v>
      </c>
    </row>
    <row r="196" spans="1:5" x14ac:dyDescent="0.4">
      <c r="A196" s="2">
        <v>43131</v>
      </c>
      <c r="B196">
        <v>5.6211644929514706E-2</v>
      </c>
      <c r="C196">
        <v>0.11070844049567452</v>
      </c>
      <c r="D196">
        <f t="shared" ref="D196:E196" si="192">IF(AND(B197&gt;=B196,B198&gt;=B197),1,0)</f>
        <v>0</v>
      </c>
      <c r="E196">
        <f t="shared" si="192"/>
        <v>0</v>
      </c>
    </row>
    <row r="197" spans="1:5" x14ac:dyDescent="0.4">
      <c r="A197" s="2">
        <v>43159</v>
      </c>
      <c r="B197">
        <v>-3.8847306298936547E-2</v>
      </c>
      <c r="C197">
        <v>-1.3051257762340901E-2</v>
      </c>
      <c r="D197">
        <f t="shared" ref="D197:E197" si="193">IF(AND(B198&gt;=B197,B199&gt;=B198),1,0)</f>
        <v>1</v>
      </c>
      <c r="E197">
        <f t="shared" si="193"/>
        <v>0</v>
      </c>
    </row>
    <row r="198" spans="1:5" x14ac:dyDescent="0.4">
      <c r="A198" s="2">
        <v>43190</v>
      </c>
      <c r="B198">
        <v>-2.6884513768364281E-2</v>
      </c>
      <c r="C198">
        <v>-2.2181934520635601E-2</v>
      </c>
      <c r="D198">
        <f t="shared" ref="D198:E198" si="194">IF(AND(B199&gt;=B198,B200&gt;=B199),1,0)</f>
        <v>1</v>
      </c>
      <c r="E198">
        <f t="shared" si="194"/>
        <v>1</v>
      </c>
    </row>
    <row r="199" spans="1:5" x14ac:dyDescent="0.4">
      <c r="A199" s="2">
        <v>43220</v>
      </c>
      <c r="B199">
        <v>2.7517393889136123E-3</v>
      </c>
      <c r="C199">
        <v>2.4652131039772106E-2</v>
      </c>
      <c r="D199">
        <f t="shared" ref="D199:E199" si="195">IF(AND(B200&gt;=B199,B201&gt;=B200),1,0)</f>
        <v>0</v>
      </c>
      <c r="E199">
        <f t="shared" si="195"/>
        <v>0</v>
      </c>
    </row>
    <row r="200" spans="1:5" x14ac:dyDescent="0.4">
      <c r="A200" s="2">
        <v>43251</v>
      </c>
      <c r="B200">
        <v>2.1830743754838389E-2</v>
      </c>
      <c r="C200">
        <v>5.688622754491026E-2</v>
      </c>
      <c r="D200">
        <f t="shared" ref="D200:E200" si="196">IF(AND(B201&gt;=B200,B202&gt;=B201),1,0)</f>
        <v>0</v>
      </c>
      <c r="E200">
        <f t="shared" si="196"/>
        <v>0</v>
      </c>
    </row>
    <row r="201" spans="1:5" x14ac:dyDescent="0.4">
      <c r="A201" s="2">
        <v>43281</v>
      </c>
      <c r="B201">
        <v>4.9050390534031386E-3</v>
      </c>
      <c r="C201">
        <v>1.9222986645082557E-3</v>
      </c>
      <c r="D201">
        <f t="shared" ref="D201:E201" si="197">IF(AND(B202&gt;=B201,B203&gt;=B202),1,0)</f>
        <v>0</v>
      </c>
      <c r="E201">
        <f t="shared" si="197"/>
        <v>0</v>
      </c>
    </row>
    <row r="202" spans="1:5" x14ac:dyDescent="0.4">
      <c r="A202" s="2">
        <v>43312</v>
      </c>
      <c r="B202">
        <v>3.6054139797010741E-2</v>
      </c>
      <c r="C202">
        <v>7.5752966230605401E-2</v>
      </c>
      <c r="D202">
        <f t="shared" ref="D202:E202" si="198">IF(AND(B203&gt;=B202,B204&gt;=B203),1,0)</f>
        <v>0</v>
      </c>
      <c r="E202">
        <f t="shared" si="198"/>
        <v>0</v>
      </c>
    </row>
    <row r="203" spans="1:5" x14ac:dyDescent="0.4">
      <c r="A203" s="2">
        <v>43343</v>
      </c>
      <c r="B203">
        <v>3.0368018208352131E-2</v>
      </c>
      <c r="C203">
        <v>5.8917797888386123E-2</v>
      </c>
      <c r="D203">
        <f t="shared" ref="D203:E203" si="199">IF(AND(B204&gt;=B203,B205&gt;=B204),1,0)</f>
        <v>0</v>
      </c>
      <c r="E203">
        <f t="shared" si="199"/>
        <v>0</v>
      </c>
    </row>
    <row r="204" spans="1:5" x14ac:dyDescent="0.4">
      <c r="A204" s="2">
        <v>43373</v>
      </c>
      <c r="B204">
        <v>4.3365208580330439E-3</v>
      </c>
      <c r="C204">
        <v>2.2255853289415171E-2</v>
      </c>
      <c r="D204">
        <f t="shared" ref="D204:E204" si="200">IF(AND(B205&gt;=B204,B206&gt;=B205),1,0)</f>
        <v>0</v>
      </c>
      <c r="E204">
        <f t="shared" si="200"/>
        <v>0</v>
      </c>
    </row>
    <row r="205" spans="1:5" x14ac:dyDescent="0.4">
      <c r="A205" s="2">
        <v>43404</v>
      </c>
      <c r="B205">
        <v>-6.9373628851261929E-2</v>
      </c>
      <c r="C205">
        <v>-6.6101250327883207E-2</v>
      </c>
      <c r="D205">
        <f t="shared" ref="D205:E205" si="201">IF(AND(B206&gt;=B205,B207&gt;=B206),1,0)</f>
        <v>0</v>
      </c>
      <c r="E205">
        <f t="shared" si="201"/>
        <v>0</v>
      </c>
    </row>
    <row r="206" spans="1:5" x14ac:dyDescent="0.4">
      <c r="A206" s="2">
        <v>43434</v>
      </c>
      <c r="B206">
        <v>1.803464565186939E-2</v>
      </c>
      <c r="C206">
        <v>3.8198670536466604E-2</v>
      </c>
      <c r="D206">
        <f t="shared" ref="D206:E206" si="202">IF(AND(B207&gt;=B206,B208&gt;=B207),1,0)</f>
        <v>0</v>
      </c>
      <c r="E206">
        <f t="shared" si="202"/>
        <v>0</v>
      </c>
    </row>
    <row r="207" spans="1:5" x14ac:dyDescent="0.4">
      <c r="A207" s="2">
        <v>43465</v>
      </c>
      <c r="B207">
        <v>-9.1646475035957978E-2</v>
      </c>
      <c r="C207">
        <v>-7.9898999008026036E-2</v>
      </c>
      <c r="D207">
        <f t="shared" ref="D207:E207" si="203">IF(AND(B208&gt;=B207,B209&gt;=B208),1,0)</f>
        <v>0</v>
      </c>
      <c r="E207">
        <f t="shared" si="203"/>
        <v>1</v>
      </c>
    </row>
    <row r="208" spans="1:5" x14ac:dyDescent="0.4">
      <c r="A208" s="2">
        <v>43496</v>
      </c>
      <c r="B208">
        <v>7.8915328400183504E-2</v>
      </c>
      <c r="C208">
        <v>2.8157920645860136E-2</v>
      </c>
      <c r="D208">
        <f t="shared" ref="D208:E208" si="204">IF(AND(B209&gt;=B208,B210&gt;=B209),1,0)</f>
        <v>0</v>
      </c>
      <c r="E208">
        <f t="shared" si="204"/>
        <v>0</v>
      </c>
    </row>
    <row r="209" spans="1:5" x14ac:dyDescent="0.4">
      <c r="A209" s="2">
        <v>43524</v>
      </c>
      <c r="B209">
        <v>3.0036347398394985E-2</v>
      </c>
      <c r="C209">
        <v>7.2776022215838301E-2</v>
      </c>
      <c r="D209">
        <f t="shared" ref="D209:E209" si="205">IF(AND(B210&gt;=B209,B211&gt;=B210),1,0)</f>
        <v>0</v>
      </c>
      <c r="E209">
        <f t="shared" si="205"/>
        <v>0</v>
      </c>
    </row>
    <row r="210" spans="1:5" x14ac:dyDescent="0.4">
      <c r="A210" s="2">
        <v>43555</v>
      </c>
      <c r="B210">
        <v>1.7969523323840383E-2</v>
      </c>
      <c r="C210">
        <v>5.6859769704543393E-2</v>
      </c>
      <c r="D210">
        <f t="shared" ref="D210:E210" si="206">IF(AND(B211&gt;=B210,B212&gt;=B211),1,0)</f>
        <v>0</v>
      </c>
      <c r="E210">
        <f t="shared" si="206"/>
        <v>0</v>
      </c>
    </row>
    <row r="211" spans="1:5" x14ac:dyDescent="0.4">
      <c r="A211" s="2">
        <v>43585</v>
      </c>
      <c r="B211">
        <v>3.9341019968952805E-2</v>
      </c>
      <c r="C211">
        <v>0.10734271663557739</v>
      </c>
      <c r="D211">
        <f t="shared" ref="D211:E211" si="207">IF(AND(B212&gt;=B211,B213&gt;=B212),1,0)</f>
        <v>0</v>
      </c>
      <c r="E211">
        <f t="shared" si="207"/>
        <v>0</v>
      </c>
    </row>
    <row r="212" spans="1:5" x14ac:dyDescent="0.4">
      <c r="A212" s="2">
        <v>43616</v>
      </c>
      <c r="B212">
        <v>-6.5592944603049055E-2</v>
      </c>
      <c r="C212">
        <v>-5.2986217457886585E-2</v>
      </c>
      <c r="D212">
        <f t="shared" ref="D212:E212" si="208">IF(AND(B213&gt;=B212,B214&gt;=B213),1,0)</f>
        <v>0</v>
      </c>
      <c r="E212">
        <f t="shared" si="208"/>
        <v>0</v>
      </c>
    </row>
    <row r="213" spans="1:5" x14ac:dyDescent="0.4">
      <c r="A213" s="2">
        <v>43646</v>
      </c>
      <c r="B213">
        <v>6.8980727164378794E-2</v>
      </c>
      <c r="C213">
        <v>8.6836998706338944E-2</v>
      </c>
      <c r="D213">
        <f t="shared" ref="D213:E213" si="209">IF(AND(B214&gt;=B213,B215&gt;=B214),1,0)</f>
        <v>0</v>
      </c>
      <c r="E213">
        <f t="shared" si="209"/>
        <v>0</v>
      </c>
    </row>
    <row r="214" spans="1:5" x14ac:dyDescent="0.4">
      <c r="A214" s="2">
        <v>43677</v>
      </c>
      <c r="B214">
        <v>1.3157059039486527E-2</v>
      </c>
      <c r="C214">
        <v>1.7243953418931039E-2</v>
      </c>
      <c r="D214">
        <f t="shared" ref="D214:E214" si="210">IF(AND(B215&gt;=B214,B216&gt;=B215),1,0)</f>
        <v>0</v>
      </c>
      <c r="E214">
        <f t="shared" si="210"/>
        <v>0</v>
      </c>
    </row>
    <row r="215" spans="1:5" x14ac:dyDescent="0.4">
      <c r="A215" s="2">
        <v>43708</v>
      </c>
      <c r="B215">
        <v>-1.7959952086646691E-2</v>
      </c>
      <c r="C215">
        <v>1.1668012034930677E-2</v>
      </c>
      <c r="D215">
        <f t="shared" ref="D215:E215" si="211">IF(AND(B216&gt;=B215,B217&gt;=B216),1,0)</f>
        <v>1</v>
      </c>
      <c r="E215">
        <f t="shared" si="211"/>
        <v>1</v>
      </c>
    </row>
    <row r="216" spans="1:5" x14ac:dyDescent="0.4">
      <c r="A216" s="2">
        <v>43738</v>
      </c>
      <c r="B216">
        <v>1.7235129132125417E-2</v>
      </c>
      <c r="C216">
        <v>1.2186275932104942E-2</v>
      </c>
      <c r="D216">
        <f t="shared" ref="D216:E216" si="212">IF(AND(B217&gt;=B216,B218&gt;=B217),1,0)</f>
        <v>1</v>
      </c>
      <c r="E216">
        <f t="shared" si="212"/>
        <v>1</v>
      </c>
    </row>
    <row r="217" spans="1:5" x14ac:dyDescent="0.4">
      <c r="A217" s="2">
        <v>43769</v>
      </c>
      <c r="B217">
        <v>2.0497478113641155E-2</v>
      </c>
      <c r="C217">
        <v>3.1216284255196746E-2</v>
      </c>
      <c r="D217">
        <f t="shared" ref="D217:E217" si="213">IF(AND(B218&gt;=B217,B219&gt;=B218),1,0)</f>
        <v>0</v>
      </c>
      <c r="E217">
        <f t="shared" si="213"/>
        <v>0</v>
      </c>
    </row>
    <row r="218" spans="1:5" x14ac:dyDescent="0.4">
      <c r="A218" s="2">
        <v>43799</v>
      </c>
      <c r="B218">
        <v>3.4276145985593726E-2</v>
      </c>
      <c r="C218">
        <v>5.5869428750784621E-2</v>
      </c>
      <c r="D218">
        <f t="shared" ref="D218:E218" si="214">IF(AND(B219&gt;=B218,B220&gt;=B219),1,0)</f>
        <v>0</v>
      </c>
      <c r="E218">
        <f t="shared" si="214"/>
        <v>0</v>
      </c>
    </row>
    <row r="219" spans="1:5" x14ac:dyDescent="0.4">
      <c r="A219" s="2">
        <v>43830</v>
      </c>
      <c r="B219">
        <v>2.8654541257824049E-2</v>
      </c>
      <c r="C219">
        <v>4.5118245474963625E-2</v>
      </c>
      <c r="D219">
        <f t="shared" ref="D219:E219" si="215">IF(AND(B220&gt;=B219,B221&gt;=B220),1,0)</f>
        <v>0</v>
      </c>
      <c r="E219">
        <f t="shared" si="215"/>
        <v>0</v>
      </c>
    </row>
    <row r="220" spans="1:5" x14ac:dyDescent="0.4">
      <c r="A220" s="2">
        <v>43861</v>
      </c>
      <c r="B220">
        <v>-1.5437748778933317E-3</v>
      </c>
      <c r="C220">
        <v>7.945466074825619E-2</v>
      </c>
      <c r="D220">
        <f t="shared" ref="D220:E220" si="216">IF(AND(B221&gt;=B220,B222&gt;=B221),1,0)</f>
        <v>0</v>
      </c>
      <c r="E220">
        <f t="shared" si="216"/>
        <v>0</v>
      </c>
    </row>
    <row r="221" spans="1:5" x14ac:dyDescent="0.4">
      <c r="A221" s="2">
        <v>43890</v>
      </c>
      <c r="B221">
        <v>-8.3961692378283256E-2</v>
      </c>
      <c r="C221">
        <v>-4.8287610879398458E-2</v>
      </c>
      <c r="D221">
        <f t="shared" ref="D221:E221" si="217">IF(AND(B222&gt;=B221,B223&gt;=B222),1,0)</f>
        <v>0</v>
      </c>
      <c r="E221">
        <f t="shared" si="217"/>
        <v>1</v>
      </c>
    </row>
    <row r="222" spans="1:5" x14ac:dyDescent="0.4">
      <c r="A222" s="2">
        <v>43921</v>
      </c>
      <c r="B222">
        <v>-0.12503047978823503</v>
      </c>
      <c r="C222">
        <v>-2.3393617677921013E-2</v>
      </c>
      <c r="D222">
        <f t="shared" ref="D222:E222" si="218">IF(AND(B223&gt;=B222,B224&gt;=B223),1,0)</f>
        <v>0</v>
      </c>
      <c r="E222">
        <f t="shared" si="218"/>
        <v>0</v>
      </c>
    </row>
    <row r="223" spans="1:5" x14ac:dyDescent="0.4">
      <c r="A223" s="2">
        <v>43951</v>
      </c>
      <c r="B223">
        <v>0.12688279727152069</v>
      </c>
      <c r="C223">
        <v>0.13632616828355842</v>
      </c>
      <c r="D223">
        <f t="shared" ref="D223:E223" si="219">IF(AND(B224&gt;=B223,B225&gt;=B224),1,0)</f>
        <v>0</v>
      </c>
      <c r="E223">
        <f t="shared" si="219"/>
        <v>0</v>
      </c>
    </row>
    <row r="224" spans="1:5" x14ac:dyDescent="0.4">
      <c r="A224" s="2">
        <v>43982</v>
      </c>
      <c r="B224">
        <v>4.5448128538711698E-2</v>
      </c>
      <c r="C224">
        <v>2.2543384855755771E-2</v>
      </c>
      <c r="D224">
        <f t="shared" ref="D224:E224" si="220">IF(AND(B225&gt;=B224,B226&gt;=B225),1,0)</f>
        <v>0</v>
      </c>
      <c r="E224">
        <f t="shared" si="220"/>
        <v>0</v>
      </c>
    </row>
    <row r="225" spans="1:5" x14ac:dyDescent="0.4">
      <c r="A225" s="2">
        <v>44012</v>
      </c>
      <c r="B225">
        <v>1.8469979732681632E-2</v>
      </c>
      <c r="C225">
        <v>0.11334242837653474</v>
      </c>
      <c r="D225">
        <f t="shared" ref="D225:E225" si="221">IF(AND(B226&gt;=B225,B227&gt;=B226),1,0)</f>
        <v>1</v>
      </c>
      <c r="E225">
        <f t="shared" si="221"/>
        <v>0</v>
      </c>
    </row>
    <row r="226" spans="1:5" x14ac:dyDescent="0.4">
      <c r="A226" s="2">
        <v>44043</v>
      </c>
      <c r="B226">
        <v>5.5214453809159764E-2</v>
      </c>
      <c r="C226">
        <v>7.3706451771411727E-3</v>
      </c>
      <c r="D226">
        <f t="shared" ref="D226:E226" si="222">IF(AND(B227&gt;=B226,B228&gt;=B227),1,0)</f>
        <v>0</v>
      </c>
      <c r="E226">
        <f t="shared" si="222"/>
        <v>0</v>
      </c>
    </row>
    <row r="227" spans="1:5" x14ac:dyDescent="0.4">
      <c r="A227" s="2">
        <v>44074</v>
      </c>
      <c r="B227">
        <v>7.0190463205263051E-2</v>
      </c>
      <c r="C227">
        <v>0.10009267840593147</v>
      </c>
      <c r="D227">
        <f t="shared" ref="D227:E227" si="223">IF(AND(B228&gt;=B227,B229&gt;=B228),1,0)</f>
        <v>0</v>
      </c>
      <c r="E227">
        <f t="shared" si="223"/>
        <v>0</v>
      </c>
    </row>
    <row r="228" spans="1:5" x14ac:dyDescent="0.4">
      <c r="A228" s="2">
        <v>44104</v>
      </c>
      <c r="B228">
        <v>-3.9193086326639627E-2</v>
      </c>
      <c r="C228">
        <v>-6.4913758701724777E-2</v>
      </c>
      <c r="D228">
        <f t="shared" ref="D228:E228" si="224">IF(AND(B229&gt;=B228,B230&gt;=B229),1,0)</f>
        <v>1</v>
      </c>
      <c r="E228">
        <f t="shared" si="224"/>
        <v>1</v>
      </c>
    </row>
    <row r="229" spans="1:5" x14ac:dyDescent="0.4">
      <c r="A229" s="2">
        <v>44135</v>
      </c>
      <c r="B229">
        <v>-2.755974784418673E-2</v>
      </c>
      <c r="C229">
        <v>-3.7369847382684417E-2</v>
      </c>
      <c r="D229">
        <f t="shared" ref="D229:E229" si="225">IF(AND(B230&gt;=B229,B231&gt;=B230),1,0)</f>
        <v>0</v>
      </c>
      <c r="E229">
        <f t="shared" si="225"/>
        <v>0</v>
      </c>
    </row>
    <row r="230" spans="1:5" x14ac:dyDescent="0.4">
      <c r="A230" s="2">
        <v>44165</v>
      </c>
      <c r="B230">
        <v>0.10771918005113214</v>
      </c>
      <c r="C230">
        <v>5.7292438385933689E-2</v>
      </c>
      <c r="D230">
        <f t="shared" ref="D230:E230" si="226">IF(AND(B231&gt;=B230,B232&gt;=B231),1,0)</f>
        <v>0</v>
      </c>
      <c r="E230">
        <f t="shared" si="226"/>
        <v>0</v>
      </c>
    </row>
    <row r="231" spans="1:5" x14ac:dyDescent="0.4">
      <c r="A231" s="2">
        <v>44196</v>
      </c>
      <c r="B231">
        <v>3.7203071269014246E-2</v>
      </c>
      <c r="C231">
        <v>4.1621899378707874E-2</v>
      </c>
      <c r="D231">
        <f t="shared" ref="D231:E231" si="227">IF(AND(B232&gt;=B231,B233&gt;=B232),1,0)</f>
        <v>0</v>
      </c>
      <c r="E231">
        <f t="shared" si="227"/>
        <v>0</v>
      </c>
    </row>
    <row r="232" spans="1:5" x14ac:dyDescent="0.4">
      <c r="A232" s="2">
        <v>44227</v>
      </c>
      <c r="B232">
        <v>-1.1006299935837292E-2</v>
      </c>
      <c r="C232">
        <v>4.2891826274615685E-2</v>
      </c>
      <c r="D232">
        <f t="shared" ref="D232:E232" si="228">IF(AND(B233&gt;=B232,B234&gt;=B233),1,0)</f>
        <v>1</v>
      </c>
      <c r="E232">
        <f t="shared" si="228"/>
        <v>0</v>
      </c>
    </row>
    <row r="233" spans="1:5" x14ac:dyDescent="0.4">
      <c r="A233" s="2">
        <v>44255</v>
      </c>
      <c r="B233">
        <v>2.6209552694494785E-2</v>
      </c>
      <c r="C233">
        <v>1.8106570098292269E-3</v>
      </c>
      <c r="D233">
        <f t="shared" ref="D233:E233" si="229">IF(AND(B234&gt;=B233,B235&gt;=B234),1,0)</f>
        <v>1</v>
      </c>
      <c r="E233">
        <f t="shared" si="229"/>
        <v>1</v>
      </c>
    </row>
    <row r="234" spans="1:5" x14ac:dyDescent="0.4">
      <c r="A234" s="2">
        <v>44286</v>
      </c>
      <c r="B234">
        <v>4.2521089172559402E-2</v>
      </c>
      <c r="C234">
        <v>1.6998020483690573E-2</v>
      </c>
      <c r="D234">
        <f t="shared" ref="D234:E234" si="230">IF(AND(B235&gt;=B234,B236&gt;=B235),1,0)</f>
        <v>0</v>
      </c>
      <c r="E234">
        <f t="shared" si="230"/>
        <v>0</v>
      </c>
    </row>
    <row r="235" spans="1:5" x14ac:dyDescent="0.4">
      <c r="A235" s="2">
        <v>44316</v>
      </c>
      <c r="B235">
        <v>5.2509668025039757E-2</v>
      </c>
      <c r="C235">
        <v>6.9601730500063602E-2</v>
      </c>
      <c r="D235">
        <f t="shared" ref="D235:E235" si="231">IF(AND(B236&gt;=B235,B237&gt;=B236),1,0)</f>
        <v>0</v>
      </c>
      <c r="E235">
        <f t="shared" si="231"/>
        <v>0</v>
      </c>
    </row>
    <row r="236" spans="1:5" x14ac:dyDescent="0.4">
      <c r="A236" s="2">
        <v>44347</v>
      </c>
      <c r="B236">
        <v>5.4865025818131288E-3</v>
      </c>
      <c r="C236">
        <v>-9.913553810770085E-3</v>
      </c>
      <c r="D236">
        <f t="shared" ref="D236:E236" si="232">IF(AND(B237&gt;=B236,B238&gt;=B237),1,0)</f>
        <v>1</v>
      </c>
      <c r="E236">
        <f t="shared" si="232"/>
        <v>0</v>
      </c>
    </row>
    <row r="237" spans="1:5" x14ac:dyDescent="0.4">
      <c r="A237" s="2">
        <v>44377</v>
      </c>
      <c r="B237">
        <v>2.2243736724300824E-2</v>
      </c>
      <c r="C237">
        <v>8.7231656520345924E-2</v>
      </c>
      <c r="D237">
        <f t="shared" ref="D237:E237" si="233">IF(AND(B238&gt;=B237,B239&gt;=B238),1,0)</f>
        <v>1</v>
      </c>
      <c r="E237">
        <f t="shared" si="233"/>
        <v>0</v>
      </c>
    </row>
    <row r="238" spans="1:5" x14ac:dyDescent="0.4">
      <c r="A238" s="2">
        <v>44408</v>
      </c>
      <c r="B238">
        <v>2.2827555788249031E-2</v>
      </c>
      <c r="C238">
        <v>5.1716500553710035E-2</v>
      </c>
      <c r="D238">
        <f t="shared" ref="D238:E238" si="234">IF(AND(B239&gt;=B238,B240&gt;=B239),1,0)</f>
        <v>0</v>
      </c>
      <c r="E238">
        <f t="shared" si="234"/>
        <v>0</v>
      </c>
    </row>
    <row r="239" spans="1:5" x14ac:dyDescent="0.4">
      <c r="A239" s="2">
        <v>44439</v>
      </c>
      <c r="B239">
        <v>2.9109095025095233E-2</v>
      </c>
      <c r="C239">
        <v>5.9562668912989961E-2</v>
      </c>
      <c r="D239">
        <f t="shared" ref="D239:E239" si="235">IF(AND(B240&gt;=B239,B241&gt;=B240),1,0)</f>
        <v>0</v>
      </c>
      <c r="E239">
        <f t="shared" si="235"/>
        <v>0</v>
      </c>
    </row>
    <row r="240" spans="1:5" x14ac:dyDescent="0.4">
      <c r="A240" s="2">
        <v>44469</v>
      </c>
      <c r="B240">
        <v>-4.7502753234807744E-2</v>
      </c>
      <c r="C240">
        <v>-6.4065191466807933E-2</v>
      </c>
      <c r="D240">
        <f t="shared" ref="D240:E240" si="236">IF(AND(B241&gt;=B240,B242&gt;=B241),1,0)</f>
        <v>0</v>
      </c>
      <c r="E240">
        <f t="shared" si="236"/>
        <v>0</v>
      </c>
    </row>
    <row r="241" spans="1:5" x14ac:dyDescent="0.4">
      <c r="A241" s="2">
        <v>44500</v>
      </c>
      <c r="B241">
        <v>6.9262411724557438E-2</v>
      </c>
      <c r="C241">
        <v>0.17629114642451754</v>
      </c>
      <c r="D241">
        <f t="shared" ref="D241:E241" si="237">IF(AND(B242&gt;=B241,B243&gt;=B242),1,0)</f>
        <v>0</v>
      </c>
      <c r="E241">
        <f t="shared" si="237"/>
        <v>0</v>
      </c>
    </row>
    <row r="242" spans="1:5" x14ac:dyDescent="0.4">
      <c r="A242" s="2">
        <v>44530</v>
      </c>
      <c r="B242">
        <v>-8.2026089052369411E-3</v>
      </c>
      <c r="C242">
        <v>-3.1059646583439767E-3</v>
      </c>
      <c r="D242">
        <f t="shared" ref="D242:E242" si="238">IF(AND(B243&gt;=B242,B244&gt;=B243),1,0)</f>
        <v>0</v>
      </c>
      <c r="E242">
        <f t="shared" si="238"/>
        <v>0</v>
      </c>
    </row>
    <row r="243" spans="1:5" x14ac:dyDescent="0.4">
      <c r="A243" s="2">
        <v>44561</v>
      </c>
      <c r="B243">
        <v>4.3661655134661768E-2</v>
      </c>
      <c r="C243">
        <v>1.9208082519132516E-2</v>
      </c>
      <c r="D243">
        <f t="shared" ref="D243:E243" si="239">IF(AND(B244&gt;=B243,B245&gt;=B244),1,0)</f>
        <v>0</v>
      </c>
      <c r="E243">
        <f t="shared" si="239"/>
        <v>0</v>
      </c>
    </row>
    <row r="244" spans="1:5" x14ac:dyDescent="0.4">
      <c r="A244" s="2">
        <v>44592</v>
      </c>
      <c r="B244">
        <v>-5.2567618512099859E-2</v>
      </c>
      <c r="C244">
        <v>-7.5344909609895261E-2</v>
      </c>
      <c r="D244">
        <f t="shared" ref="D244:E244" si="240">IF(AND(B245&gt;=B244,B246&gt;=B245),1,0)</f>
        <v>1</v>
      </c>
      <c r="E244">
        <f t="shared" si="240"/>
        <v>1</v>
      </c>
    </row>
    <row r="245" spans="1:5" x14ac:dyDescent="0.4">
      <c r="A245" s="2">
        <v>44620</v>
      </c>
      <c r="B245">
        <v>-3.125274861312588E-2</v>
      </c>
      <c r="C245">
        <v>-3.9198662293395067E-2</v>
      </c>
      <c r="D245">
        <f t="shared" ref="D245:E245" si="241">IF(AND(B246&gt;=B245,B247&gt;=B246),1,0)</f>
        <v>0</v>
      </c>
      <c r="E245">
        <f t="shared" si="241"/>
        <v>0</v>
      </c>
    </row>
    <row r="246" spans="1:5" x14ac:dyDescent="0.4">
      <c r="A246" s="2">
        <v>44651</v>
      </c>
      <c r="B246">
        <v>3.5842670452726891E-2</v>
      </c>
      <c r="C246">
        <v>3.3936878744268484E-2</v>
      </c>
      <c r="D246">
        <f t="shared" ref="D246:E246" si="242">IF(AND(B247&gt;=B246,B248&gt;=B247),1,0)</f>
        <v>0</v>
      </c>
      <c r="E246">
        <f t="shared" si="242"/>
        <v>0</v>
      </c>
    </row>
    <row r="247" spans="1:5" x14ac:dyDescent="0.4">
      <c r="A247" s="2">
        <v>44681</v>
      </c>
      <c r="B247">
        <v>-8.7888397297374757E-2</v>
      </c>
      <c r="C247">
        <v>-9.9867016963445951E-2</v>
      </c>
      <c r="D247">
        <f t="shared" ref="D247:E247" si="243">IF(AND(B248&gt;=B247,B249&gt;=B248),1,0)</f>
        <v>0</v>
      </c>
      <c r="E247">
        <f t="shared" si="243"/>
        <v>0</v>
      </c>
    </row>
    <row r="248" spans="1:5" x14ac:dyDescent="0.4">
      <c r="A248" s="2">
        <v>44712</v>
      </c>
      <c r="B248">
        <v>1.4241310961205663E-4</v>
      </c>
      <c r="C248">
        <v>-2.0358893052752874E-2</v>
      </c>
      <c r="D248">
        <f t="shared" ref="D248:E248" si="244">IF(AND(B249&gt;=B248,B250&gt;=B249),1,0)</f>
        <v>0</v>
      </c>
      <c r="E248">
        <f t="shared" si="244"/>
        <v>0</v>
      </c>
    </row>
    <row r="249" spans="1:5" x14ac:dyDescent="0.4">
      <c r="A249" s="2">
        <v>44742</v>
      </c>
      <c r="B249">
        <v>-8.3767175683360853E-2</v>
      </c>
      <c r="C249">
        <v>-5.304005590907427E-2</v>
      </c>
      <c r="D249">
        <f t="shared" ref="D249:E249" si="245">IF(AND(B250&gt;=B249,B251&gt;=B250),1,0)</f>
        <v>0</v>
      </c>
      <c r="E249">
        <f t="shared" si="245"/>
        <v>0</v>
      </c>
    </row>
    <row r="250" spans="1:5" x14ac:dyDescent="0.4">
      <c r="A250" s="2">
        <v>44773</v>
      </c>
      <c r="B250">
        <v>9.123449112110274E-2</v>
      </c>
      <c r="C250">
        <v>9.3096600864385107E-2</v>
      </c>
      <c r="D250">
        <f t="shared" ref="D250:E250" si="246">IF(AND(B251&gt;=B250,B252&gt;=B251),1,0)</f>
        <v>0</v>
      </c>
      <c r="E250">
        <f t="shared" si="246"/>
        <v>0</v>
      </c>
    </row>
    <row r="251" spans="1:5" x14ac:dyDescent="0.4">
      <c r="A251" s="2">
        <v>44804</v>
      </c>
      <c r="B251">
        <v>-4.2245589534875269E-2</v>
      </c>
      <c r="C251">
        <v>-6.8640022796893851E-2</v>
      </c>
      <c r="D251">
        <f t="shared" ref="D251:E251" si="247">IF(AND(B252&gt;=B251,B253&gt;=B252),1,0)</f>
        <v>0</v>
      </c>
      <c r="E251">
        <f t="shared" si="247"/>
        <v>0</v>
      </c>
    </row>
    <row r="252" spans="1:5" x14ac:dyDescent="0.4">
      <c r="A252" s="2">
        <v>44834</v>
      </c>
      <c r="B252">
        <v>-9.3354949178255403E-2</v>
      </c>
      <c r="C252">
        <v>-0.10666615672926155</v>
      </c>
      <c r="D252">
        <f t="shared" ref="D252:E252" si="248">IF(AND(B253&gt;=B252,B254&gt;=B253),1,0)</f>
        <v>0</v>
      </c>
      <c r="E252">
        <f t="shared" si="248"/>
        <v>1</v>
      </c>
    </row>
    <row r="253" spans="1:5" x14ac:dyDescent="0.4">
      <c r="A253" s="2">
        <v>44865</v>
      </c>
      <c r="B253">
        <v>7.9907523942860686E-2</v>
      </c>
      <c r="C253">
        <v>-3.3061399742379143E-3</v>
      </c>
      <c r="D253">
        <f t="shared" ref="D253:E253" si="249">IF(AND(B254&gt;=B253,B255&gt;=B254),1,0)</f>
        <v>0</v>
      </c>
      <c r="E253">
        <f t="shared" si="249"/>
        <v>0</v>
      </c>
    </row>
    <row r="254" spans="1:5" x14ac:dyDescent="0.4">
      <c r="A254" s="2">
        <v>44895</v>
      </c>
      <c r="B254">
        <v>5.4031864317481006E-2</v>
      </c>
      <c r="C254">
        <v>9.9125490027139926E-2</v>
      </c>
      <c r="D254">
        <f t="shared" ref="D254:E254" si="250">IF(AND(B255&gt;=B254,B256&gt;=B255),1,0)</f>
        <v>0</v>
      </c>
      <c r="E254">
        <f t="shared" si="250"/>
        <v>0</v>
      </c>
    </row>
    <row r="255" spans="1:5" x14ac:dyDescent="0.4">
      <c r="A255" s="2">
        <v>44926</v>
      </c>
      <c r="B255">
        <v>-5.8912871466700684E-2</v>
      </c>
      <c r="C255">
        <v>-5.7380261817041603E-2</v>
      </c>
      <c r="D255">
        <f>IF(AND(B256&gt;=B255,B257&gt;=B256),1,0)</f>
        <v>1</v>
      </c>
      <c r="E255">
        <f t="shared" ref="E255" si="251">IF(AND(C256&gt;=C255,C257&gt;=C256),1,0)</f>
        <v>1</v>
      </c>
    </row>
    <row r="256" spans="1:5" x14ac:dyDescent="0.4">
      <c r="D256">
        <f>SUM(D3:D255)</f>
        <v>46</v>
      </c>
      <c r="E256">
        <f>SUM(E3:E255)</f>
        <v>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A023-7408-48B9-916A-E9568E7A69CB}">
  <dimension ref="A1:V254"/>
  <sheetViews>
    <sheetView topLeftCell="E1" workbookViewId="0">
      <selection activeCell="L15" sqref="L15"/>
    </sheetView>
  </sheetViews>
  <sheetFormatPr defaultRowHeight="13.9" x14ac:dyDescent="0.4"/>
  <cols>
    <col min="2" max="2" width="26" style="4" bestFit="1" customWidth="1"/>
    <col min="3" max="3" width="9.1328125" style="4"/>
    <col min="5" max="5" width="22.1328125" bestFit="1" customWidth="1"/>
    <col min="8" max="8" width="29.1328125" bestFit="1" customWidth="1"/>
    <col min="9" max="9" width="26.59765625" bestFit="1" customWidth="1"/>
    <col min="10" max="10" width="29.1328125" style="7" customWidth="1"/>
    <col min="11" max="13" width="29.1328125" customWidth="1"/>
    <col min="14" max="14" width="46" bestFit="1" customWidth="1"/>
    <col min="15" max="15" width="43.3984375" bestFit="1" customWidth="1"/>
  </cols>
  <sheetData>
    <row r="1" spans="1:22" x14ac:dyDescent="0.4">
      <c r="A1" t="s">
        <v>142</v>
      </c>
      <c r="B1" s="3" t="s">
        <v>143</v>
      </c>
      <c r="C1" s="3" t="s">
        <v>144</v>
      </c>
      <c r="G1" t="s">
        <v>145</v>
      </c>
      <c r="H1" t="s">
        <v>146</v>
      </c>
      <c r="I1" t="s">
        <v>147</v>
      </c>
      <c r="J1" t="s">
        <v>146</v>
      </c>
      <c r="K1" t="s">
        <v>148</v>
      </c>
      <c r="V1" s="2"/>
    </row>
    <row r="2" spans="1:22" x14ac:dyDescent="0.4">
      <c r="A2">
        <v>1</v>
      </c>
      <c r="B2" s="4">
        <v>-0.16942453444905511</v>
      </c>
      <c r="C2" s="4">
        <v>-0.16564723926380373</v>
      </c>
      <c r="E2" t="s">
        <v>149</v>
      </c>
      <c r="F2">
        <f>(1/100)*(253+1)</f>
        <v>2.54</v>
      </c>
      <c r="G2">
        <v>2</v>
      </c>
      <c r="H2" s="4">
        <v>-0.12503047978823503</v>
      </c>
      <c r="I2" s="9">
        <f>G2+1</f>
        <v>3</v>
      </c>
      <c r="J2" s="4">
        <v>-0.11002434311788409</v>
      </c>
      <c r="K2" s="4">
        <f>H2+(F2-G2)*(J2-H2)</f>
        <v>-0.11692716598624553</v>
      </c>
      <c r="L2" s="4"/>
      <c r="M2" s="4"/>
      <c r="N2" s="8"/>
      <c r="V2" s="2"/>
    </row>
    <row r="3" spans="1:22" x14ac:dyDescent="0.4">
      <c r="A3">
        <v>2</v>
      </c>
      <c r="B3" s="4">
        <v>-0.12503047978823503</v>
      </c>
      <c r="C3" s="4">
        <v>-0.16335706257025112</v>
      </c>
      <c r="E3" s="2" t="s">
        <v>150</v>
      </c>
      <c r="F3">
        <f>(5/100)*(253+1)</f>
        <v>12.700000000000001</v>
      </c>
      <c r="G3">
        <v>12</v>
      </c>
      <c r="H3" s="4">
        <v>-8.3767175683360853E-2</v>
      </c>
      <c r="I3" s="9">
        <f t="shared" ref="I3:I6" si="0">G3+1</f>
        <v>13</v>
      </c>
      <c r="J3" s="4">
        <v>-8.1975916203894841E-2</v>
      </c>
      <c r="K3" s="4">
        <f t="shared" ref="K3:K14" si="1">H3+(F3-G3)*(J3-H3)</f>
        <v>-8.2513294047734637E-2</v>
      </c>
      <c r="L3" s="4"/>
      <c r="M3" s="4"/>
      <c r="N3" s="8"/>
      <c r="V3" s="2"/>
    </row>
    <row r="4" spans="1:22" x14ac:dyDescent="0.4">
      <c r="A4">
        <v>3</v>
      </c>
      <c r="B4" s="4">
        <v>-0.11002434311788409</v>
      </c>
      <c r="C4" s="4">
        <v>-0.15506795480596036</v>
      </c>
      <c r="E4" s="2" t="s">
        <v>151</v>
      </c>
      <c r="F4">
        <f>(25/100)*(253+1)</f>
        <v>63.5</v>
      </c>
      <c r="G4">
        <v>63</v>
      </c>
      <c r="H4" s="4">
        <v>-1.7527350858724866E-2</v>
      </c>
      <c r="I4" s="9">
        <f t="shared" si="0"/>
        <v>64</v>
      </c>
      <c r="J4" s="4">
        <v>-1.7297269660251902E-2</v>
      </c>
      <c r="K4" s="4">
        <f t="shared" si="1"/>
        <v>-1.7412310259488382E-2</v>
      </c>
      <c r="L4" s="4"/>
      <c r="M4" s="4"/>
      <c r="N4" s="8"/>
      <c r="V4" s="2"/>
    </row>
    <row r="5" spans="1:22" x14ac:dyDescent="0.4">
      <c r="A5">
        <v>4</v>
      </c>
      <c r="B5" s="4">
        <v>-0.10990382622172709</v>
      </c>
      <c r="C5" s="4">
        <v>-0.13347703531752619</v>
      </c>
      <c r="E5" s="2" t="s">
        <v>152</v>
      </c>
      <c r="F5">
        <f>(75/100)*(253+1)</f>
        <v>190.5</v>
      </c>
      <c r="G5">
        <v>190</v>
      </c>
      <c r="H5" s="4">
        <v>3.2017666314185414E-2</v>
      </c>
      <c r="I5" s="9">
        <f t="shared" si="0"/>
        <v>191</v>
      </c>
      <c r="J5" s="4">
        <v>3.2458128162750795E-2</v>
      </c>
      <c r="K5" s="4">
        <f t="shared" si="1"/>
        <v>3.2237897238468108E-2</v>
      </c>
      <c r="L5" s="4"/>
      <c r="M5" s="4"/>
      <c r="N5" s="8"/>
      <c r="V5" s="2"/>
    </row>
    <row r="6" spans="1:22" x14ac:dyDescent="0.4">
      <c r="A6">
        <v>5</v>
      </c>
      <c r="B6" s="4">
        <v>-9.3354949178255403E-2</v>
      </c>
      <c r="C6" s="4">
        <v>-0.13024757804090428</v>
      </c>
      <c r="E6" s="2" t="s">
        <v>153</v>
      </c>
      <c r="F6">
        <f>(95/100)*(253+1)</f>
        <v>241.29999999999998</v>
      </c>
      <c r="G6">
        <v>241</v>
      </c>
      <c r="H6" s="4">
        <v>7.4141756950789672E-2</v>
      </c>
      <c r="I6" s="9">
        <f t="shared" si="0"/>
        <v>242</v>
      </c>
      <c r="J6" s="4">
        <v>7.8915328400183504E-2</v>
      </c>
      <c r="K6" s="4">
        <f t="shared" si="1"/>
        <v>7.5573828385607736E-2</v>
      </c>
      <c r="L6" s="4"/>
      <c r="M6" s="4"/>
      <c r="N6" s="8"/>
    </row>
    <row r="7" spans="1:22" x14ac:dyDescent="0.4">
      <c r="A7">
        <v>6</v>
      </c>
      <c r="B7" s="4">
        <v>-9.1646475035957978E-2</v>
      </c>
      <c r="C7" s="4">
        <v>-0.12285191956124325</v>
      </c>
      <c r="K7" s="4"/>
    </row>
    <row r="8" spans="1:22" x14ac:dyDescent="0.4">
      <c r="A8">
        <v>7</v>
      </c>
      <c r="B8" s="4">
        <v>-9.0788415456451776E-2</v>
      </c>
      <c r="C8" s="4">
        <v>-0.12037037037037035</v>
      </c>
      <c r="K8" s="4"/>
    </row>
    <row r="9" spans="1:22" x14ac:dyDescent="0.4">
      <c r="A9">
        <v>8</v>
      </c>
      <c r="B9" s="4">
        <v>-8.7888397297374757E-2</v>
      </c>
      <c r="C9" s="4">
        <v>-0.11245865490628454</v>
      </c>
      <c r="G9" t="s">
        <v>145</v>
      </c>
      <c r="H9" t="s">
        <v>154</v>
      </c>
      <c r="I9" t="s">
        <v>147</v>
      </c>
      <c r="J9" t="s">
        <v>154</v>
      </c>
      <c r="K9" t="s">
        <v>155</v>
      </c>
    </row>
    <row r="10" spans="1:22" x14ac:dyDescent="0.4">
      <c r="A10">
        <v>9</v>
      </c>
      <c r="B10" s="4">
        <v>-8.5962381639269406E-2</v>
      </c>
      <c r="C10" s="4">
        <v>-0.10880195599021998</v>
      </c>
      <c r="E10" t="s">
        <v>149</v>
      </c>
      <c r="F10">
        <f>(1/100)*(253+1)</f>
        <v>2.54</v>
      </c>
      <c r="G10">
        <v>2</v>
      </c>
      <c r="H10" s="4">
        <v>-0.16335706257025112</v>
      </c>
      <c r="I10" s="9">
        <f>G10+1</f>
        <v>3</v>
      </c>
      <c r="J10" s="4">
        <v>-0.15506795480596036</v>
      </c>
      <c r="K10" s="4">
        <f t="shared" si="1"/>
        <v>-0.15888094437753411</v>
      </c>
    </row>
    <row r="11" spans="1:22" x14ac:dyDescent="0.4">
      <c r="A11">
        <v>10</v>
      </c>
      <c r="B11" s="4">
        <v>-8.5653480210351504E-2</v>
      </c>
      <c r="C11" s="4">
        <v>-0.10666615672926155</v>
      </c>
      <c r="E11" s="2" t="s">
        <v>150</v>
      </c>
      <c r="F11">
        <f>(5/100)*(253+1)</f>
        <v>12.700000000000001</v>
      </c>
      <c r="G11">
        <v>12</v>
      </c>
      <c r="H11" s="4">
        <v>-0.10310077519379841</v>
      </c>
      <c r="I11" s="9">
        <f t="shared" ref="I11:I14" si="2">G11+1</f>
        <v>13</v>
      </c>
      <c r="J11" s="4">
        <v>-9.9867016963445951E-2</v>
      </c>
      <c r="K11" s="4">
        <f t="shared" si="1"/>
        <v>-0.10083714443255169</v>
      </c>
    </row>
    <row r="12" spans="1:22" x14ac:dyDescent="0.4">
      <c r="A12">
        <v>11</v>
      </c>
      <c r="B12" s="4">
        <v>-8.3961692378283256E-2</v>
      </c>
      <c r="C12" s="4">
        <v>-0.10367545076282934</v>
      </c>
      <c r="E12" s="2" t="s">
        <v>151</v>
      </c>
      <c r="F12">
        <f>(25/100)*(253+1)</f>
        <v>63.5</v>
      </c>
      <c r="G12">
        <v>63</v>
      </c>
      <c r="H12" s="4">
        <v>-3.6613272311212849E-2</v>
      </c>
      <c r="I12" s="9">
        <f t="shared" si="2"/>
        <v>64</v>
      </c>
      <c r="J12" s="4">
        <v>-3.6595394736842125E-2</v>
      </c>
      <c r="K12" s="4">
        <f t="shared" si="1"/>
        <v>-3.6604333524027491E-2</v>
      </c>
    </row>
    <row r="13" spans="1:22" x14ac:dyDescent="0.4">
      <c r="A13">
        <v>12</v>
      </c>
      <c r="B13" s="4">
        <v>-8.3767175683360853E-2</v>
      </c>
      <c r="C13" s="4">
        <v>-0.10310077519379841</v>
      </c>
      <c r="E13" s="2" t="s">
        <v>152</v>
      </c>
      <c r="F13">
        <f>(75/100)*(253+1)</f>
        <v>190.5</v>
      </c>
      <c r="G13">
        <v>190</v>
      </c>
      <c r="H13" s="4">
        <v>5.3846153846153794E-2</v>
      </c>
      <c r="I13" s="9">
        <f t="shared" si="2"/>
        <v>191</v>
      </c>
      <c r="J13" s="4">
        <v>5.4298642533936695E-2</v>
      </c>
      <c r="K13" s="4">
        <f t="shared" si="1"/>
        <v>5.4072398190045244E-2</v>
      </c>
    </row>
    <row r="14" spans="1:22" x14ac:dyDescent="0.4">
      <c r="A14">
        <v>13</v>
      </c>
      <c r="B14" s="4">
        <v>-8.1975916203894841E-2</v>
      </c>
      <c r="C14" s="4">
        <v>-9.9867016963445951E-2</v>
      </c>
      <c r="E14" s="2" t="s">
        <v>153</v>
      </c>
      <c r="F14">
        <f>(95/100)*(253+1)</f>
        <v>241.29999999999998</v>
      </c>
      <c r="G14">
        <v>241</v>
      </c>
      <c r="H14" s="4">
        <v>0.11334242837653474</v>
      </c>
      <c r="I14" s="9">
        <f t="shared" si="2"/>
        <v>242</v>
      </c>
      <c r="J14" s="4">
        <v>0.11665995435628961</v>
      </c>
      <c r="K14" s="4">
        <f t="shared" si="1"/>
        <v>0.11433768617046114</v>
      </c>
    </row>
    <row r="15" spans="1:22" x14ac:dyDescent="0.4">
      <c r="A15">
        <v>14</v>
      </c>
      <c r="B15" s="4">
        <v>-7.8879647609137044E-2</v>
      </c>
      <c r="C15" s="4">
        <v>-9.7048705413724415E-2</v>
      </c>
    </row>
    <row r="16" spans="1:22" x14ac:dyDescent="0.4">
      <c r="A16">
        <v>15</v>
      </c>
      <c r="B16" s="4">
        <v>-7.4816147612903214E-2</v>
      </c>
      <c r="C16" s="4">
        <v>-9.4491715181370339E-2</v>
      </c>
    </row>
    <row r="17" spans="1:3" x14ac:dyDescent="0.4">
      <c r="A17">
        <v>16</v>
      </c>
      <c r="B17" s="4">
        <v>-7.2464718781041049E-2</v>
      </c>
      <c r="C17" s="4">
        <v>-9.0856257264626081E-2</v>
      </c>
    </row>
    <row r="18" spans="1:3" x14ac:dyDescent="0.4">
      <c r="A18">
        <v>17</v>
      </c>
      <c r="B18" s="4">
        <v>-7.1757647531770732E-2</v>
      </c>
      <c r="C18" s="4">
        <v>-8.8239887552709645E-2</v>
      </c>
    </row>
    <row r="19" spans="1:3" x14ac:dyDescent="0.4">
      <c r="A19">
        <v>18</v>
      </c>
      <c r="B19" s="4">
        <v>-6.9373628851261929E-2</v>
      </c>
      <c r="C19" s="4">
        <v>-8.7204563977180127E-2</v>
      </c>
    </row>
    <row r="20" spans="1:3" x14ac:dyDescent="0.4">
      <c r="A20">
        <v>19</v>
      </c>
      <c r="B20" s="4">
        <v>-6.5592944603049055E-2</v>
      </c>
      <c r="C20" s="4">
        <v>-8.7167854828256577E-2</v>
      </c>
    </row>
    <row r="21" spans="1:3" x14ac:dyDescent="0.4">
      <c r="A21">
        <v>20</v>
      </c>
      <c r="B21" s="4">
        <v>-6.2549247090299187E-2</v>
      </c>
      <c r="C21" s="4">
        <v>-8.4288180819337588E-2</v>
      </c>
    </row>
    <row r="22" spans="1:3" x14ac:dyDescent="0.4">
      <c r="A22">
        <v>21</v>
      </c>
      <c r="B22" s="4">
        <v>-6.2472499334550187E-2</v>
      </c>
      <c r="C22" s="4">
        <v>-8.4269662921348312E-2</v>
      </c>
    </row>
    <row r="23" spans="1:3" x14ac:dyDescent="0.4">
      <c r="A23">
        <v>22</v>
      </c>
      <c r="B23" s="4">
        <v>-6.141188436364272E-2</v>
      </c>
      <c r="C23" s="4">
        <v>-8.2011605415860764E-2</v>
      </c>
    </row>
    <row r="24" spans="1:3" x14ac:dyDescent="0.4">
      <c r="A24">
        <v>23</v>
      </c>
      <c r="B24" s="4">
        <v>-6.100223174153474E-2</v>
      </c>
      <c r="C24" s="4">
        <v>-7.9898999008026036E-2</v>
      </c>
    </row>
    <row r="25" spans="1:3" x14ac:dyDescent="0.4">
      <c r="A25">
        <v>24</v>
      </c>
      <c r="B25" s="4">
        <v>-6.0223782721534426E-2</v>
      </c>
      <c r="C25" s="4">
        <v>-7.8303661890288076E-2</v>
      </c>
    </row>
    <row r="26" spans="1:3" x14ac:dyDescent="0.4">
      <c r="A26">
        <v>25</v>
      </c>
      <c r="B26" s="4">
        <v>-5.8912871466700684E-2</v>
      </c>
      <c r="C26" s="4">
        <v>-7.6420402976946827E-2</v>
      </c>
    </row>
    <row r="27" spans="1:3" x14ac:dyDescent="0.4">
      <c r="A27">
        <v>26</v>
      </c>
      <c r="B27" s="4">
        <v>-5.6679502894109543E-2</v>
      </c>
      <c r="C27" s="4">
        <v>-7.5459317585301861E-2</v>
      </c>
    </row>
    <row r="28" spans="1:3" x14ac:dyDescent="0.4">
      <c r="A28">
        <v>27</v>
      </c>
      <c r="B28" s="4">
        <v>-5.3771210104552047E-2</v>
      </c>
      <c r="C28" s="4">
        <v>-7.5344909609895261E-2</v>
      </c>
    </row>
    <row r="29" spans="1:3" x14ac:dyDescent="0.4">
      <c r="A29">
        <v>28</v>
      </c>
      <c r="B29" s="4">
        <v>-5.2567618512099859E-2</v>
      </c>
      <c r="C29" s="4">
        <v>-6.8640022796893851E-2</v>
      </c>
    </row>
    <row r="30" spans="1:3" x14ac:dyDescent="0.4">
      <c r="A30">
        <v>29</v>
      </c>
      <c r="B30" s="4">
        <v>-5.0717964813057154E-2</v>
      </c>
      <c r="C30" s="4">
        <v>-6.8094218415417546E-2</v>
      </c>
    </row>
    <row r="31" spans="1:3" x14ac:dyDescent="0.4">
      <c r="A31">
        <v>30</v>
      </c>
      <c r="B31" s="4">
        <v>-4.7502753234807744E-2</v>
      </c>
      <c r="C31" s="4">
        <v>-6.7449194113524902E-2</v>
      </c>
    </row>
    <row r="32" spans="1:3" x14ac:dyDescent="0.4">
      <c r="A32">
        <v>31</v>
      </c>
      <c r="B32" s="4">
        <v>-4.7407443718228019E-2</v>
      </c>
      <c r="C32" s="4">
        <v>-6.6101250327883207E-2</v>
      </c>
    </row>
    <row r="33" spans="1:3" x14ac:dyDescent="0.4">
      <c r="A33">
        <v>32</v>
      </c>
      <c r="B33" s="4">
        <v>-4.4042312408834501E-2</v>
      </c>
      <c r="C33" s="4">
        <v>-6.5792474344355756E-2</v>
      </c>
    </row>
    <row r="34" spans="1:3" x14ac:dyDescent="0.4">
      <c r="A34">
        <v>33</v>
      </c>
      <c r="B34" s="4">
        <v>-4.2245589534875269E-2</v>
      </c>
      <c r="C34" s="4">
        <v>-6.5067248273355235E-2</v>
      </c>
    </row>
    <row r="35" spans="1:3" x14ac:dyDescent="0.4">
      <c r="A35">
        <v>34</v>
      </c>
      <c r="B35" s="4">
        <v>-3.9193086326639627E-2</v>
      </c>
      <c r="C35" s="4">
        <v>-6.4913758701724777E-2</v>
      </c>
    </row>
    <row r="36" spans="1:3" x14ac:dyDescent="0.4">
      <c r="A36">
        <v>35</v>
      </c>
      <c r="B36" s="4">
        <v>-3.8847306298936547E-2</v>
      </c>
      <c r="C36" s="4">
        <v>-6.4065191466807933E-2</v>
      </c>
    </row>
    <row r="37" spans="1:3" x14ac:dyDescent="0.4">
      <c r="A37">
        <v>36</v>
      </c>
      <c r="B37" s="4">
        <v>-3.6971753205990512E-2</v>
      </c>
      <c r="C37" s="4">
        <v>-6.2111801242236031E-2</v>
      </c>
    </row>
    <row r="38" spans="1:3" x14ac:dyDescent="0.4">
      <c r="A38">
        <v>37</v>
      </c>
      <c r="B38" s="4">
        <v>-3.5580094245709702E-2</v>
      </c>
      <c r="C38" s="4">
        <v>-6.0309084055785951E-2</v>
      </c>
    </row>
    <row r="39" spans="1:3" x14ac:dyDescent="0.4">
      <c r="A39">
        <v>38</v>
      </c>
      <c r="B39" s="4">
        <v>-3.4728112872220697E-2</v>
      </c>
      <c r="C39" s="4">
        <v>-5.971223021582734E-2</v>
      </c>
    </row>
    <row r="40" spans="1:3" x14ac:dyDescent="0.4">
      <c r="A40">
        <v>39</v>
      </c>
      <c r="B40" s="4">
        <v>-3.428564391150371E-2</v>
      </c>
      <c r="C40" s="4">
        <v>-5.7380261817041603E-2</v>
      </c>
    </row>
    <row r="41" spans="1:3" x14ac:dyDescent="0.4">
      <c r="A41">
        <v>40</v>
      </c>
      <c r="B41" s="4">
        <v>-3.1968551568164395E-2</v>
      </c>
      <c r="C41" s="4">
        <v>-5.7341124908692427E-2</v>
      </c>
    </row>
    <row r="42" spans="1:3" x14ac:dyDescent="0.4">
      <c r="A42">
        <v>41</v>
      </c>
      <c r="B42" s="4">
        <v>-3.125274861312588E-2</v>
      </c>
      <c r="C42" s="4">
        <v>-5.6766917293233111E-2</v>
      </c>
    </row>
    <row r="43" spans="1:3" x14ac:dyDescent="0.4">
      <c r="A43">
        <v>42</v>
      </c>
      <c r="B43" s="4">
        <v>-3.1216181713560293E-2</v>
      </c>
      <c r="C43" s="4">
        <v>-5.5555555555555719E-2</v>
      </c>
    </row>
    <row r="44" spans="1:3" x14ac:dyDescent="0.4">
      <c r="A44">
        <v>43</v>
      </c>
      <c r="B44" s="4">
        <v>-3.1024108018845052E-2</v>
      </c>
      <c r="C44" s="4">
        <v>-5.5274566473988478E-2</v>
      </c>
    </row>
    <row r="45" spans="1:3" x14ac:dyDescent="0.4">
      <c r="A45">
        <v>44</v>
      </c>
      <c r="B45" s="4">
        <v>-3.0566158506344362E-2</v>
      </c>
      <c r="C45" s="4">
        <v>-5.304005590907427E-2</v>
      </c>
    </row>
    <row r="46" spans="1:3" x14ac:dyDescent="0.4">
      <c r="A46">
        <v>45</v>
      </c>
      <c r="B46" s="4">
        <v>-2.755974784418673E-2</v>
      </c>
      <c r="C46" s="4">
        <v>-5.2986217457886585E-2</v>
      </c>
    </row>
    <row r="47" spans="1:3" x14ac:dyDescent="0.4">
      <c r="A47">
        <v>46</v>
      </c>
      <c r="B47" s="4">
        <v>-2.7414698461048853E-2</v>
      </c>
      <c r="C47" s="4">
        <v>-5.2784549034314607E-2</v>
      </c>
    </row>
    <row r="48" spans="1:3" x14ac:dyDescent="0.4">
      <c r="A48">
        <v>47</v>
      </c>
      <c r="B48" s="4">
        <v>-2.6884513768364281E-2</v>
      </c>
      <c r="C48" s="4">
        <v>-5.1216389244558277E-2</v>
      </c>
    </row>
    <row r="49" spans="1:3" x14ac:dyDescent="0.4">
      <c r="A49">
        <v>48</v>
      </c>
      <c r="B49" s="4">
        <v>-2.6382929042988005E-2</v>
      </c>
      <c r="C49" s="4">
        <v>-4.8287610879398458E-2</v>
      </c>
    </row>
    <row r="50" spans="1:3" x14ac:dyDescent="0.4">
      <c r="A50">
        <v>49</v>
      </c>
      <c r="B50" s="4">
        <v>-2.5290448214403665E-2</v>
      </c>
      <c r="C50" s="4">
        <v>-4.5470692717584284E-2</v>
      </c>
    </row>
    <row r="51" spans="1:3" x14ac:dyDescent="0.4">
      <c r="A51">
        <v>50</v>
      </c>
      <c r="B51" s="4">
        <v>-2.1555439982200518E-2</v>
      </c>
      <c r="C51" s="4">
        <v>-4.2617960426179644E-2</v>
      </c>
    </row>
    <row r="52" spans="1:3" x14ac:dyDescent="0.4">
      <c r="A52">
        <v>51</v>
      </c>
      <c r="B52" s="4">
        <v>-2.1474436636782262E-2</v>
      </c>
      <c r="C52" s="4">
        <v>-4.1769041769041691E-2</v>
      </c>
    </row>
    <row r="53" spans="1:3" x14ac:dyDescent="0.4">
      <c r="A53">
        <v>52</v>
      </c>
      <c r="B53" s="4">
        <v>-2.0951793450666348E-2</v>
      </c>
      <c r="C53" s="4">
        <v>-4.1473006792992498E-2</v>
      </c>
    </row>
    <row r="54" spans="1:3" x14ac:dyDescent="0.4">
      <c r="A54">
        <v>53</v>
      </c>
      <c r="B54" s="4">
        <v>-2.0744403252492914E-2</v>
      </c>
      <c r="C54" s="4">
        <v>-4.1298467087466297E-2</v>
      </c>
    </row>
    <row r="55" spans="1:3" x14ac:dyDescent="0.4">
      <c r="A55">
        <v>54</v>
      </c>
      <c r="B55" s="4">
        <v>-2.0103774383994452E-2</v>
      </c>
      <c r="C55" s="4">
        <v>-4.099462365591406E-2</v>
      </c>
    </row>
    <row r="56" spans="1:3" x14ac:dyDescent="0.4">
      <c r="A56">
        <v>55</v>
      </c>
      <c r="B56" s="4">
        <v>-1.9752525825859804E-2</v>
      </c>
      <c r="C56" s="4">
        <v>-4.0506329113923961E-2</v>
      </c>
    </row>
    <row r="57" spans="1:3" x14ac:dyDescent="0.4">
      <c r="A57">
        <v>56</v>
      </c>
      <c r="B57" s="4">
        <v>-1.9718339383758939E-2</v>
      </c>
      <c r="C57" s="4">
        <v>-3.9755491184453685E-2</v>
      </c>
    </row>
    <row r="58" spans="1:3" x14ac:dyDescent="0.4">
      <c r="A58">
        <v>57</v>
      </c>
      <c r="B58" s="4">
        <v>-1.942229980583594E-2</v>
      </c>
      <c r="C58" s="4">
        <v>-3.9429215170859962E-2</v>
      </c>
    </row>
    <row r="59" spans="1:3" x14ac:dyDescent="0.4">
      <c r="A59">
        <v>58</v>
      </c>
      <c r="B59" s="4">
        <v>-1.9105114656031898E-2</v>
      </c>
      <c r="C59" s="4">
        <v>-3.9198662293395067E-2</v>
      </c>
    </row>
    <row r="60" spans="1:3" x14ac:dyDescent="0.4">
      <c r="A60">
        <v>59</v>
      </c>
      <c r="B60" s="4">
        <v>-1.8252271037763858E-2</v>
      </c>
      <c r="C60" s="4">
        <v>-3.8750940556809554E-2</v>
      </c>
    </row>
    <row r="61" spans="1:3" x14ac:dyDescent="0.4">
      <c r="A61">
        <v>60</v>
      </c>
      <c r="B61" s="4">
        <v>-1.7959952086646691E-2</v>
      </c>
      <c r="C61" s="4">
        <v>-3.8339622641509419E-2</v>
      </c>
    </row>
    <row r="62" spans="1:3" x14ac:dyDescent="0.4">
      <c r="A62">
        <v>61</v>
      </c>
      <c r="B62" s="4">
        <v>-1.7807982386222564E-2</v>
      </c>
      <c r="C62" s="4">
        <v>-3.7369847382684417E-2</v>
      </c>
    </row>
    <row r="63" spans="1:3" x14ac:dyDescent="0.4">
      <c r="A63">
        <v>62</v>
      </c>
      <c r="B63" s="4">
        <v>-1.774074104214643E-2</v>
      </c>
      <c r="C63" s="4">
        <v>-3.71674491392801E-2</v>
      </c>
    </row>
    <row r="64" spans="1:3" x14ac:dyDescent="0.4">
      <c r="A64">
        <v>63</v>
      </c>
      <c r="B64" s="4">
        <v>-1.7527350858724866E-2</v>
      </c>
      <c r="C64" s="4">
        <v>-3.6613272311212849E-2</v>
      </c>
    </row>
    <row r="65" spans="1:3" x14ac:dyDescent="0.4">
      <c r="A65">
        <v>64</v>
      </c>
      <c r="B65" s="4">
        <v>-1.7297269660251902E-2</v>
      </c>
      <c r="C65" s="4">
        <v>-3.6595394736842125E-2</v>
      </c>
    </row>
    <row r="66" spans="1:3" x14ac:dyDescent="0.4">
      <c r="A66">
        <v>65</v>
      </c>
      <c r="B66" s="4">
        <v>-1.6983945307935101E-2</v>
      </c>
      <c r="C66" s="4">
        <v>-3.6168521462639047E-2</v>
      </c>
    </row>
    <row r="67" spans="1:3" x14ac:dyDescent="0.4">
      <c r="A67">
        <v>66</v>
      </c>
      <c r="B67" s="4">
        <v>-1.6777002512852923E-2</v>
      </c>
      <c r="C67" s="4">
        <v>-3.5108024691358028E-2</v>
      </c>
    </row>
    <row r="68" spans="1:3" x14ac:dyDescent="0.4">
      <c r="A68">
        <v>67</v>
      </c>
      <c r="B68" s="4">
        <v>-1.6271073593376088E-2</v>
      </c>
      <c r="C68" s="4">
        <v>-3.410852713178298E-2</v>
      </c>
    </row>
    <row r="69" spans="1:3" x14ac:dyDescent="0.4">
      <c r="A69">
        <v>68</v>
      </c>
      <c r="B69" s="4">
        <v>-1.5459412889281524E-2</v>
      </c>
      <c r="C69" s="4">
        <v>-3.2146389713155171E-2</v>
      </c>
    </row>
    <row r="70" spans="1:3" x14ac:dyDescent="0.4">
      <c r="A70">
        <v>69</v>
      </c>
      <c r="B70" s="4">
        <v>-1.5448740505887997E-2</v>
      </c>
      <c r="C70" s="4">
        <v>-2.9197080291970701E-2</v>
      </c>
    </row>
    <row r="71" spans="1:3" x14ac:dyDescent="0.4">
      <c r="A71">
        <v>70</v>
      </c>
      <c r="B71" s="4">
        <v>-1.5019109492253432E-2</v>
      </c>
      <c r="C71" s="4">
        <v>-2.7735849056603742E-2</v>
      </c>
    </row>
    <row r="72" spans="1:3" x14ac:dyDescent="0.4">
      <c r="A72">
        <v>71</v>
      </c>
      <c r="B72" s="4">
        <v>-1.499183867446683E-2</v>
      </c>
      <c r="C72" s="4">
        <v>-2.6930564568461997E-2</v>
      </c>
    </row>
    <row r="73" spans="1:3" x14ac:dyDescent="0.4">
      <c r="A73">
        <v>72</v>
      </c>
      <c r="B73" s="4">
        <v>-1.3485562587543253E-2</v>
      </c>
      <c r="C73" s="4">
        <v>-2.5832376578645264E-2</v>
      </c>
    </row>
    <row r="74" spans="1:3" x14ac:dyDescent="0.4">
      <c r="A74">
        <v>73</v>
      </c>
      <c r="B74" s="4">
        <v>-1.1943072985387014E-2</v>
      </c>
      <c r="C74" s="4">
        <v>-2.4717514124293741E-2</v>
      </c>
    </row>
    <row r="75" spans="1:3" x14ac:dyDescent="0.4">
      <c r="A75">
        <v>74</v>
      </c>
      <c r="B75" s="4">
        <v>-1.1006299935837292E-2</v>
      </c>
      <c r="C75" s="4">
        <v>-2.3393617677921013E-2</v>
      </c>
    </row>
    <row r="76" spans="1:3" x14ac:dyDescent="0.4">
      <c r="A76">
        <v>75</v>
      </c>
      <c r="B76" s="4">
        <v>-1.0899866307994081E-2</v>
      </c>
      <c r="C76" s="4">
        <v>-2.2181934520635601E-2</v>
      </c>
    </row>
    <row r="77" spans="1:3" x14ac:dyDescent="0.4">
      <c r="A77">
        <v>76</v>
      </c>
      <c r="B77" s="4">
        <v>-9.6579851562499149E-3</v>
      </c>
      <c r="C77" s="4">
        <v>-2.1961932650073193E-2</v>
      </c>
    </row>
    <row r="78" spans="1:3" x14ac:dyDescent="0.4">
      <c r="A78">
        <v>77</v>
      </c>
      <c r="B78" s="4">
        <v>-9.0814545184414557E-3</v>
      </c>
      <c r="C78" s="4">
        <v>-2.0358893052752874E-2</v>
      </c>
    </row>
    <row r="79" spans="1:3" x14ac:dyDescent="0.4">
      <c r="A79">
        <v>78</v>
      </c>
      <c r="B79" s="4">
        <v>-8.612129170773997E-3</v>
      </c>
      <c r="C79" s="4">
        <v>-1.7222425796995157E-2</v>
      </c>
    </row>
    <row r="80" spans="1:3" x14ac:dyDescent="0.4">
      <c r="A80">
        <v>79</v>
      </c>
      <c r="B80" s="4">
        <v>-8.2026089052369411E-3</v>
      </c>
      <c r="C80" s="4">
        <v>-1.6467065868263388E-2</v>
      </c>
    </row>
    <row r="81" spans="1:3" x14ac:dyDescent="0.4">
      <c r="A81">
        <v>80</v>
      </c>
      <c r="B81" s="4">
        <v>-7.4786101230412752E-3</v>
      </c>
      <c r="C81" s="4">
        <v>-1.6449885233358826E-2</v>
      </c>
    </row>
    <row r="82" spans="1:3" x14ac:dyDescent="0.4">
      <c r="A82">
        <v>81</v>
      </c>
      <c r="B82" s="4">
        <v>-5.9400885294935953E-3</v>
      </c>
      <c r="C82" s="4">
        <v>-1.6287750254496112E-2</v>
      </c>
    </row>
    <row r="83" spans="1:3" x14ac:dyDescent="0.4">
      <c r="A83">
        <v>82</v>
      </c>
      <c r="B83" s="4">
        <v>-4.919660097342949E-3</v>
      </c>
      <c r="C83" s="4">
        <v>-1.4393754574286493E-2</v>
      </c>
    </row>
    <row r="84" spans="1:3" x14ac:dyDescent="0.4">
      <c r="A84">
        <v>83</v>
      </c>
      <c r="B84" s="4">
        <v>-4.1858586933389381E-3</v>
      </c>
      <c r="C84" s="4">
        <v>-1.3051257762340901E-2</v>
      </c>
    </row>
    <row r="85" spans="1:3" x14ac:dyDescent="0.4">
      <c r="A85">
        <v>84</v>
      </c>
      <c r="B85" s="4">
        <v>-4.0322795118129667E-3</v>
      </c>
      <c r="C85" s="4">
        <v>-1.1539470233412166E-2</v>
      </c>
    </row>
    <row r="86" spans="1:3" x14ac:dyDescent="0.4">
      <c r="A86">
        <v>85</v>
      </c>
      <c r="B86" s="4">
        <v>-2.236867636867668E-3</v>
      </c>
      <c r="C86" s="4">
        <v>-1.0649627263045818E-2</v>
      </c>
    </row>
    <row r="87" spans="1:3" x14ac:dyDescent="0.4">
      <c r="A87">
        <v>86</v>
      </c>
      <c r="B87" s="4">
        <v>-1.5437748778933317E-3</v>
      </c>
      <c r="C87" s="4">
        <v>-1.051745898190997E-2</v>
      </c>
    </row>
    <row r="88" spans="1:3" x14ac:dyDescent="0.4">
      <c r="A88">
        <v>87</v>
      </c>
      <c r="B88" s="4">
        <v>-1.2295244017595231E-3</v>
      </c>
      <c r="C88" s="4">
        <v>-1.0363495746326508E-2</v>
      </c>
    </row>
    <row r="89" spans="1:3" x14ac:dyDescent="0.4">
      <c r="A89">
        <v>88</v>
      </c>
      <c r="B89" s="4">
        <v>-1.047301879115821E-3</v>
      </c>
      <c r="C89" s="4">
        <v>-9.913553810770085E-3</v>
      </c>
    </row>
    <row r="90" spans="1:3" x14ac:dyDescent="0.4">
      <c r="A90">
        <v>89</v>
      </c>
      <c r="B90" s="4">
        <v>-1.0324286897313631E-3</v>
      </c>
      <c r="C90" s="4">
        <v>-8.9686098654707842E-3</v>
      </c>
    </row>
    <row r="91" spans="1:3" x14ac:dyDescent="0.4">
      <c r="A91">
        <v>90</v>
      </c>
      <c r="B91" s="4">
        <v>-9.5010404328204896E-4</v>
      </c>
      <c r="C91" s="4">
        <v>-7.4455899198166749E-3</v>
      </c>
    </row>
    <row r="92" spans="1:3" x14ac:dyDescent="0.4">
      <c r="A92">
        <v>91</v>
      </c>
      <c r="B92" s="4">
        <v>-3.8713425056272223E-4</v>
      </c>
      <c r="C92" s="4">
        <v>-7.4407068671524402E-3</v>
      </c>
    </row>
    <row r="93" spans="1:3" x14ac:dyDescent="0.4">
      <c r="A93">
        <v>92</v>
      </c>
      <c r="B93" s="4">
        <v>-1.2480486781374128E-4</v>
      </c>
      <c r="C93" s="4">
        <v>-7.0295602018744319E-3</v>
      </c>
    </row>
    <row r="94" spans="1:3" x14ac:dyDescent="0.4">
      <c r="A94">
        <v>93</v>
      </c>
      <c r="B94" s="4">
        <v>9.3959483186331155E-5</v>
      </c>
      <c r="C94" s="4">
        <v>-7.0126227208975912E-3</v>
      </c>
    </row>
    <row r="95" spans="1:3" x14ac:dyDescent="0.4">
      <c r="A95">
        <v>94</v>
      </c>
      <c r="B95" s="4">
        <v>1.4241310961205663E-4</v>
      </c>
      <c r="C95" s="4">
        <v>-6.6284485847366076E-3</v>
      </c>
    </row>
    <row r="96" spans="1:3" x14ac:dyDescent="0.4">
      <c r="A96">
        <v>95</v>
      </c>
      <c r="B96" s="4">
        <v>2.761809952782641E-4</v>
      </c>
      <c r="C96" s="4">
        <v>-3.581661891117389E-3</v>
      </c>
    </row>
    <row r="97" spans="1:3" x14ac:dyDescent="0.4">
      <c r="A97">
        <v>96</v>
      </c>
      <c r="B97" s="4">
        <v>4.5725613042845722E-4</v>
      </c>
      <c r="C97" s="4">
        <v>-3.3061399742379143E-3</v>
      </c>
    </row>
    <row r="98" spans="1:3" x14ac:dyDescent="0.4">
      <c r="A98">
        <v>97</v>
      </c>
      <c r="B98" s="4">
        <v>5.5727098722670784E-4</v>
      </c>
      <c r="C98" s="4">
        <v>-3.1059646583439767E-3</v>
      </c>
    </row>
    <row r="99" spans="1:3" x14ac:dyDescent="0.4">
      <c r="A99">
        <v>98</v>
      </c>
      <c r="B99" s="4">
        <v>5.8881229000522564E-4</v>
      </c>
      <c r="C99" s="4">
        <v>-2.4509803921568727E-3</v>
      </c>
    </row>
    <row r="100" spans="1:3" x14ac:dyDescent="0.4">
      <c r="A100">
        <v>99</v>
      </c>
      <c r="B100" s="4">
        <v>9.0814750877465033E-4</v>
      </c>
      <c r="C100" s="4">
        <v>-1.2642225031606041E-3</v>
      </c>
    </row>
    <row r="101" spans="1:3" x14ac:dyDescent="0.4">
      <c r="A101">
        <v>100</v>
      </c>
      <c r="B101" s="4">
        <v>2.3165559307264838E-3</v>
      </c>
      <c r="C101" s="4">
        <v>-1.1659541391372381E-3</v>
      </c>
    </row>
    <row r="102" spans="1:3" x14ac:dyDescent="0.4">
      <c r="A102">
        <v>101</v>
      </c>
      <c r="B102" s="4">
        <v>2.7095371260452291E-3</v>
      </c>
      <c r="C102" s="4">
        <v>1.8106570098292269E-3</v>
      </c>
    </row>
    <row r="103" spans="1:3" x14ac:dyDescent="0.4">
      <c r="A103">
        <v>102</v>
      </c>
      <c r="B103" s="4">
        <v>2.7517393889136123E-3</v>
      </c>
      <c r="C103" s="4">
        <v>1.8724087200748811E-3</v>
      </c>
    </row>
    <row r="104" spans="1:3" x14ac:dyDescent="0.4">
      <c r="A104">
        <v>103</v>
      </c>
      <c r="B104" s="4">
        <v>2.8481701790165292E-3</v>
      </c>
      <c r="C104" s="4">
        <v>1.9222986645082557E-3</v>
      </c>
    </row>
    <row r="105" spans="1:3" x14ac:dyDescent="0.4">
      <c r="A105">
        <v>104</v>
      </c>
      <c r="B105" s="4">
        <v>4.3365208580330439E-3</v>
      </c>
      <c r="C105" s="4">
        <v>3.8270187523919415E-3</v>
      </c>
    </row>
    <row r="106" spans="1:3" x14ac:dyDescent="0.4">
      <c r="A106">
        <v>105</v>
      </c>
      <c r="B106" s="4">
        <v>4.864381374906572E-3</v>
      </c>
      <c r="C106" s="4">
        <v>4.1650889814464007E-3</v>
      </c>
    </row>
    <row r="107" spans="1:3" x14ac:dyDescent="0.4">
      <c r="A107">
        <v>106</v>
      </c>
      <c r="B107" s="4">
        <v>4.9050390534031386E-3</v>
      </c>
      <c r="C107" s="4">
        <v>4.7904191616767247E-3</v>
      </c>
    </row>
    <row r="108" spans="1:3" x14ac:dyDescent="0.4">
      <c r="A108">
        <v>107</v>
      </c>
      <c r="B108" s="4">
        <v>4.905666834865454E-3</v>
      </c>
      <c r="C108" s="4">
        <v>4.9330514446793722E-3</v>
      </c>
    </row>
    <row r="109" spans="1:3" x14ac:dyDescent="0.4">
      <c r="A109">
        <v>108</v>
      </c>
      <c r="B109" s="4">
        <v>5.0955880963628056E-3</v>
      </c>
      <c r="C109" s="4">
        <v>5.6742323097462664E-3</v>
      </c>
    </row>
    <row r="110" spans="1:3" x14ac:dyDescent="0.4">
      <c r="A110">
        <v>109</v>
      </c>
      <c r="B110" s="4">
        <v>5.4865025818131288E-3</v>
      </c>
      <c r="C110" s="4">
        <v>7.3706451771411727E-3</v>
      </c>
    </row>
    <row r="111" spans="1:3" x14ac:dyDescent="0.4">
      <c r="A111">
        <v>110</v>
      </c>
      <c r="B111" s="4">
        <v>6.2475415789867905E-3</v>
      </c>
      <c r="C111" s="4">
        <v>9.2238078663418131E-3</v>
      </c>
    </row>
    <row r="112" spans="1:3" x14ac:dyDescent="0.4">
      <c r="A112">
        <v>111</v>
      </c>
      <c r="B112" s="4">
        <v>6.9518826874697985E-3</v>
      </c>
      <c r="C112" s="4">
        <v>1.0230179028132903E-2</v>
      </c>
    </row>
    <row r="113" spans="1:3" x14ac:dyDescent="0.4">
      <c r="A113">
        <v>112</v>
      </c>
      <c r="B113" s="4">
        <v>6.9789921751054734E-3</v>
      </c>
      <c r="C113" s="4">
        <v>1.1494252873563402E-2</v>
      </c>
    </row>
    <row r="114" spans="1:3" x14ac:dyDescent="0.4">
      <c r="A114">
        <v>113</v>
      </c>
      <c r="B114" s="4">
        <v>7.0738959736756568E-3</v>
      </c>
      <c r="C114" s="4">
        <v>1.1573236889692596E-2</v>
      </c>
    </row>
    <row r="115" spans="1:3" x14ac:dyDescent="0.4">
      <c r="A115">
        <v>114</v>
      </c>
      <c r="B115" s="4">
        <v>7.1473413215825581E-3</v>
      </c>
      <c r="C115" s="4">
        <v>1.1668012034930677E-2</v>
      </c>
    </row>
    <row r="116" spans="1:3" x14ac:dyDescent="0.4">
      <c r="A116">
        <v>115</v>
      </c>
      <c r="B116" s="4">
        <v>7.5741147044625758E-3</v>
      </c>
      <c r="C116" s="4">
        <v>1.1901899495070868E-2</v>
      </c>
    </row>
    <row r="117" spans="1:3" x14ac:dyDescent="0.4">
      <c r="A117">
        <v>116</v>
      </c>
      <c r="B117" s="4">
        <v>7.8391915112023466E-3</v>
      </c>
      <c r="C117" s="4">
        <v>1.2186275932104942E-2</v>
      </c>
    </row>
    <row r="118" spans="1:3" x14ac:dyDescent="0.4">
      <c r="A118">
        <v>117</v>
      </c>
      <c r="B118" s="4">
        <v>8.3603340664566046E-3</v>
      </c>
      <c r="C118" s="4">
        <v>1.2199887281608233E-2</v>
      </c>
    </row>
    <row r="119" spans="1:3" x14ac:dyDescent="0.4">
      <c r="A119">
        <v>118</v>
      </c>
      <c r="B119" s="4">
        <v>8.5679886260876283E-3</v>
      </c>
      <c r="C119" s="4">
        <v>1.2420718816067622E-2</v>
      </c>
    </row>
    <row r="120" spans="1:3" x14ac:dyDescent="0.4">
      <c r="A120">
        <v>119</v>
      </c>
      <c r="B120" s="4">
        <v>8.5914528132416939E-3</v>
      </c>
      <c r="C120" s="4">
        <v>1.2726488352027684E-2</v>
      </c>
    </row>
    <row r="121" spans="1:3" x14ac:dyDescent="0.4">
      <c r="A121">
        <v>120</v>
      </c>
      <c r="B121" s="4">
        <v>9.1013332091826448E-3</v>
      </c>
      <c r="C121" s="4">
        <v>1.2750455373406246E-2</v>
      </c>
    </row>
    <row r="122" spans="1:3" x14ac:dyDescent="0.4">
      <c r="A122">
        <v>121</v>
      </c>
      <c r="B122" s="4">
        <v>9.3747219807287525E-3</v>
      </c>
      <c r="C122" s="4">
        <v>1.3366336633663345E-2</v>
      </c>
    </row>
    <row r="123" spans="1:3" x14ac:dyDescent="0.4">
      <c r="A123">
        <v>122</v>
      </c>
      <c r="B123" s="4">
        <v>9.8950109156286884E-3</v>
      </c>
      <c r="C123" s="4">
        <v>1.3761467889908277E-2</v>
      </c>
    </row>
    <row r="124" spans="1:3" x14ac:dyDescent="0.4">
      <c r="A124">
        <v>123</v>
      </c>
      <c r="B124" s="4">
        <v>9.9889985925704517E-3</v>
      </c>
      <c r="C124" s="4">
        <v>1.5750915750915674E-2</v>
      </c>
    </row>
    <row r="125" spans="1:3" x14ac:dyDescent="0.4">
      <c r="A125">
        <v>124</v>
      </c>
      <c r="B125" s="4">
        <v>1.0517779823640093E-2</v>
      </c>
      <c r="C125" s="4">
        <v>1.6002977298101965E-2</v>
      </c>
    </row>
    <row r="126" spans="1:3" x14ac:dyDescent="0.4">
      <c r="A126">
        <v>125</v>
      </c>
      <c r="B126" s="4">
        <v>1.0689370593032708E-2</v>
      </c>
      <c r="C126" s="4">
        <v>1.6998020483690573E-2</v>
      </c>
    </row>
    <row r="127" spans="1:3" x14ac:dyDescent="0.4">
      <c r="A127">
        <v>126</v>
      </c>
      <c r="B127" s="4">
        <v>1.1068588852622744E-2</v>
      </c>
      <c r="C127" s="4">
        <v>1.7029972752043598E-2</v>
      </c>
    </row>
    <row r="128" spans="1:3" x14ac:dyDescent="0.4">
      <c r="A128">
        <v>127</v>
      </c>
      <c r="B128" s="4">
        <v>1.1104904179265986E-2</v>
      </c>
      <c r="C128" s="4">
        <v>1.7243953418931039E-2</v>
      </c>
    </row>
    <row r="129" spans="1:3" x14ac:dyDescent="0.4">
      <c r="A129">
        <v>128</v>
      </c>
      <c r="B129" s="4">
        <v>1.1322242862628264E-2</v>
      </c>
      <c r="C129" s="4">
        <v>1.7388218594748119E-2</v>
      </c>
    </row>
    <row r="130" spans="1:3" x14ac:dyDescent="0.4">
      <c r="A130">
        <v>129</v>
      </c>
      <c r="B130" s="4">
        <v>1.1732658753460433E-2</v>
      </c>
      <c r="C130" s="4">
        <v>1.831735889243875E-2</v>
      </c>
    </row>
    <row r="131" spans="1:3" x14ac:dyDescent="0.4">
      <c r="A131">
        <v>130</v>
      </c>
      <c r="B131" s="4">
        <v>1.2092133187635006E-2</v>
      </c>
      <c r="C131" s="4">
        <v>1.9208082519132516E-2</v>
      </c>
    </row>
    <row r="132" spans="1:3" x14ac:dyDescent="0.4">
      <c r="A132">
        <v>131</v>
      </c>
      <c r="B132" s="4">
        <v>1.2207421823714289E-2</v>
      </c>
      <c r="C132" s="4">
        <v>1.9762845849802372E-2</v>
      </c>
    </row>
    <row r="133" spans="1:3" x14ac:dyDescent="0.4">
      <c r="A133">
        <v>132</v>
      </c>
      <c r="B133" s="4">
        <v>1.222142547717764E-2</v>
      </c>
      <c r="C133" s="4">
        <v>2.0157756354075514E-2</v>
      </c>
    </row>
    <row r="134" spans="1:3" x14ac:dyDescent="0.4">
      <c r="A134">
        <v>133</v>
      </c>
      <c r="B134" s="4">
        <v>1.2240358850541918E-2</v>
      </c>
      <c r="C134" s="4">
        <v>2.0874359984245812E-2</v>
      </c>
    </row>
    <row r="135" spans="1:3" x14ac:dyDescent="0.4">
      <c r="A135">
        <v>134</v>
      </c>
      <c r="B135" s="4">
        <v>1.2604064867563174E-2</v>
      </c>
      <c r="C135" s="4">
        <v>2.1266484495663592E-2</v>
      </c>
    </row>
    <row r="136" spans="1:3" x14ac:dyDescent="0.4">
      <c r="A136">
        <v>135</v>
      </c>
      <c r="B136" s="4">
        <v>1.2627594011266249E-2</v>
      </c>
      <c r="C136" s="4">
        <v>2.2255853289415171E-2</v>
      </c>
    </row>
    <row r="137" spans="1:3" x14ac:dyDescent="0.4">
      <c r="A137">
        <v>136</v>
      </c>
      <c r="B137" s="4">
        <v>1.287542397339346E-2</v>
      </c>
      <c r="C137" s="4">
        <v>2.2526780088216892E-2</v>
      </c>
    </row>
    <row r="138" spans="1:3" x14ac:dyDescent="0.4">
      <c r="A138">
        <v>137</v>
      </c>
      <c r="B138" s="4">
        <v>1.3157059039486527E-2</v>
      </c>
      <c r="C138" s="4">
        <v>2.2543384855755771E-2</v>
      </c>
    </row>
    <row r="139" spans="1:3" x14ac:dyDescent="0.4">
      <c r="A139">
        <v>138</v>
      </c>
      <c r="B139" s="4">
        <v>1.4019263758545928E-2</v>
      </c>
      <c r="C139" s="4">
        <v>2.2640195053988107E-2</v>
      </c>
    </row>
    <row r="140" spans="1:3" x14ac:dyDescent="0.4">
      <c r="A140">
        <v>139</v>
      </c>
      <c r="B140" s="4">
        <v>1.4174766269477583E-2</v>
      </c>
      <c r="C140" s="4">
        <v>2.2673964034401976E-2</v>
      </c>
    </row>
    <row r="141" spans="1:3" x14ac:dyDescent="0.4">
      <c r="A141">
        <v>140</v>
      </c>
      <c r="B141" s="4">
        <v>1.475932719359003E-2</v>
      </c>
      <c r="C141" s="4">
        <v>2.2926219258024207E-2</v>
      </c>
    </row>
    <row r="142" spans="1:3" x14ac:dyDescent="0.4">
      <c r="A142">
        <v>141</v>
      </c>
      <c r="B142" s="4">
        <v>1.4881762567545512E-2</v>
      </c>
      <c r="C142" s="4">
        <v>2.4652131039772106E-2</v>
      </c>
    </row>
    <row r="143" spans="1:3" x14ac:dyDescent="0.4">
      <c r="A143">
        <v>142</v>
      </c>
      <c r="B143" s="4">
        <v>1.5391384302522564E-2</v>
      </c>
      <c r="C143" s="4">
        <v>2.4894514767932554E-2</v>
      </c>
    </row>
    <row r="144" spans="1:3" x14ac:dyDescent="0.4">
      <c r="A144">
        <v>143</v>
      </c>
      <c r="B144" s="4">
        <v>1.6461848127244685E-2</v>
      </c>
      <c r="C144" s="4">
        <v>2.5053440213760846E-2</v>
      </c>
    </row>
    <row r="145" spans="1:3" x14ac:dyDescent="0.4">
      <c r="A145">
        <v>144</v>
      </c>
      <c r="B145" s="4">
        <v>1.6480107987285407E-2</v>
      </c>
      <c r="C145" s="4">
        <v>2.5275735294117526E-2</v>
      </c>
    </row>
    <row r="146" spans="1:3" x14ac:dyDescent="0.4">
      <c r="A146">
        <v>145</v>
      </c>
      <c r="B146" s="4">
        <v>1.7235129132125417E-2</v>
      </c>
      <c r="C146" s="4">
        <v>2.5403028822667446E-2</v>
      </c>
    </row>
    <row r="147" spans="1:3" x14ac:dyDescent="0.4">
      <c r="A147">
        <v>146</v>
      </c>
      <c r="B147" s="4">
        <v>1.7276422764227674E-2</v>
      </c>
      <c r="C147" s="4">
        <v>2.5408980160111398E-2</v>
      </c>
    </row>
    <row r="148" spans="1:3" x14ac:dyDescent="0.4">
      <c r="A148">
        <v>147</v>
      </c>
      <c r="B148" s="4">
        <v>1.7775499027956332E-2</v>
      </c>
      <c r="C148" s="4">
        <v>2.6072549703522834E-2</v>
      </c>
    </row>
    <row r="149" spans="1:3" x14ac:dyDescent="0.4">
      <c r="A149">
        <v>148</v>
      </c>
      <c r="B149" s="4">
        <v>1.7890759012519915E-2</v>
      </c>
      <c r="C149" s="4">
        <v>2.7294739159145934E-2</v>
      </c>
    </row>
    <row r="150" spans="1:3" x14ac:dyDescent="0.4">
      <c r="A150">
        <v>149</v>
      </c>
      <c r="B150" s="4">
        <v>1.7942382688249183E-2</v>
      </c>
      <c r="C150" s="4">
        <v>2.7414903403863759E-2</v>
      </c>
    </row>
    <row r="151" spans="1:3" x14ac:dyDescent="0.4">
      <c r="A151">
        <v>150</v>
      </c>
      <c r="B151" s="4">
        <v>1.7969523323840383E-2</v>
      </c>
      <c r="C151" s="4">
        <v>2.7716522461877058E-2</v>
      </c>
    </row>
    <row r="152" spans="1:3" x14ac:dyDescent="0.4">
      <c r="A152">
        <v>151</v>
      </c>
      <c r="B152" s="4">
        <v>1.803464565186939E-2</v>
      </c>
      <c r="C152" s="4">
        <v>2.8157920645860136E-2</v>
      </c>
    </row>
    <row r="153" spans="1:3" x14ac:dyDescent="0.4">
      <c r="A153">
        <v>152</v>
      </c>
      <c r="B153" s="4">
        <v>1.8089336831209491E-2</v>
      </c>
      <c r="C153" s="4">
        <v>2.8473177441540484E-2</v>
      </c>
    </row>
    <row r="154" spans="1:3" x14ac:dyDescent="0.4">
      <c r="A154">
        <v>153</v>
      </c>
      <c r="B154" s="4">
        <v>1.8097713470006743E-2</v>
      </c>
      <c r="C154" s="4">
        <v>3.0031201248049904E-2</v>
      </c>
    </row>
    <row r="155" spans="1:3" x14ac:dyDescent="0.4">
      <c r="A155">
        <v>154</v>
      </c>
      <c r="B155" s="4">
        <v>1.8249423097038846E-2</v>
      </c>
      <c r="C155" s="4">
        <v>3.0998389694041849E-2</v>
      </c>
    </row>
    <row r="156" spans="1:3" x14ac:dyDescent="0.4">
      <c r="A156">
        <v>155</v>
      </c>
      <c r="B156" s="4">
        <v>1.8469979732681632E-2</v>
      </c>
      <c r="C156" s="4">
        <v>3.1095755182625813E-2</v>
      </c>
    </row>
    <row r="157" spans="1:3" x14ac:dyDescent="0.4">
      <c r="A157">
        <v>156</v>
      </c>
      <c r="B157" s="4">
        <v>1.8919982730451066E-2</v>
      </c>
      <c r="C157" s="4">
        <v>3.1216284255196746E-2</v>
      </c>
    </row>
    <row r="158" spans="1:3" x14ac:dyDescent="0.4">
      <c r="A158">
        <v>157</v>
      </c>
      <c r="B158" s="4">
        <v>1.9103647384810581E-2</v>
      </c>
      <c r="C158" s="4">
        <v>3.1770752219280586E-2</v>
      </c>
    </row>
    <row r="159" spans="1:3" x14ac:dyDescent="0.4">
      <c r="A159">
        <v>158</v>
      </c>
      <c r="B159" s="4">
        <v>1.9328658588392382E-2</v>
      </c>
      <c r="C159" s="4">
        <v>3.2484802431610955E-2</v>
      </c>
    </row>
    <row r="160" spans="1:3" x14ac:dyDescent="0.4">
      <c r="A160">
        <v>159</v>
      </c>
      <c r="B160" s="4">
        <v>1.9353163104881277E-2</v>
      </c>
      <c r="C160" s="4">
        <v>3.2618025751072872E-2</v>
      </c>
    </row>
    <row r="161" spans="1:3" x14ac:dyDescent="0.4">
      <c r="A161">
        <v>160</v>
      </c>
      <c r="B161" s="4">
        <v>1.9753210444426142E-2</v>
      </c>
      <c r="C161" s="4">
        <v>3.2671081677704286E-2</v>
      </c>
    </row>
    <row r="162" spans="1:3" x14ac:dyDescent="0.4">
      <c r="A162">
        <v>161</v>
      </c>
      <c r="B162" s="4">
        <v>1.9781014557898088E-2</v>
      </c>
      <c r="C162" s="4">
        <v>3.3489618218352314E-2</v>
      </c>
    </row>
    <row r="163" spans="1:3" x14ac:dyDescent="0.4">
      <c r="A163">
        <v>162</v>
      </c>
      <c r="B163" s="4">
        <v>2.0497478113641155E-2</v>
      </c>
      <c r="C163" s="4">
        <v>3.3767569420637619E-2</v>
      </c>
    </row>
    <row r="164" spans="1:3" x14ac:dyDescent="0.4">
      <c r="A164">
        <v>163</v>
      </c>
      <c r="B164" s="4">
        <v>2.0766422128607871E-2</v>
      </c>
      <c r="C164" s="4">
        <v>3.3936878744268484E-2</v>
      </c>
    </row>
    <row r="165" spans="1:3" x14ac:dyDescent="0.4">
      <c r="A165">
        <v>164</v>
      </c>
      <c r="B165" s="4">
        <v>2.1034682979909174E-2</v>
      </c>
      <c r="C165" s="4">
        <v>3.5011990407673707E-2</v>
      </c>
    </row>
    <row r="166" spans="1:3" x14ac:dyDescent="0.4">
      <c r="A166">
        <v>165</v>
      </c>
      <c r="B166" s="4">
        <v>2.1287418733256978E-2</v>
      </c>
      <c r="C166" s="4">
        <v>3.5479837449202918E-2</v>
      </c>
    </row>
    <row r="167" spans="1:3" x14ac:dyDescent="0.4">
      <c r="A167">
        <v>166</v>
      </c>
      <c r="B167" s="4">
        <v>2.1830743754838389E-2</v>
      </c>
      <c r="C167" s="4">
        <v>3.7230215827338119E-2</v>
      </c>
    </row>
    <row r="168" spans="1:3" x14ac:dyDescent="0.4">
      <c r="A168">
        <v>167</v>
      </c>
      <c r="B168" s="4">
        <v>2.2221770211482316E-2</v>
      </c>
      <c r="C168" s="4">
        <v>3.7670096249585179E-2</v>
      </c>
    </row>
    <row r="169" spans="1:3" x14ac:dyDescent="0.4">
      <c r="A169">
        <v>168</v>
      </c>
      <c r="B169" s="4">
        <v>2.2243736724300824E-2</v>
      </c>
      <c r="C169" s="4">
        <v>3.8198670536466604E-2</v>
      </c>
    </row>
    <row r="170" spans="1:3" x14ac:dyDescent="0.4">
      <c r="A170">
        <v>169</v>
      </c>
      <c r="B170" s="4">
        <v>2.2645590152984788E-2</v>
      </c>
      <c r="C170" s="4">
        <v>3.9477679927118044E-2</v>
      </c>
    </row>
    <row r="171" spans="1:3" x14ac:dyDescent="0.4">
      <c r="A171">
        <v>170</v>
      </c>
      <c r="B171" s="4">
        <v>2.2827555788249031E-2</v>
      </c>
      <c r="C171" s="4">
        <v>4.027777777777778E-2</v>
      </c>
    </row>
    <row r="172" spans="1:3" x14ac:dyDescent="0.4">
      <c r="A172">
        <v>171</v>
      </c>
      <c r="B172" s="4">
        <v>2.3205156442510984E-2</v>
      </c>
      <c r="C172" s="4">
        <v>4.0392661731573951E-2</v>
      </c>
    </row>
    <row r="173" spans="1:3" x14ac:dyDescent="0.4">
      <c r="A173">
        <v>172</v>
      </c>
      <c r="B173" s="4">
        <v>2.3628381723437102E-2</v>
      </c>
      <c r="C173" s="4">
        <v>4.0802448146888819E-2</v>
      </c>
    </row>
    <row r="174" spans="1:3" x14ac:dyDescent="0.4">
      <c r="A174">
        <v>173</v>
      </c>
      <c r="B174" s="4">
        <v>2.4238860925080798E-2</v>
      </c>
      <c r="C174" s="4">
        <v>4.1621899378707874E-2</v>
      </c>
    </row>
    <row r="175" spans="1:3" x14ac:dyDescent="0.4">
      <c r="A175">
        <v>174</v>
      </c>
      <c r="B175" s="4">
        <v>2.4574433587458373E-2</v>
      </c>
      <c r="C175" s="4">
        <v>4.1852905323039459E-2</v>
      </c>
    </row>
    <row r="176" spans="1:3" x14ac:dyDescent="0.4">
      <c r="A176">
        <v>175</v>
      </c>
      <c r="B176" s="4">
        <v>2.4579995044721387E-2</v>
      </c>
      <c r="C176" s="4">
        <v>4.2594963721724242E-2</v>
      </c>
    </row>
    <row r="177" spans="1:3" x14ac:dyDescent="0.4">
      <c r="A177">
        <v>176</v>
      </c>
      <c r="B177" s="4">
        <v>2.5477249677558864E-2</v>
      </c>
      <c r="C177" s="4">
        <v>4.2891826274615685E-2</v>
      </c>
    </row>
    <row r="178" spans="1:3" x14ac:dyDescent="0.4">
      <c r="A178">
        <v>177</v>
      </c>
      <c r="B178" s="4">
        <v>2.6209552694494785E-2</v>
      </c>
      <c r="C178" s="4">
        <v>4.5118245474963625E-2</v>
      </c>
    </row>
    <row r="179" spans="1:3" x14ac:dyDescent="0.4">
      <c r="A179">
        <v>178</v>
      </c>
      <c r="B179" s="4">
        <v>2.8089643845286748E-2</v>
      </c>
      <c r="C179" s="4">
        <v>4.5809297590770327E-2</v>
      </c>
    </row>
    <row r="180" spans="1:3" x14ac:dyDescent="0.4">
      <c r="A180">
        <v>179</v>
      </c>
      <c r="B180" s="4">
        <v>2.8457805813781795E-2</v>
      </c>
      <c r="C180" s="4">
        <v>4.5981607357057107E-2</v>
      </c>
    </row>
    <row r="181" spans="1:3" x14ac:dyDescent="0.4">
      <c r="A181">
        <v>180</v>
      </c>
      <c r="B181" s="4">
        <v>2.8498502824645677E-2</v>
      </c>
      <c r="C181" s="4">
        <v>4.6752172114191103E-2</v>
      </c>
    </row>
    <row r="182" spans="1:3" x14ac:dyDescent="0.4">
      <c r="A182">
        <v>181</v>
      </c>
      <c r="B182" s="4">
        <v>2.8551441049661619E-2</v>
      </c>
      <c r="C182" s="4">
        <v>4.7430321435005258E-2</v>
      </c>
    </row>
    <row r="183" spans="1:3" x14ac:dyDescent="0.4">
      <c r="A183">
        <v>182</v>
      </c>
      <c r="B183" s="4">
        <v>2.8654541257824049E-2</v>
      </c>
      <c r="C183" s="4">
        <v>4.8044217687074786E-2</v>
      </c>
    </row>
    <row r="184" spans="1:3" x14ac:dyDescent="0.4">
      <c r="A184">
        <v>183</v>
      </c>
      <c r="B184" s="4">
        <v>2.9109095025095233E-2</v>
      </c>
      <c r="C184" s="4">
        <v>4.8134777376654607E-2</v>
      </c>
    </row>
    <row r="185" spans="1:3" x14ac:dyDescent="0.4">
      <c r="A185">
        <v>184</v>
      </c>
      <c r="B185" s="4">
        <v>2.979682357912266E-2</v>
      </c>
      <c r="C185" s="4">
        <v>4.8681541582150115E-2</v>
      </c>
    </row>
    <row r="186" spans="1:3" x14ac:dyDescent="0.4">
      <c r="A186">
        <v>185</v>
      </c>
      <c r="B186" s="4">
        <v>2.9957972943769801E-2</v>
      </c>
      <c r="C186" s="4">
        <v>4.8994974874371822E-2</v>
      </c>
    </row>
    <row r="187" spans="1:3" x14ac:dyDescent="0.4">
      <c r="A187">
        <v>186</v>
      </c>
      <c r="B187" s="4">
        <v>3.0036347398394985E-2</v>
      </c>
      <c r="C187" s="4">
        <v>4.9725776965265062E-2</v>
      </c>
    </row>
    <row r="188" spans="1:3" x14ac:dyDescent="0.4">
      <c r="A188">
        <v>187</v>
      </c>
      <c r="B188" s="4">
        <v>3.0368018208352131E-2</v>
      </c>
      <c r="C188" s="4">
        <v>5.0500745791604455E-2</v>
      </c>
    </row>
    <row r="189" spans="1:3" x14ac:dyDescent="0.4">
      <c r="A189">
        <v>188</v>
      </c>
      <c r="B189" s="4">
        <v>3.1337373323179638E-2</v>
      </c>
      <c r="C189" s="4">
        <v>5.1716500553710035E-2</v>
      </c>
    </row>
    <row r="190" spans="1:3" x14ac:dyDescent="0.4">
      <c r="A190">
        <v>189</v>
      </c>
      <c r="B190" s="4">
        <v>3.1508028596025112E-2</v>
      </c>
      <c r="C190" s="4">
        <v>5.2594995366079783E-2</v>
      </c>
    </row>
    <row r="191" spans="1:3" x14ac:dyDescent="0.4">
      <c r="A191">
        <v>190</v>
      </c>
      <c r="B191" s="4">
        <v>3.2017666314185414E-2</v>
      </c>
      <c r="C191" s="4">
        <v>5.3846153846153794E-2</v>
      </c>
    </row>
    <row r="192" spans="1:3" x14ac:dyDescent="0.4">
      <c r="A192">
        <v>191</v>
      </c>
      <c r="B192" s="4">
        <v>3.2458128162750795E-2</v>
      </c>
      <c r="C192" s="4">
        <v>5.4298642533936695E-2</v>
      </c>
    </row>
    <row r="193" spans="1:3" x14ac:dyDescent="0.4">
      <c r="A193">
        <v>192</v>
      </c>
      <c r="B193" s="4">
        <v>3.2573586891261969E-2</v>
      </c>
      <c r="C193" s="4">
        <v>5.4380664652567891E-2</v>
      </c>
    </row>
    <row r="194" spans="1:3" x14ac:dyDescent="0.4">
      <c r="A194">
        <v>193</v>
      </c>
      <c r="B194" s="4">
        <v>3.3613313687365802E-2</v>
      </c>
      <c r="C194" s="4">
        <v>5.4693166980995148E-2</v>
      </c>
    </row>
    <row r="195" spans="1:3" x14ac:dyDescent="0.4">
      <c r="A195">
        <v>194</v>
      </c>
      <c r="B195" s="4">
        <v>3.4276145985593726E-2</v>
      </c>
      <c r="C195" s="4">
        <v>5.4813292223364111E-2</v>
      </c>
    </row>
    <row r="196" spans="1:3" x14ac:dyDescent="0.4">
      <c r="A196">
        <v>195</v>
      </c>
      <c r="B196" s="4">
        <v>3.4398224490275783E-2</v>
      </c>
      <c r="C196" s="4">
        <v>5.5762081784386526E-2</v>
      </c>
    </row>
    <row r="197" spans="1:3" x14ac:dyDescent="0.4">
      <c r="A197">
        <v>196</v>
      </c>
      <c r="B197" s="4">
        <v>3.5531917714020624E-2</v>
      </c>
      <c r="C197" s="4">
        <v>5.5869428750784621E-2</v>
      </c>
    </row>
    <row r="198" spans="1:3" x14ac:dyDescent="0.4">
      <c r="A198">
        <v>197</v>
      </c>
      <c r="B198" s="4">
        <v>3.562105857465471E-2</v>
      </c>
      <c r="C198" s="4">
        <v>5.6859769704543393E-2</v>
      </c>
    </row>
    <row r="199" spans="1:3" x14ac:dyDescent="0.4">
      <c r="A199">
        <v>198</v>
      </c>
      <c r="B199" s="4">
        <v>3.5807929497486408E-2</v>
      </c>
      <c r="C199" s="4">
        <v>5.688622754491026E-2</v>
      </c>
    </row>
    <row r="200" spans="1:3" x14ac:dyDescent="0.4">
      <c r="A200">
        <v>199</v>
      </c>
      <c r="B200" s="4">
        <v>3.581159773865155E-2</v>
      </c>
      <c r="C200" s="4">
        <v>5.7292438385933689E-2</v>
      </c>
    </row>
    <row r="201" spans="1:3" x14ac:dyDescent="0.4">
      <c r="A201">
        <v>200</v>
      </c>
      <c r="B201" s="4">
        <v>3.5842670452726891E-2</v>
      </c>
      <c r="C201" s="4">
        <v>5.7757644394111081E-2</v>
      </c>
    </row>
    <row r="202" spans="1:3" x14ac:dyDescent="0.4">
      <c r="A202">
        <v>201</v>
      </c>
      <c r="B202" s="4">
        <v>3.5987799403174259E-2</v>
      </c>
      <c r="C202" s="4">
        <v>5.8917797888386123E-2</v>
      </c>
    </row>
    <row r="203" spans="1:3" x14ac:dyDescent="0.4">
      <c r="A203">
        <v>202</v>
      </c>
      <c r="B203" s="4">
        <v>3.5990334332217051E-2</v>
      </c>
      <c r="C203" s="4">
        <v>5.9562668912989961E-2</v>
      </c>
    </row>
    <row r="204" spans="1:3" x14ac:dyDescent="0.4">
      <c r="A204">
        <v>203</v>
      </c>
      <c r="B204" s="4">
        <v>3.6054139797010741E-2</v>
      </c>
      <c r="C204" s="4">
        <v>6.0584204832311563E-2</v>
      </c>
    </row>
    <row r="205" spans="1:3" x14ac:dyDescent="0.4">
      <c r="A205">
        <v>204</v>
      </c>
      <c r="B205" s="4">
        <v>3.6739614901556909E-2</v>
      </c>
      <c r="C205" s="4">
        <v>6.1041990668740297E-2</v>
      </c>
    </row>
    <row r="206" spans="1:3" x14ac:dyDescent="0.4">
      <c r="A206">
        <v>205</v>
      </c>
      <c r="B206" s="4">
        <v>3.6855941114616146E-2</v>
      </c>
      <c r="C206" s="4">
        <v>6.2763184279125778E-2</v>
      </c>
    </row>
    <row r="207" spans="1:3" x14ac:dyDescent="0.4">
      <c r="A207">
        <v>206</v>
      </c>
      <c r="B207" s="4">
        <v>3.7203071269014246E-2</v>
      </c>
      <c r="C207" s="4">
        <v>6.2797619047619047E-2</v>
      </c>
    </row>
    <row r="208" spans="1:3" x14ac:dyDescent="0.4">
      <c r="A208">
        <v>207</v>
      </c>
      <c r="B208" s="4">
        <v>3.722992448011514E-2</v>
      </c>
      <c r="C208" s="4">
        <v>6.3852163461538464E-2</v>
      </c>
    </row>
    <row r="209" spans="1:3" x14ac:dyDescent="0.4">
      <c r="A209">
        <v>208</v>
      </c>
      <c r="B209" s="4">
        <v>3.7742436563472689E-2</v>
      </c>
      <c r="C209" s="4">
        <v>6.4202334630350286E-2</v>
      </c>
    </row>
    <row r="210" spans="1:3" x14ac:dyDescent="0.4">
      <c r="A210">
        <v>209</v>
      </c>
      <c r="B210" s="4">
        <v>3.8612726950982029E-2</v>
      </c>
      <c r="C210" s="4">
        <v>6.4566316608323612E-2</v>
      </c>
    </row>
    <row r="211" spans="1:3" x14ac:dyDescent="0.4">
      <c r="A211">
        <v>210</v>
      </c>
      <c r="B211" s="4">
        <v>3.9341019968952805E-2</v>
      </c>
      <c r="C211" s="4">
        <v>6.8162926018287648E-2</v>
      </c>
    </row>
    <row r="212" spans="1:3" x14ac:dyDescent="0.4">
      <c r="A212">
        <v>211</v>
      </c>
      <c r="B212" s="4">
        <v>3.9600925721001705E-2</v>
      </c>
      <c r="C212" s="4">
        <v>6.9113627489261989E-2</v>
      </c>
    </row>
    <row r="213" spans="1:3" x14ac:dyDescent="0.4">
      <c r="A213">
        <v>212</v>
      </c>
      <c r="B213" s="4">
        <v>4.0762411898720659E-2</v>
      </c>
      <c r="C213" s="4">
        <v>6.9601730500063602E-2</v>
      </c>
    </row>
    <row r="214" spans="1:3" x14ac:dyDescent="0.4">
      <c r="A214">
        <v>213</v>
      </c>
      <c r="B214" s="4">
        <v>4.2521089172559402E-2</v>
      </c>
      <c r="C214" s="4">
        <v>6.990759341100837E-2</v>
      </c>
    </row>
    <row r="215" spans="1:3" x14ac:dyDescent="0.4">
      <c r="A215">
        <v>214</v>
      </c>
      <c r="B215" s="4">
        <v>4.3129885167088412E-2</v>
      </c>
      <c r="C215" s="4">
        <v>7.2776022215838301E-2</v>
      </c>
    </row>
    <row r="216" spans="1:3" x14ac:dyDescent="0.4">
      <c r="A216">
        <v>215</v>
      </c>
      <c r="B216" s="4">
        <v>4.3293800233661299E-2</v>
      </c>
      <c r="C216" s="4">
        <v>7.4273412271259429E-2</v>
      </c>
    </row>
    <row r="217" spans="1:3" x14ac:dyDescent="0.4">
      <c r="A217">
        <v>216</v>
      </c>
      <c r="B217" s="4">
        <v>4.3579795007991494E-2</v>
      </c>
      <c r="C217" s="4">
        <v>7.444509919465736E-2</v>
      </c>
    </row>
    <row r="218" spans="1:3" x14ac:dyDescent="0.4">
      <c r="A218">
        <v>217</v>
      </c>
      <c r="B218" s="4">
        <v>4.3661655134661768E-2</v>
      </c>
      <c r="C218" s="4">
        <v>7.4839146630545111E-2</v>
      </c>
    </row>
    <row r="219" spans="1:3" x14ac:dyDescent="0.4">
      <c r="A219">
        <v>218</v>
      </c>
      <c r="B219" s="4">
        <v>4.467756890963695E-2</v>
      </c>
      <c r="C219" s="4">
        <v>7.5752966230605401E-2</v>
      </c>
    </row>
    <row r="220" spans="1:3" x14ac:dyDescent="0.4">
      <c r="A220">
        <v>219</v>
      </c>
      <c r="B220" s="4">
        <v>4.5448128538711698E-2</v>
      </c>
      <c r="C220" s="4">
        <v>7.6481835564053538E-2</v>
      </c>
    </row>
    <row r="221" spans="1:3" x14ac:dyDescent="0.4">
      <c r="A221">
        <v>220</v>
      </c>
      <c r="B221" s="4">
        <v>4.7591199818552865E-2</v>
      </c>
      <c r="C221" s="4">
        <v>7.6966530151108645E-2</v>
      </c>
    </row>
    <row r="222" spans="1:3" x14ac:dyDescent="0.4">
      <c r="A222">
        <v>221</v>
      </c>
      <c r="B222" s="4">
        <v>4.9621008167940864E-2</v>
      </c>
      <c r="C222" s="4">
        <v>7.7042801556420251E-2</v>
      </c>
    </row>
    <row r="223" spans="1:3" x14ac:dyDescent="0.4">
      <c r="A223">
        <v>222</v>
      </c>
      <c r="B223" s="4">
        <v>5.0493629881011533E-2</v>
      </c>
      <c r="C223" s="4">
        <v>7.7264421821978596E-2</v>
      </c>
    </row>
    <row r="224" spans="1:3" x14ac:dyDescent="0.4">
      <c r="A224">
        <v>223</v>
      </c>
      <c r="B224" s="4">
        <v>5.0782241542241563E-2</v>
      </c>
      <c r="C224" s="4">
        <v>7.8149300155521059E-2</v>
      </c>
    </row>
    <row r="225" spans="1:3" x14ac:dyDescent="0.4">
      <c r="A225">
        <v>224</v>
      </c>
      <c r="B225" s="4">
        <v>5.0951366531431397E-2</v>
      </c>
      <c r="C225" s="4">
        <v>7.8735739667103066E-2</v>
      </c>
    </row>
    <row r="226" spans="1:3" x14ac:dyDescent="0.4">
      <c r="A226">
        <v>225</v>
      </c>
      <c r="B226" s="4">
        <v>5.2509668025039757E-2</v>
      </c>
      <c r="C226" s="4">
        <v>7.945466074825619E-2</v>
      </c>
    </row>
    <row r="227" spans="1:3" x14ac:dyDescent="0.4">
      <c r="A227">
        <v>226</v>
      </c>
      <c r="B227" s="4">
        <v>5.3082075136627722E-2</v>
      </c>
      <c r="C227" s="4">
        <v>8.5396039603960472E-2</v>
      </c>
    </row>
    <row r="228" spans="1:3" x14ac:dyDescent="0.4">
      <c r="A228">
        <v>227</v>
      </c>
      <c r="B228" s="4">
        <v>5.4031864317481006E-2</v>
      </c>
      <c r="C228" s="4">
        <v>8.6836998706338944E-2</v>
      </c>
    </row>
    <row r="229" spans="1:3" x14ac:dyDescent="0.4">
      <c r="A229">
        <v>228</v>
      </c>
      <c r="B229" s="4">
        <v>5.4899717793071637E-2</v>
      </c>
      <c r="C229" s="4">
        <v>8.7231656520345924E-2</v>
      </c>
    </row>
    <row r="230" spans="1:3" x14ac:dyDescent="0.4">
      <c r="A230">
        <v>229</v>
      </c>
      <c r="B230" s="4">
        <v>5.4967109451087889E-2</v>
      </c>
      <c r="C230" s="4">
        <v>8.8811759902000853E-2</v>
      </c>
    </row>
    <row r="231" spans="1:3" x14ac:dyDescent="0.4">
      <c r="A231">
        <v>230</v>
      </c>
      <c r="B231" s="4">
        <v>5.5214453809159764E-2</v>
      </c>
      <c r="C231" s="4">
        <v>8.8829584445291584E-2</v>
      </c>
    </row>
    <row r="232" spans="1:3" x14ac:dyDescent="0.4">
      <c r="A232">
        <v>231</v>
      </c>
      <c r="B232" s="4">
        <v>5.6211644929514706E-2</v>
      </c>
      <c r="C232" s="4">
        <v>9.2570754716981021E-2</v>
      </c>
    </row>
    <row r="233" spans="1:3" x14ac:dyDescent="0.4">
      <c r="A233">
        <v>232</v>
      </c>
      <c r="B233" s="4">
        <v>5.7130854859103998E-2</v>
      </c>
      <c r="C233" s="4">
        <v>9.3096600864385107E-2</v>
      </c>
    </row>
    <row r="234" spans="1:3" x14ac:dyDescent="0.4">
      <c r="A234">
        <v>233</v>
      </c>
      <c r="B234" s="4">
        <v>5.7456952325805888E-2</v>
      </c>
      <c r="C234" s="4">
        <v>9.9125490027139926E-2</v>
      </c>
    </row>
    <row r="235" spans="1:3" x14ac:dyDescent="0.4">
      <c r="A235">
        <v>234</v>
      </c>
      <c r="B235" s="4">
        <v>5.8808074314842189E-2</v>
      </c>
      <c r="C235" s="4">
        <v>0.10009267840593147</v>
      </c>
    </row>
    <row r="236" spans="1:3" x14ac:dyDescent="0.4">
      <c r="A236">
        <v>235</v>
      </c>
      <c r="B236" s="4">
        <v>6.5304688492651849E-2</v>
      </c>
      <c r="C236" s="4">
        <v>0.10288513881328255</v>
      </c>
    </row>
    <row r="237" spans="1:3" x14ac:dyDescent="0.4">
      <c r="A237">
        <v>236</v>
      </c>
      <c r="B237" s="4">
        <v>6.5992045977963168E-2</v>
      </c>
      <c r="C237" s="4">
        <v>0.10734271663557739</v>
      </c>
    </row>
    <row r="238" spans="1:3" x14ac:dyDescent="0.4">
      <c r="A238">
        <v>237</v>
      </c>
      <c r="B238" s="4">
        <v>6.8777832756061225E-2</v>
      </c>
      <c r="C238" s="4">
        <v>0.1076802814148915</v>
      </c>
    </row>
    <row r="239" spans="1:3" x14ac:dyDescent="0.4">
      <c r="A239">
        <v>238</v>
      </c>
      <c r="B239" s="4">
        <v>6.8980727164378794E-2</v>
      </c>
      <c r="C239" s="4">
        <v>0.11070844049567452</v>
      </c>
    </row>
    <row r="240" spans="1:3" x14ac:dyDescent="0.4">
      <c r="A240">
        <v>239</v>
      </c>
      <c r="B240" s="4">
        <v>6.9262411724557438E-2</v>
      </c>
      <c r="C240" s="4">
        <v>0.11135306344650103</v>
      </c>
    </row>
    <row r="241" spans="1:3" x14ac:dyDescent="0.4">
      <c r="A241">
        <v>240</v>
      </c>
      <c r="B241" s="4">
        <v>7.0190463205263051E-2</v>
      </c>
      <c r="C241" s="4">
        <v>0.11152555016784783</v>
      </c>
    </row>
    <row r="242" spans="1:3" x14ac:dyDescent="0.4">
      <c r="A242">
        <v>241</v>
      </c>
      <c r="B242" s="4">
        <v>7.4141756950789672E-2</v>
      </c>
      <c r="C242" s="4">
        <v>0.11334242837653474</v>
      </c>
    </row>
    <row r="243" spans="1:3" x14ac:dyDescent="0.4">
      <c r="A243">
        <v>242</v>
      </c>
      <c r="B243" s="4">
        <v>7.8915328400183504E-2</v>
      </c>
      <c r="C243" s="4">
        <v>0.11665995435628961</v>
      </c>
    </row>
    <row r="244" spans="1:3" x14ac:dyDescent="0.4">
      <c r="A244">
        <v>243</v>
      </c>
      <c r="B244" s="4">
        <v>7.9907523942860686E-2</v>
      </c>
      <c r="C244" s="4">
        <v>0.12168622338113851</v>
      </c>
    </row>
    <row r="245" spans="1:3" x14ac:dyDescent="0.4">
      <c r="A245">
        <v>244</v>
      </c>
      <c r="B245" s="4">
        <v>8.1165433044872559E-2</v>
      </c>
      <c r="C245" s="4">
        <v>0.13632616828355842</v>
      </c>
    </row>
    <row r="246" spans="1:3" x14ac:dyDescent="0.4">
      <c r="A246">
        <v>245</v>
      </c>
      <c r="B246" s="4">
        <v>8.298307838940025E-2</v>
      </c>
      <c r="C246" s="4">
        <v>0.13751926040061635</v>
      </c>
    </row>
    <row r="247" spans="1:3" x14ac:dyDescent="0.4">
      <c r="A247">
        <v>246</v>
      </c>
      <c r="B247" s="4">
        <v>8.5410221877593173E-2</v>
      </c>
      <c r="C247" s="4">
        <v>0.14408808042125412</v>
      </c>
    </row>
    <row r="248" spans="1:3" x14ac:dyDescent="0.4">
      <c r="A248">
        <v>247</v>
      </c>
      <c r="B248" s="4">
        <v>8.6652117064076176E-2</v>
      </c>
      <c r="C248" s="4">
        <v>0.14551083591331285</v>
      </c>
    </row>
    <row r="249" spans="1:3" x14ac:dyDescent="0.4">
      <c r="A249">
        <v>248</v>
      </c>
      <c r="B249" s="4">
        <v>8.7556819113148499E-2</v>
      </c>
      <c r="C249" s="4">
        <v>0.15714036007690965</v>
      </c>
    </row>
    <row r="250" spans="1:3" x14ac:dyDescent="0.4">
      <c r="A250">
        <v>249</v>
      </c>
      <c r="B250" s="4">
        <v>9.123449112110274E-2</v>
      </c>
      <c r="C250" s="4">
        <v>0.17629114642451754</v>
      </c>
    </row>
    <row r="251" spans="1:3" x14ac:dyDescent="0.4">
      <c r="A251">
        <v>250</v>
      </c>
      <c r="B251" s="4">
        <v>9.3998098687756076E-2</v>
      </c>
      <c r="C251" s="4">
        <v>0.18933574333483966</v>
      </c>
    </row>
    <row r="252" spans="1:3" x14ac:dyDescent="0.4">
      <c r="A252">
        <v>251</v>
      </c>
      <c r="B252" s="4">
        <v>0.10771918005113214</v>
      </c>
      <c r="C252" s="4">
        <v>0.19640880580494402</v>
      </c>
    </row>
    <row r="253" spans="1:3" x14ac:dyDescent="0.4">
      <c r="A253">
        <v>252</v>
      </c>
      <c r="B253" s="4">
        <v>0.10772691661805509</v>
      </c>
      <c r="C253" s="4">
        <v>0.22245084590763595</v>
      </c>
    </row>
    <row r="254" spans="1:3" x14ac:dyDescent="0.4">
      <c r="A254">
        <v>253</v>
      </c>
      <c r="B254" s="4">
        <v>0.12688279727152069</v>
      </c>
      <c r="C254" s="4">
        <v>0.24949083503054995</v>
      </c>
    </row>
  </sheetData>
  <sortState xmlns:xlrd2="http://schemas.microsoft.com/office/spreadsheetml/2017/richdata2" ref="C2:C271">
    <sortCondition ref="C1:C27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D052-A3C1-4846-9FAD-2D908FFF0132}">
  <dimension ref="A1:P256"/>
  <sheetViews>
    <sheetView workbookViewId="0">
      <selection activeCell="G26" sqref="G26"/>
    </sheetView>
  </sheetViews>
  <sheetFormatPr defaultRowHeight="13.9" x14ac:dyDescent="0.4"/>
  <cols>
    <col min="1" max="1" width="10.3984375" style="2" bestFit="1" customWidth="1"/>
    <col min="2" max="2" width="24.59765625" bestFit="1" customWidth="1"/>
    <col min="3" max="3" width="22.59765625" bestFit="1" customWidth="1"/>
    <col min="4" max="4" width="20.3984375" bestFit="1" customWidth="1"/>
    <col min="6" max="6" width="50.86328125" bestFit="1" customWidth="1"/>
    <col min="7" max="7" width="48" bestFit="1" customWidth="1"/>
    <col min="8" max="8" width="24.1328125" bestFit="1" customWidth="1"/>
    <col min="12" max="12" width="52.59765625" bestFit="1" customWidth="1"/>
    <col min="13" max="13" width="32.265625" bestFit="1" customWidth="1"/>
    <col min="14" max="14" width="32" bestFit="1" customWidth="1"/>
  </cols>
  <sheetData>
    <row r="1" spans="1:16" s="10" customFormat="1" x14ac:dyDescent="0.4">
      <c r="A1" s="33" t="s">
        <v>139</v>
      </c>
      <c r="B1" s="33" t="s">
        <v>3</v>
      </c>
      <c r="C1" s="33" t="s">
        <v>6</v>
      </c>
      <c r="D1" s="33" t="s">
        <v>156</v>
      </c>
      <c r="E1" s="34"/>
      <c r="F1" s="33" t="s">
        <v>157</v>
      </c>
      <c r="G1" s="33" t="s">
        <v>158</v>
      </c>
      <c r="H1" s="33" t="s">
        <v>159</v>
      </c>
      <c r="I1" s="33" t="s">
        <v>160</v>
      </c>
      <c r="L1" s="33" t="s">
        <v>161</v>
      </c>
      <c r="M1" s="34"/>
      <c r="N1" s="34"/>
      <c r="O1" s="34"/>
      <c r="P1" s="34"/>
    </row>
    <row r="2" spans="1:16" x14ac:dyDescent="0.4">
      <c r="A2" s="35">
        <v>37225</v>
      </c>
      <c r="B2" s="34"/>
      <c r="C2" s="34"/>
      <c r="D2" s="34" t="s">
        <v>99</v>
      </c>
      <c r="E2" s="34">
        <v>5.8339999999999998E-3</v>
      </c>
      <c r="F2" s="34" t="s">
        <v>162</v>
      </c>
      <c r="G2" s="34"/>
      <c r="H2" s="34"/>
      <c r="I2" s="34"/>
      <c r="L2" s="34"/>
      <c r="M2" s="34"/>
      <c r="N2" s="34"/>
      <c r="O2" s="34"/>
      <c r="P2" s="34"/>
    </row>
    <row r="3" spans="1:16" x14ac:dyDescent="0.4">
      <c r="A3" s="35">
        <v>37256</v>
      </c>
      <c r="B3" s="34">
        <v>7.5741150000000002E-3</v>
      </c>
      <c r="C3" s="34">
        <v>3.1770751999999999E-2</v>
      </c>
      <c r="D3" s="34" t="s">
        <v>163</v>
      </c>
      <c r="E3" s="34">
        <v>4.3704E-2</v>
      </c>
      <c r="F3" s="34">
        <v>0.57301068499999996</v>
      </c>
      <c r="G3" s="34">
        <v>0.41216677800000001</v>
      </c>
      <c r="H3" s="34">
        <f>_xlfn.NORM.INV(F3,$E$2,$E$3)</f>
        <v>1.3877476103014551E-2</v>
      </c>
      <c r="I3" s="34">
        <f>NORMINV(F3,$E$8,$E$9)</f>
        <v>2.4363225452622005E-2</v>
      </c>
      <c r="L3" s="37" t="s">
        <v>164</v>
      </c>
      <c r="M3" s="37" t="s">
        <v>165</v>
      </c>
      <c r="N3" s="37" t="s">
        <v>166</v>
      </c>
      <c r="O3" s="34"/>
      <c r="P3" s="34"/>
    </row>
    <row r="4" spans="1:16" x14ac:dyDescent="0.4">
      <c r="A4" s="35">
        <v>37287</v>
      </c>
      <c r="B4" s="34">
        <v>-1.5448741E-2</v>
      </c>
      <c r="C4" s="34">
        <v>-3.8339623000000003E-2</v>
      </c>
      <c r="D4" s="34" t="s">
        <v>167</v>
      </c>
      <c r="E4" s="34">
        <v>0.126883</v>
      </c>
      <c r="F4" s="34">
        <v>0.98391851500000005</v>
      </c>
      <c r="G4" s="34">
        <v>0.61088811399999998</v>
      </c>
      <c r="H4" s="34">
        <f t="shared" ref="H4:H67" si="0">_xlfn.NORM.INV(F4,$E$2,$E$3)</f>
        <v>9.9464546141513857E-2</v>
      </c>
      <c r="I4" s="34">
        <f t="shared" ref="I4:I67" si="1">NORMINV(F4,$E$8,$E$9)</f>
        <v>0.1557126662731928</v>
      </c>
      <c r="L4" s="34" t="s">
        <v>99</v>
      </c>
      <c r="M4" s="34">
        <v>5.8339999999999998E-3</v>
      </c>
      <c r="N4" s="34">
        <v>9.5750000000000002E-3</v>
      </c>
      <c r="O4" s="34"/>
      <c r="P4" s="34"/>
    </row>
    <row r="5" spans="1:16" x14ac:dyDescent="0.4">
      <c r="A5" s="35">
        <v>37315</v>
      </c>
      <c r="B5" s="34">
        <v>-2.0744403000000002E-2</v>
      </c>
      <c r="C5" s="34">
        <v>-8.4288181000000004E-2</v>
      </c>
      <c r="D5" s="34" t="s">
        <v>168</v>
      </c>
      <c r="E5" s="34">
        <v>-0.16941999999999999</v>
      </c>
      <c r="F5" s="34">
        <v>0.467775412</v>
      </c>
      <c r="G5" s="34">
        <v>0.60908002999999999</v>
      </c>
      <c r="H5" s="34">
        <f t="shared" si="0"/>
        <v>2.2999589807384175E-3</v>
      </c>
      <c r="I5" s="34">
        <f t="shared" si="1"/>
        <v>6.595350008147702E-3</v>
      </c>
      <c r="L5" s="34" t="s">
        <v>100</v>
      </c>
      <c r="M5" s="34">
        <v>1.91E-3</v>
      </c>
      <c r="N5" s="34">
        <v>1.9620000000000002E-3</v>
      </c>
      <c r="O5" s="34"/>
      <c r="P5" s="34"/>
    </row>
    <row r="6" spans="1:16" x14ac:dyDescent="0.4">
      <c r="A6" s="35">
        <v>37343</v>
      </c>
      <c r="B6" s="34">
        <v>3.6739615000000003E-2</v>
      </c>
      <c r="C6" s="34">
        <v>3.3767568999999997E-2</v>
      </c>
      <c r="D6" s="34"/>
      <c r="E6" s="34"/>
      <c r="F6" s="34">
        <v>0.94641557399999998</v>
      </c>
      <c r="G6" s="34">
        <v>3.1342311999999997E-2</v>
      </c>
      <c r="H6" s="34">
        <f t="shared" si="0"/>
        <v>7.6243323780277678E-2</v>
      </c>
      <c r="I6" s="34">
        <f t="shared" si="1"/>
        <v>0.12007533728241773</v>
      </c>
      <c r="L6" s="34" t="s">
        <v>169</v>
      </c>
      <c r="M6" s="34">
        <v>253</v>
      </c>
      <c r="N6" s="34">
        <v>253</v>
      </c>
      <c r="O6" s="34"/>
      <c r="P6" s="34"/>
    </row>
    <row r="7" spans="1:16" x14ac:dyDescent="0.4">
      <c r="A7" s="35">
        <v>37376</v>
      </c>
      <c r="B7" s="34">
        <v>-6.1411884E-2</v>
      </c>
      <c r="C7" s="34">
        <v>-0.13347703499999999</v>
      </c>
      <c r="D7" s="33" t="s">
        <v>170</v>
      </c>
      <c r="E7" s="34"/>
      <c r="F7" s="34">
        <v>0.38378242099999998</v>
      </c>
      <c r="G7" s="34">
        <v>0.75781487700000005</v>
      </c>
      <c r="H7" s="34">
        <f t="shared" si="0"/>
        <v>-7.0832276447864986E-3</v>
      </c>
      <c r="I7" s="34">
        <f t="shared" si="1"/>
        <v>-7.8049129734376731E-3</v>
      </c>
      <c r="L7" s="34" t="s">
        <v>171</v>
      </c>
      <c r="M7" s="34">
        <v>0</v>
      </c>
      <c r="N7" s="34"/>
      <c r="O7" s="34"/>
      <c r="P7" s="34"/>
    </row>
    <row r="8" spans="1:16" x14ac:dyDescent="0.4">
      <c r="A8" s="35">
        <v>37407</v>
      </c>
      <c r="B8" s="34">
        <v>-9.0814550000000004E-3</v>
      </c>
      <c r="C8" s="34">
        <v>-2.5832377E-2</v>
      </c>
      <c r="D8" s="34" t="s">
        <v>99</v>
      </c>
      <c r="E8" s="34">
        <v>1.2019E-2</v>
      </c>
      <c r="F8" s="34">
        <v>0.80217607700000004</v>
      </c>
      <c r="G8" s="34">
        <v>0.75395251900000004</v>
      </c>
      <c r="H8" s="34">
        <f t="shared" si="0"/>
        <v>4.2957034567116165E-2</v>
      </c>
      <c r="I8" s="34">
        <f t="shared" si="1"/>
        <v>6.8991271977064242E-2</v>
      </c>
      <c r="L8" s="34" t="s">
        <v>75</v>
      </c>
      <c r="M8" s="34">
        <v>504</v>
      </c>
      <c r="N8" s="34"/>
      <c r="O8" s="34"/>
      <c r="P8" s="34"/>
    </row>
    <row r="9" spans="1:16" x14ac:dyDescent="0.4">
      <c r="A9" s="35">
        <v>37435</v>
      </c>
      <c r="B9" s="34">
        <v>-7.2464718999999997E-2</v>
      </c>
      <c r="C9" s="34">
        <v>7.4445099000000001E-2</v>
      </c>
      <c r="D9" s="34" t="s">
        <v>163</v>
      </c>
      <c r="E9" s="34">
        <v>6.7072000000000007E-2</v>
      </c>
      <c r="F9" s="34">
        <v>0.41003527699999998</v>
      </c>
      <c r="G9" s="34">
        <v>0.54256684899999996</v>
      </c>
      <c r="H9" s="34">
        <f t="shared" si="0"/>
        <v>-4.1066597619061106E-3</v>
      </c>
      <c r="I9" s="34">
        <f t="shared" si="1"/>
        <v>-3.236810258799348E-3</v>
      </c>
      <c r="L9" s="34" t="s">
        <v>124</v>
      </c>
      <c r="M9" s="34">
        <v>-0.95601000000000003</v>
      </c>
      <c r="N9" s="34"/>
      <c r="O9" s="34"/>
      <c r="P9" s="34"/>
    </row>
    <row r="10" spans="1:16" x14ac:dyDescent="0.4">
      <c r="A10" s="35">
        <v>37468</v>
      </c>
      <c r="B10" s="34">
        <v>-7.8879647999999997E-2</v>
      </c>
      <c r="C10" s="34">
        <v>-0.12285192</v>
      </c>
      <c r="D10" s="34" t="s">
        <v>167</v>
      </c>
      <c r="E10" s="34">
        <v>0.24949099999999999</v>
      </c>
      <c r="F10" s="34">
        <v>0.280327465</v>
      </c>
      <c r="G10" s="34">
        <v>0.31921990700000002</v>
      </c>
      <c r="H10" s="34">
        <f t="shared" si="0"/>
        <v>-1.9596002308313477E-2</v>
      </c>
      <c r="I10" s="34">
        <f t="shared" si="1"/>
        <v>-2.7008116850247149E-2</v>
      </c>
      <c r="L10" s="34" t="s">
        <v>172</v>
      </c>
      <c r="M10" s="34">
        <v>0.169763</v>
      </c>
      <c r="N10" s="34"/>
      <c r="O10" s="34"/>
      <c r="P10" s="34"/>
    </row>
    <row r="11" spans="1:16" x14ac:dyDescent="0.4">
      <c r="A11" s="35">
        <v>37498</v>
      </c>
      <c r="B11" s="34">
        <v>4.9056669999999998E-3</v>
      </c>
      <c r="C11" s="34">
        <v>2.2926219000000001E-2</v>
      </c>
      <c r="D11" s="34" t="s">
        <v>168</v>
      </c>
      <c r="E11" s="34">
        <v>-0.16564999999999999</v>
      </c>
      <c r="F11" s="34">
        <v>0.18558092200000001</v>
      </c>
      <c r="G11" s="34">
        <v>0.85404365599999998</v>
      </c>
      <c r="H11" s="34">
        <f t="shared" si="0"/>
        <v>-3.3250450920804163E-2</v>
      </c>
      <c r="I11" s="34">
        <f t="shared" si="1"/>
        <v>-4.7963433922757114E-2</v>
      </c>
      <c r="L11" s="34" t="s">
        <v>173</v>
      </c>
      <c r="M11" s="34">
        <v>1.647883</v>
      </c>
      <c r="N11" s="34"/>
      <c r="O11" s="34"/>
      <c r="P11" s="34"/>
    </row>
    <row r="12" spans="1:16" x14ac:dyDescent="0.4">
      <c r="A12" s="35">
        <v>37529</v>
      </c>
      <c r="B12" s="34">
        <v>-0.110024343</v>
      </c>
      <c r="C12" s="34">
        <v>-0.10880195600000001</v>
      </c>
      <c r="D12" s="34"/>
      <c r="E12" s="34"/>
      <c r="F12" s="34">
        <v>0.213515697</v>
      </c>
      <c r="G12" s="34">
        <v>0.716566394</v>
      </c>
      <c r="H12" s="34">
        <f t="shared" si="0"/>
        <v>-2.8879292006166297E-2</v>
      </c>
      <c r="I12" s="34">
        <f t="shared" si="1"/>
        <v>-4.1255069225644925E-2</v>
      </c>
      <c r="L12" s="34" t="s">
        <v>174</v>
      </c>
      <c r="M12" s="34">
        <v>0.33952700000000002</v>
      </c>
      <c r="N12" s="34"/>
      <c r="O12" s="34" t="s">
        <v>175</v>
      </c>
      <c r="P12" s="34"/>
    </row>
    <row r="13" spans="1:16" x14ac:dyDescent="0.4">
      <c r="A13" s="35">
        <v>37560</v>
      </c>
      <c r="B13" s="34">
        <v>8.6652117000000001E-2</v>
      </c>
      <c r="C13" s="34">
        <v>0.22245084600000001</v>
      </c>
      <c r="D13" s="34"/>
      <c r="E13" s="34"/>
      <c r="F13" s="34">
        <v>0.97521514499999995</v>
      </c>
      <c r="G13" s="34">
        <v>0.39790064800000002</v>
      </c>
      <c r="H13" s="34">
        <f t="shared" si="0"/>
        <v>9.1653730454726523E-2</v>
      </c>
      <c r="I13" s="34">
        <f t="shared" si="1"/>
        <v>0.1437255019462616</v>
      </c>
      <c r="L13" s="38" t="s">
        <v>176</v>
      </c>
      <c r="M13" s="38">
        <v>1.964682</v>
      </c>
      <c r="N13" s="38" t="s">
        <v>164</v>
      </c>
      <c r="O13" s="34"/>
      <c r="P13" s="34"/>
    </row>
    <row r="14" spans="1:16" x14ac:dyDescent="0.4">
      <c r="A14" s="35">
        <v>37589</v>
      </c>
      <c r="B14" s="34">
        <v>5.7130855000000001E-2</v>
      </c>
      <c r="C14" s="34">
        <v>7.8735739999999999E-2</v>
      </c>
      <c r="D14" s="34"/>
      <c r="E14" s="34"/>
      <c r="F14" s="34">
        <v>0.315788862</v>
      </c>
      <c r="G14" s="34">
        <v>0.24358597500000001</v>
      </c>
      <c r="H14" s="34">
        <f t="shared" si="0"/>
        <v>-1.5122390246939836E-2</v>
      </c>
      <c r="I14" s="34">
        <f t="shared" si="1"/>
        <v>-2.0142518548479517E-2</v>
      </c>
    </row>
    <row r="15" spans="1:16" x14ac:dyDescent="0.4">
      <c r="A15" s="35">
        <v>37621</v>
      </c>
      <c r="B15" s="34">
        <v>-6.0223783000000003E-2</v>
      </c>
      <c r="C15" s="34">
        <v>-0.103675451</v>
      </c>
      <c r="D15" s="34"/>
      <c r="E15" s="34"/>
      <c r="F15" s="34">
        <v>2.2515289999999999E-3</v>
      </c>
      <c r="G15" s="34">
        <v>0.66050300500000003</v>
      </c>
      <c r="H15" s="34">
        <f t="shared" si="0"/>
        <v>-0.11831101679308606</v>
      </c>
      <c r="I15" s="34">
        <f t="shared" si="1"/>
        <v>-0.1785048551699128</v>
      </c>
      <c r="L15" s="33" t="s">
        <v>177</v>
      </c>
      <c r="M15" s="34"/>
      <c r="N15" s="34"/>
      <c r="O15" s="34"/>
      <c r="P15" s="34"/>
    </row>
    <row r="16" spans="1:16" x14ac:dyDescent="0.4">
      <c r="A16" s="35">
        <v>37652</v>
      </c>
      <c r="B16" s="34">
        <v>-2.7414698000000001E-2</v>
      </c>
      <c r="C16" s="34">
        <v>-8.2011605000000001E-2</v>
      </c>
      <c r="D16" s="34"/>
      <c r="E16" s="34"/>
      <c r="F16" s="34">
        <v>0.65534188900000001</v>
      </c>
      <c r="G16" s="34">
        <v>0.243016387</v>
      </c>
      <c r="H16" s="34">
        <f t="shared" si="0"/>
        <v>2.3306124001832931E-2</v>
      </c>
      <c r="I16" s="34">
        <f t="shared" si="1"/>
        <v>3.8833257300268591E-2</v>
      </c>
      <c r="L16" s="34"/>
      <c r="M16" s="34"/>
      <c r="N16" s="34"/>
      <c r="O16" s="34"/>
      <c r="P16" s="34"/>
    </row>
    <row r="17" spans="1:16" x14ac:dyDescent="0.4">
      <c r="A17" s="35">
        <v>37680</v>
      </c>
      <c r="B17" s="34">
        <v>-1.6983945E-2</v>
      </c>
      <c r="C17" s="34">
        <v>-1.2642230000000001E-3</v>
      </c>
      <c r="D17" s="34"/>
      <c r="E17" s="34"/>
      <c r="F17" s="34">
        <v>0.69995351100000003</v>
      </c>
      <c r="G17" s="34">
        <v>0.55714654699999999</v>
      </c>
      <c r="H17" s="34">
        <f t="shared" si="0"/>
        <v>2.8746556673501844E-2</v>
      </c>
      <c r="I17" s="34">
        <f t="shared" si="1"/>
        <v>4.7182623494534046E-2</v>
      </c>
      <c r="L17" s="37" t="s">
        <v>164</v>
      </c>
      <c r="M17" s="37" t="s">
        <v>178</v>
      </c>
      <c r="N17" s="37" t="s">
        <v>179</v>
      </c>
      <c r="O17" s="34"/>
      <c r="P17" s="34"/>
    </row>
    <row r="18" spans="1:16" x14ac:dyDescent="0.4">
      <c r="A18" s="35">
        <v>37711</v>
      </c>
      <c r="B18" s="34">
        <v>8.3603340000000005E-3</v>
      </c>
      <c r="C18" s="34">
        <v>2.4894514999999999E-2</v>
      </c>
      <c r="D18" s="34"/>
      <c r="E18" s="34"/>
      <c r="F18" s="34">
        <v>0.408210825</v>
      </c>
      <c r="G18" s="34">
        <v>0.90942952200000005</v>
      </c>
      <c r="H18" s="34">
        <f t="shared" si="0"/>
        <v>-4.3118757834954219E-3</v>
      </c>
      <c r="I18" s="34">
        <f t="shared" si="1"/>
        <v>-3.5517528041050031E-3</v>
      </c>
      <c r="L18" s="34" t="s">
        <v>99</v>
      </c>
      <c r="M18" s="34">
        <v>1.2019E-2</v>
      </c>
      <c r="N18" s="34">
        <v>1.7759E-2</v>
      </c>
      <c r="O18" s="34"/>
      <c r="P18" s="34"/>
    </row>
    <row r="19" spans="1:16" x14ac:dyDescent="0.4">
      <c r="A19" s="35">
        <v>37741</v>
      </c>
      <c r="B19" s="34">
        <v>8.1165432999999995E-2</v>
      </c>
      <c r="C19" s="34">
        <v>5.5762081999999998E-2</v>
      </c>
      <c r="D19" s="34"/>
      <c r="E19" s="34"/>
      <c r="F19" s="34">
        <v>0.49693387</v>
      </c>
      <c r="G19" s="34">
        <v>0.51317150899999997</v>
      </c>
      <c r="H19" s="34">
        <f t="shared" si="0"/>
        <v>5.4981031262833014E-3</v>
      </c>
      <c r="I19" s="34">
        <f t="shared" si="1"/>
        <v>1.1503503132117739E-2</v>
      </c>
      <c r="L19" s="34" t="s">
        <v>100</v>
      </c>
      <c r="M19" s="34">
        <v>4.4990000000000004E-3</v>
      </c>
      <c r="N19" s="34">
        <v>4.6220000000000002E-3</v>
      </c>
      <c r="O19" s="34"/>
      <c r="P19" s="34"/>
    </row>
    <row r="20" spans="1:16" x14ac:dyDescent="0.4">
      <c r="A20" s="35">
        <v>37771</v>
      </c>
      <c r="B20" s="34">
        <v>5.0951366999999997E-2</v>
      </c>
      <c r="C20" s="34">
        <v>-3.7167448999999998E-2</v>
      </c>
      <c r="D20" s="34"/>
      <c r="E20" s="34"/>
      <c r="F20" s="34">
        <v>0.93495744000000003</v>
      </c>
      <c r="G20" s="34">
        <v>0.99059245299999998</v>
      </c>
      <c r="H20" s="34">
        <f t="shared" si="0"/>
        <v>7.1991642836927883E-2</v>
      </c>
      <c r="I20" s="34">
        <f t="shared" si="1"/>
        <v>0.11355033398220819</v>
      </c>
      <c r="L20" s="34" t="s">
        <v>169</v>
      </c>
      <c r="M20" s="34">
        <v>253</v>
      </c>
      <c r="N20" s="34">
        <v>253</v>
      </c>
      <c r="O20" s="34"/>
      <c r="P20" s="34"/>
    </row>
    <row r="21" spans="1:16" x14ac:dyDescent="0.4">
      <c r="A21" s="35">
        <v>37802</v>
      </c>
      <c r="B21" s="34">
        <v>1.1322242999999999E-2</v>
      </c>
      <c r="C21" s="34">
        <v>4.1852905000000003E-2</v>
      </c>
      <c r="D21" s="34"/>
      <c r="E21" s="34"/>
      <c r="F21" s="34">
        <v>0.62149035399999997</v>
      </c>
      <c r="G21" s="34">
        <v>9.3703875000000006E-2</v>
      </c>
      <c r="H21" s="34">
        <f t="shared" si="0"/>
        <v>1.9355901437637449E-2</v>
      </c>
      <c r="I21" s="34">
        <f t="shared" si="1"/>
        <v>3.2770898527027713E-2</v>
      </c>
      <c r="L21" s="34" t="s">
        <v>171</v>
      </c>
      <c r="M21" s="34">
        <v>0</v>
      </c>
      <c r="N21" s="34"/>
      <c r="O21" s="34"/>
      <c r="P21" s="34"/>
    </row>
    <row r="22" spans="1:16" x14ac:dyDescent="0.4">
      <c r="A22" s="35">
        <v>37833</v>
      </c>
      <c r="B22" s="34">
        <v>1.6461848000000001E-2</v>
      </c>
      <c r="C22" s="34">
        <v>3.0031201E-2</v>
      </c>
      <c r="D22" s="34"/>
      <c r="E22" s="34"/>
      <c r="F22" s="34">
        <v>0.46842007200000002</v>
      </c>
      <c r="G22" s="34">
        <v>4.2661155999999999E-2</v>
      </c>
      <c r="H22" s="34">
        <f t="shared" si="0"/>
        <v>2.370807937777187E-3</v>
      </c>
      <c r="I22" s="34">
        <f t="shared" si="1"/>
        <v>6.7040810452725494E-3</v>
      </c>
      <c r="L22" s="34" t="s">
        <v>75</v>
      </c>
      <c r="M22" s="34">
        <v>504</v>
      </c>
      <c r="N22" s="34"/>
      <c r="O22" s="34"/>
      <c r="P22" s="34"/>
    </row>
    <row r="23" spans="1:16" x14ac:dyDescent="0.4">
      <c r="A23" s="35">
        <v>37862</v>
      </c>
      <c r="B23" s="34">
        <v>1.7942382999999999E-2</v>
      </c>
      <c r="C23" s="34">
        <v>4.1650890000000003E-3</v>
      </c>
      <c r="D23" s="34"/>
      <c r="E23" s="34"/>
      <c r="F23" s="34">
        <v>0.66258749100000003</v>
      </c>
      <c r="G23" s="34">
        <v>0.73360308600000002</v>
      </c>
      <c r="H23" s="34">
        <f t="shared" si="0"/>
        <v>2.4169367398203283E-2</v>
      </c>
      <c r="I23" s="34">
        <f t="shared" si="1"/>
        <v>4.0158066495796514E-2</v>
      </c>
      <c r="L23" s="34" t="s">
        <v>124</v>
      </c>
      <c r="M23" s="34">
        <v>-0.95601000000000003</v>
      </c>
      <c r="N23" s="34"/>
      <c r="O23" s="34"/>
      <c r="P23" s="34"/>
    </row>
    <row r="24" spans="1:16" x14ac:dyDescent="0.4">
      <c r="A24" s="35">
        <v>37894</v>
      </c>
      <c r="B24" s="34">
        <v>-1.1943073E-2</v>
      </c>
      <c r="C24" s="34">
        <v>5.4298643000000001E-2</v>
      </c>
      <c r="D24" s="34"/>
      <c r="E24" s="34"/>
      <c r="F24" s="34">
        <v>0.83470861699999999</v>
      </c>
      <c r="G24" s="34">
        <v>0.90988455700000004</v>
      </c>
      <c r="H24" s="34">
        <f t="shared" si="0"/>
        <v>4.8355401172839492E-2</v>
      </c>
      <c r="I24" s="34">
        <f t="shared" si="1"/>
        <v>7.7276079888904697E-2</v>
      </c>
      <c r="L24" s="34" t="s">
        <v>172</v>
      </c>
      <c r="M24" s="34">
        <v>0.169763</v>
      </c>
      <c r="N24" s="34"/>
      <c r="O24" s="34"/>
      <c r="P24" s="34"/>
    </row>
    <row r="25" spans="1:16" x14ac:dyDescent="0.4">
      <c r="A25" s="35">
        <v>37925</v>
      </c>
      <c r="B25" s="34">
        <v>5.4967109E-2</v>
      </c>
      <c r="C25" s="34">
        <v>-5.9712229999999998E-2</v>
      </c>
      <c r="D25" s="34"/>
      <c r="E25" s="34"/>
      <c r="F25" s="34">
        <v>0.440480604</v>
      </c>
      <c r="G25" s="34">
        <v>3.2057189E-2</v>
      </c>
      <c r="H25" s="34">
        <f t="shared" si="0"/>
        <v>-7.1071003951239404E-4</v>
      </c>
      <c r="I25" s="34">
        <f t="shared" si="1"/>
        <v>1.9749126905963914E-3</v>
      </c>
      <c r="L25" s="34" t="s">
        <v>173</v>
      </c>
      <c r="M25" s="34">
        <v>1.647883</v>
      </c>
      <c r="N25" s="34"/>
      <c r="O25" s="34"/>
      <c r="P25" s="34"/>
    </row>
    <row r="26" spans="1:16" x14ac:dyDescent="0.4">
      <c r="A26" s="35">
        <v>37953</v>
      </c>
      <c r="B26" s="34">
        <v>7.1473409999999998E-3</v>
      </c>
      <c r="C26" s="34">
        <v>-1.6449885000000001E-2</v>
      </c>
      <c r="D26" s="34"/>
      <c r="E26" s="34"/>
      <c r="F26" s="34">
        <v>0.139122418</v>
      </c>
      <c r="G26" s="34">
        <v>7.0533140999999994E-2</v>
      </c>
      <c r="H26" s="34">
        <f t="shared" si="0"/>
        <v>-4.155296237739612E-2</v>
      </c>
      <c r="I26" s="34">
        <f t="shared" si="1"/>
        <v>-6.070519779829564E-2</v>
      </c>
      <c r="L26" s="34" t="s">
        <v>174</v>
      </c>
      <c r="M26" s="34">
        <v>0.33952700000000002</v>
      </c>
      <c r="N26" s="34"/>
      <c r="O26" s="34" t="s">
        <v>180</v>
      </c>
      <c r="P26" s="34"/>
    </row>
    <row r="27" spans="1:16" x14ac:dyDescent="0.4">
      <c r="A27" s="35">
        <v>37986</v>
      </c>
      <c r="B27" s="34">
        <v>5.0782241999999998E-2</v>
      </c>
      <c r="C27" s="34">
        <v>6.4566316999999998E-2</v>
      </c>
      <c r="D27" s="34"/>
      <c r="E27" s="34"/>
      <c r="F27" s="34">
        <v>0.79866123</v>
      </c>
      <c r="G27" s="34">
        <v>0.92960358700000001</v>
      </c>
      <c r="H27" s="34">
        <f t="shared" si="0"/>
        <v>4.2407641736046733E-2</v>
      </c>
      <c r="I27" s="34">
        <f t="shared" si="1"/>
        <v>6.8148125446643948E-2</v>
      </c>
      <c r="L27" s="38" t="s">
        <v>176</v>
      </c>
      <c r="M27" s="38">
        <v>1.964682</v>
      </c>
      <c r="N27" s="38" t="s">
        <v>164</v>
      </c>
      <c r="O27" s="34"/>
      <c r="P27" s="34"/>
    </row>
    <row r="28" spans="1:16" x14ac:dyDescent="0.4">
      <c r="A28" s="35">
        <v>38016</v>
      </c>
      <c r="B28" s="34">
        <v>1.7276422999999999E-2</v>
      </c>
      <c r="C28" s="34">
        <v>1.0230179000000001E-2</v>
      </c>
      <c r="D28" s="34"/>
      <c r="E28" s="34"/>
      <c r="F28" s="34">
        <v>0.68199942400000002</v>
      </c>
      <c r="G28" s="34">
        <v>0.99729268699999996</v>
      </c>
      <c r="H28" s="34">
        <f t="shared" si="0"/>
        <v>2.651898128745904E-2</v>
      </c>
      <c r="I28" s="34">
        <f t="shared" si="1"/>
        <v>4.3763990502298483E-2</v>
      </c>
      <c r="L28" s="34"/>
      <c r="M28" s="34"/>
      <c r="N28" s="34"/>
      <c r="O28" s="34"/>
      <c r="P28" s="34"/>
    </row>
    <row r="29" spans="1:16" x14ac:dyDescent="0.4">
      <c r="A29" s="35">
        <v>38044</v>
      </c>
      <c r="B29" s="34">
        <v>1.2221424999999999E-2</v>
      </c>
      <c r="C29" s="34">
        <v>-4.0506329000000001E-2</v>
      </c>
      <c r="D29" s="34"/>
      <c r="E29" s="34"/>
      <c r="F29" s="34">
        <v>0.73085563600000003</v>
      </c>
      <c r="G29" s="34">
        <v>7.6155638999999997E-2</v>
      </c>
      <c r="H29" s="34">
        <f t="shared" si="0"/>
        <v>3.2729564946799419E-2</v>
      </c>
      <c r="I29" s="34">
        <f t="shared" si="1"/>
        <v>5.3295298098840628E-2</v>
      </c>
    </row>
    <row r="30" spans="1:16" x14ac:dyDescent="0.4">
      <c r="A30" s="35">
        <v>38077</v>
      </c>
      <c r="B30" s="34">
        <v>-1.6271074E-2</v>
      </c>
      <c r="C30" s="34">
        <v>-6.0309083999999999E-2</v>
      </c>
      <c r="D30" s="34"/>
      <c r="E30" s="34"/>
      <c r="F30" s="34">
        <v>0.83967957800000004</v>
      </c>
      <c r="G30" s="34">
        <v>0.47349859300000002</v>
      </c>
      <c r="H30" s="34">
        <f t="shared" si="0"/>
        <v>4.9238270311587916E-2</v>
      </c>
      <c r="I30" s="34">
        <f t="shared" si="1"/>
        <v>7.8631008473797018E-2</v>
      </c>
    </row>
    <row r="31" spans="1:16" x14ac:dyDescent="0.4">
      <c r="A31" s="35">
        <v>38107</v>
      </c>
      <c r="B31" s="34">
        <v>-1.6777002999999999E-2</v>
      </c>
      <c r="C31" s="34">
        <v>4.8134776999999997E-2</v>
      </c>
      <c r="D31" s="34"/>
      <c r="E31" s="34"/>
      <c r="F31" s="34">
        <v>0.51612590400000002</v>
      </c>
      <c r="G31" s="34">
        <v>0.30493321899999998</v>
      </c>
      <c r="H31" s="34">
        <f t="shared" si="0"/>
        <v>7.6010690063848052E-3</v>
      </c>
      <c r="I31" s="34">
        <f t="shared" si="1"/>
        <v>1.4730899423307745E-2</v>
      </c>
    </row>
    <row r="32" spans="1:16" x14ac:dyDescent="0.4">
      <c r="A32" s="35">
        <v>38135</v>
      </c>
      <c r="B32" s="34">
        <v>1.2092133E-2</v>
      </c>
      <c r="C32" s="34">
        <v>3.8270190000000001E-3</v>
      </c>
      <c r="D32" s="34"/>
      <c r="E32" s="34"/>
      <c r="F32" s="34">
        <v>0.86668128099999997</v>
      </c>
      <c r="G32" s="34">
        <v>0.53513174299999999</v>
      </c>
      <c r="H32" s="34">
        <f t="shared" si="0"/>
        <v>5.4382129789345472E-2</v>
      </c>
      <c r="I32" s="34">
        <f t="shared" si="1"/>
        <v>8.6525227375777503E-2</v>
      </c>
    </row>
    <row r="33" spans="1:9" x14ac:dyDescent="0.4">
      <c r="A33" s="35">
        <v>38168</v>
      </c>
      <c r="B33" s="34">
        <v>1.8089337E-2</v>
      </c>
      <c r="C33" s="34">
        <v>8.8829584000000003E-2</v>
      </c>
      <c r="D33" s="34"/>
      <c r="E33" s="34"/>
      <c r="F33" s="34">
        <v>0.48435570100000003</v>
      </c>
      <c r="G33" s="34">
        <v>0.48274303800000001</v>
      </c>
      <c r="H33" s="34">
        <f t="shared" si="0"/>
        <v>4.1197325348272876E-3</v>
      </c>
      <c r="I33" s="34">
        <f t="shared" si="1"/>
        <v>9.3881344631140361E-3</v>
      </c>
    </row>
    <row r="34" spans="1:9" x14ac:dyDescent="0.4">
      <c r="A34" s="35">
        <v>38198</v>
      </c>
      <c r="B34" s="34">
        <v>-3.4285643999999997E-2</v>
      </c>
      <c r="C34" s="34">
        <v>-2.4509800000000002E-3</v>
      </c>
      <c r="D34" s="34"/>
      <c r="E34" s="34"/>
      <c r="F34" s="34">
        <v>0.27928826800000001</v>
      </c>
      <c r="G34" s="34">
        <v>0.56101388299999999</v>
      </c>
      <c r="H34" s="34">
        <f t="shared" si="0"/>
        <v>-1.9730966855160726E-2</v>
      </c>
      <c r="I34" s="34">
        <f t="shared" si="1"/>
        <v>-2.721524530727943E-2</v>
      </c>
    </row>
    <row r="35" spans="1:9" x14ac:dyDescent="0.4">
      <c r="A35" s="35">
        <v>38230</v>
      </c>
      <c r="B35" s="34">
        <v>2.316556E-3</v>
      </c>
      <c r="C35" s="34">
        <v>-4.1769041999999999E-2</v>
      </c>
      <c r="D35" s="34"/>
      <c r="E35" s="34"/>
      <c r="F35" s="34">
        <v>0.122120575</v>
      </c>
      <c r="G35" s="34">
        <v>0.66966403299999999</v>
      </c>
      <c r="H35" s="34">
        <f t="shared" si="0"/>
        <v>-4.5057181593084292E-2</v>
      </c>
      <c r="I35" s="34">
        <f t="shared" si="1"/>
        <v>-6.608308062903509E-2</v>
      </c>
    </row>
    <row r="36" spans="1:9" x14ac:dyDescent="0.4">
      <c r="A36" s="35">
        <v>38260</v>
      </c>
      <c r="B36" s="34">
        <v>9.3747220000000003E-3</v>
      </c>
      <c r="C36" s="34">
        <v>1.5750916E-2</v>
      </c>
      <c r="D36" s="34"/>
      <c r="E36" s="34"/>
      <c r="F36" s="34">
        <v>7.5542067000000004E-2</v>
      </c>
      <c r="G36" s="34">
        <v>0.28256978100000002</v>
      </c>
      <c r="H36" s="34">
        <f t="shared" si="0"/>
        <v>-5.6912384142596466E-2</v>
      </c>
      <c r="I36" s="34">
        <f t="shared" si="1"/>
        <v>-8.4277116538811786E-2</v>
      </c>
    </row>
    <row r="37" spans="1:9" x14ac:dyDescent="0.4">
      <c r="A37" s="35">
        <v>38289</v>
      </c>
      <c r="B37" s="34">
        <v>1.4019264E-2</v>
      </c>
      <c r="C37" s="34">
        <v>1.1573237E-2</v>
      </c>
      <c r="D37" s="34"/>
      <c r="E37" s="34"/>
      <c r="F37" s="34">
        <v>0.48184006699999998</v>
      </c>
      <c r="G37" s="34">
        <v>0.33236416099999999</v>
      </c>
      <c r="H37" s="34">
        <f t="shared" si="0"/>
        <v>3.8438975732200684E-3</v>
      </c>
      <c r="I37" s="34">
        <f t="shared" si="1"/>
        <v>8.9648138850223422E-3</v>
      </c>
    </row>
    <row r="38" spans="1:9" x14ac:dyDescent="0.4">
      <c r="A38" s="35">
        <v>38321</v>
      </c>
      <c r="B38" s="34">
        <v>3.8612726999999999E-2</v>
      </c>
      <c r="C38" s="34">
        <v>-4.1473006999999999E-2</v>
      </c>
      <c r="D38" s="34"/>
      <c r="E38" s="34"/>
      <c r="F38" s="34">
        <v>0.14207957900000001</v>
      </c>
      <c r="G38" s="34">
        <v>0.38694570700000003</v>
      </c>
      <c r="H38" s="34">
        <f t="shared" si="0"/>
        <v>-4.0973982396865206E-2</v>
      </c>
      <c r="I38" s="34">
        <f t="shared" si="1"/>
        <v>-5.9816644227588853E-2</v>
      </c>
    </row>
    <row r="39" spans="1:9" x14ac:dyDescent="0.4">
      <c r="A39" s="35">
        <v>38352</v>
      </c>
      <c r="B39" s="34">
        <v>3.2458128000000003E-2</v>
      </c>
      <c r="C39" s="34">
        <v>0.11152555</v>
      </c>
      <c r="D39" s="34"/>
      <c r="E39" s="34"/>
      <c r="F39" s="34">
        <v>0.21198798799999999</v>
      </c>
      <c r="G39" s="34">
        <v>0.86165801900000005</v>
      </c>
      <c r="H39" s="34">
        <f t="shared" si="0"/>
        <v>-2.9109200702827277E-2</v>
      </c>
      <c r="I39" s="34">
        <f t="shared" si="1"/>
        <v>-4.1607907320612099E-2</v>
      </c>
    </row>
    <row r="40" spans="1:9" x14ac:dyDescent="0.4">
      <c r="A40" s="35">
        <v>38383</v>
      </c>
      <c r="B40" s="34">
        <v>-2.5290448E-2</v>
      </c>
      <c r="C40" s="34">
        <v>-1.6467065999999999E-2</v>
      </c>
      <c r="D40" s="34"/>
      <c r="E40" s="34"/>
      <c r="F40" s="34">
        <v>0.79384263799999999</v>
      </c>
      <c r="G40" s="34">
        <v>0.95155031300000004</v>
      </c>
      <c r="H40" s="34">
        <f t="shared" si="0"/>
        <v>4.1663720185080987E-2</v>
      </c>
      <c r="I40" s="34">
        <f t="shared" si="1"/>
        <v>6.7006438043514374E-2</v>
      </c>
    </row>
    <row r="41" spans="1:9" x14ac:dyDescent="0.4">
      <c r="A41" s="35">
        <v>38411</v>
      </c>
      <c r="B41" s="34">
        <v>1.8919983000000001E-2</v>
      </c>
      <c r="C41" s="34">
        <v>-4.2617960000000003E-2</v>
      </c>
      <c r="D41" s="34"/>
      <c r="E41" s="34"/>
      <c r="F41" s="34">
        <v>0.34935408499999998</v>
      </c>
      <c r="G41" s="34">
        <v>0.36021825600000001</v>
      </c>
      <c r="H41" s="34">
        <f t="shared" si="0"/>
        <v>-1.1082283913594265E-2</v>
      </c>
      <c r="I41" s="34">
        <f t="shared" si="1"/>
        <v>-1.3942216242279761E-2</v>
      </c>
    </row>
    <row r="42" spans="1:9" x14ac:dyDescent="0.4">
      <c r="A42" s="35">
        <v>38442</v>
      </c>
      <c r="B42" s="34">
        <v>-1.9105114999999999E-2</v>
      </c>
      <c r="C42" s="34">
        <v>-3.6168521000000002E-2</v>
      </c>
      <c r="D42" s="34"/>
      <c r="E42" s="34"/>
      <c r="F42" s="34">
        <v>0.90123152799999995</v>
      </c>
      <c r="G42" s="34">
        <v>0.95094107800000005</v>
      </c>
      <c r="H42" s="34">
        <f t="shared" si="0"/>
        <v>6.2151004483965176E-2</v>
      </c>
      <c r="I42" s="34">
        <f t="shared" si="1"/>
        <v>9.8448025369497372E-2</v>
      </c>
    </row>
    <row r="43" spans="1:9" x14ac:dyDescent="0.4">
      <c r="A43" s="35">
        <v>38471</v>
      </c>
      <c r="B43" s="34">
        <v>-2.0103774000000001E-2</v>
      </c>
      <c r="C43" s="34">
        <v>4.6752172000000002E-2</v>
      </c>
      <c r="D43" s="34"/>
      <c r="E43" s="34"/>
      <c r="F43" s="34">
        <v>0.53200022899999999</v>
      </c>
      <c r="G43" s="34">
        <v>0.61579297799999999</v>
      </c>
      <c r="H43" s="34">
        <f t="shared" si="0"/>
        <v>9.3433826345204907E-3</v>
      </c>
      <c r="I43" s="34">
        <f t="shared" si="1"/>
        <v>1.740480706714622E-2</v>
      </c>
    </row>
    <row r="44" spans="1:9" x14ac:dyDescent="0.4">
      <c r="A44" s="35">
        <v>38503</v>
      </c>
      <c r="B44" s="34">
        <v>2.9957972999999999E-2</v>
      </c>
      <c r="C44" s="34">
        <v>1.9762846000000001E-2</v>
      </c>
      <c r="D44" s="34"/>
      <c r="E44" s="34"/>
      <c r="F44" s="34">
        <v>0.24558022600000001</v>
      </c>
      <c r="G44" s="34">
        <v>0.83503652799999994</v>
      </c>
      <c r="H44" s="34">
        <f t="shared" si="0"/>
        <v>-2.4254643226304447E-2</v>
      </c>
      <c r="I44" s="34">
        <f t="shared" si="1"/>
        <v>-3.4157676699494141E-2</v>
      </c>
    </row>
    <row r="45" spans="1:9" x14ac:dyDescent="0.4">
      <c r="A45" s="35">
        <v>38533</v>
      </c>
      <c r="B45" s="34">
        <v>-1.24805E-4</v>
      </c>
      <c r="C45" s="34">
        <v>-3.4108527E-2</v>
      </c>
      <c r="D45" s="34"/>
      <c r="E45" s="34"/>
      <c r="F45" s="34">
        <v>0.39040185100000002</v>
      </c>
      <c r="G45" s="34">
        <v>0.35305824099999999</v>
      </c>
      <c r="H45" s="34">
        <f t="shared" si="0"/>
        <v>-6.3275918783247754E-3</v>
      </c>
      <c r="I45" s="34">
        <f t="shared" si="1"/>
        <v>-6.6452479055235086E-3</v>
      </c>
    </row>
    <row r="46" spans="1:9" x14ac:dyDescent="0.4">
      <c r="A46" s="35">
        <v>38562</v>
      </c>
      <c r="B46" s="34">
        <v>3.5990333999999999E-2</v>
      </c>
      <c r="C46" s="34">
        <v>3.0998390000000001E-2</v>
      </c>
      <c r="D46" s="34"/>
      <c r="E46" s="34"/>
      <c r="F46" s="34">
        <v>0.132213886</v>
      </c>
      <c r="G46" s="34">
        <v>3.6991257999999999E-2</v>
      </c>
      <c r="H46" s="34">
        <f t="shared" si="0"/>
        <v>-4.2939088422725522E-2</v>
      </c>
      <c r="I46" s="34">
        <f t="shared" si="1"/>
        <v>-6.2832468668521102E-2</v>
      </c>
    </row>
    <row r="47" spans="1:9" x14ac:dyDescent="0.4">
      <c r="A47" s="35">
        <v>38595</v>
      </c>
      <c r="B47" s="34">
        <v>-1.0899865999999999E-2</v>
      </c>
      <c r="C47" s="34">
        <v>6.9113626999999997E-2</v>
      </c>
      <c r="D47" s="34"/>
      <c r="E47" s="34"/>
      <c r="F47" s="34">
        <v>0.64461765800000004</v>
      </c>
      <c r="G47" s="34">
        <v>0.53989695699999996</v>
      </c>
      <c r="H47" s="34">
        <f t="shared" si="0"/>
        <v>2.2040723294037251E-2</v>
      </c>
      <c r="I47" s="34">
        <f t="shared" si="1"/>
        <v>3.6891262144830371E-2</v>
      </c>
    </row>
    <row r="48" spans="1:9" x14ac:dyDescent="0.4">
      <c r="A48" s="35">
        <v>38625</v>
      </c>
      <c r="B48" s="34">
        <v>6.9518829999999998E-3</v>
      </c>
      <c r="C48" s="34">
        <v>-5.7341125E-2</v>
      </c>
      <c r="D48" s="34"/>
      <c r="E48" s="34"/>
      <c r="F48" s="34">
        <v>0.75204349500000001</v>
      </c>
      <c r="G48" s="34">
        <v>0.98595538000000005</v>
      </c>
      <c r="H48" s="34">
        <f t="shared" si="0"/>
        <v>3.5593556333286092E-2</v>
      </c>
      <c r="I48" s="34">
        <f t="shared" si="1"/>
        <v>5.7690631026591735E-2</v>
      </c>
    </row>
    <row r="49" spans="1:9" x14ac:dyDescent="0.4">
      <c r="A49" s="35">
        <v>38656</v>
      </c>
      <c r="B49" s="34">
        <v>-1.7740741000000001E-2</v>
      </c>
      <c r="C49" s="34">
        <v>-1.1659540000000001E-3</v>
      </c>
      <c r="D49" s="34"/>
      <c r="E49" s="34"/>
      <c r="F49" s="34">
        <v>0.86417770199999999</v>
      </c>
      <c r="G49" s="34">
        <v>0.59992946700000005</v>
      </c>
      <c r="H49" s="34">
        <f t="shared" si="0"/>
        <v>5.3877069154692731E-2</v>
      </c>
      <c r="I49" s="34">
        <f t="shared" si="1"/>
        <v>8.5750116930796982E-2</v>
      </c>
    </row>
    <row r="50" spans="1:9" x14ac:dyDescent="0.4">
      <c r="A50" s="35">
        <v>38686</v>
      </c>
      <c r="B50" s="34">
        <v>3.5531918000000003E-2</v>
      </c>
      <c r="C50" s="34">
        <v>7.7042801999999994E-2</v>
      </c>
      <c r="D50" s="34"/>
      <c r="E50" s="34"/>
      <c r="F50" s="34">
        <v>0.54663014300000001</v>
      </c>
      <c r="G50" s="34">
        <v>0.210855341</v>
      </c>
      <c r="H50" s="34">
        <f t="shared" si="0"/>
        <v>1.0954004905772318E-2</v>
      </c>
      <c r="I50" s="34">
        <f t="shared" si="1"/>
        <v>1.9876609578985013E-2</v>
      </c>
    </row>
    <row r="51" spans="1:9" x14ac:dyDescent="0.4">
      <c r="A51" s="35">
        <v>38716</v>
      </c>
      <c r="B51" s="34">
        <v>-9.5010400000000001E-4</v>
      </c>
      <c r="C51" s="34">
        <v>-5.5274565999999997E-2</v>
      </c>
      <c r="D51" s="34"/>
      <c r="E51" s="34"/>
      <c r="F51" s="34">
        <v>0.213050185</v>
      </c>
      <c r="G51" s="34">
        <v>0.57365245799999998</v>
      </c>
      <c r="H51" s="34">
        <f t="shared" si="0"/>
        <v>-2.8949246055578727E-2</v>
      </c>
      <c r="I51" s="34">
        <f t="shared" si="1"/>
        <v>-4.1362426858863641E-2</v>
      </c>
    </row>
    <row r="52" spans="1:9" x14ac:dyDescent="0.4">
      <c r="A52" s="35">
        <v>38748</v>
      </c>
      <c r="B52" s="34">
        <v>2.547725E-2</v>
      </c>
      <c r="C52" s="34">
        <v>7.6481835999999997E-2</v>
      </c>
      <c r="D52" s="34"/>
      <c r="E52" s="34"/>
      <c r="F52" s="34">
        <v>0.72968646800000003</v>
      </c>
      <c r="G52" s="34">
        <v>0.53684885999999998</v>
      </c>
      <c r="H52" s="34">
        <f t="shared" si="0"/>
        <v>3.2574949016937992E-2</v>
      </c>
      <c r="I52" s="34">
        <f t="shared" si="1"/>
        <v>5.3058010902069956E-2</v>
      </c>
    </row>
    <row r="53" spans="1:9" x14ac:dyDescent="0.4">
      <c r="A53" s="35">
        <v>38776</v>
      </c>
      <c r="B53" s="34">
        <v>4.5725600000000001E-4</v>
      </c>
      <c r="C53" s="34">
        <v>-4.5470693E-2</v>
      </c>
      <c r="D53" s="34"/>
      <c r="E53" s="34"/>
      <c r="F53" s="34">
        <v>0.35638701499999997</v>
      </c>
      <c r="G53" s="34">
        <v>0.62463112300000001</v>
      </c>
      <c r="H53" s="34">
        <f t="shared" si="0"/>
        <v>-1.0254886718863116E-2</v>
      </c>
      <c r="I53" s="34">
        <f t="shared" si="1"/>
        <v>-1.2672419778683575E-2</v>
      </c>
    </row>
    <row r="54" spans="1:9" x14ac:dyDescent="0.4">
      <c r="A54" s="35">
        <v>38807</v>
      </c>
      <c r="B54" s="34">
        <v>1.1068589E-2</v>
      </c>
      <c r="C54" s="34">
        <v>1.6002977000000002E-2</v>
      </c>
      <c r="D54" s="34"/>
      <c r="E54" s="34"/>
      <c r="F54" s="34">
        <v>0.97931972599999995</v>
      </c>
      <c r="G54" s="34">
        <v>0.73023521400000002</v>
      </c>
      <c r="H54" s="34">
        <f t="shared" si="0"/>
        <v>9.4985674995520797E-2</v>
      </c>
      <c r="I54" s="34">
        <f t="shared" si="1"/>
        <v>0.14883899691789243</v>
      </c>
    </row>
    <row r="55" spans="1:9" x14ac:dyDescent="0.4">
      <c r="A55" s="35">
        <v>38835</v>
      </c>
      <c r="B55" s="34">
        <v>1.2207422000000001E-2</v>
      </c>
      <c r="C55" s="34">
        <v>-0.112458655</v>
      </c>
      <c r="D55" s="34"/>
      <c r="E55" s="34"/>
      <c r="F55" s="34">
        <v>0.390914698</v>
      </c>
      <c r="G55" s="34">
        <v>0.28102130800000003</v>
      </c>
      <c r="H55" s="34">
        <f t="shared" si="0"/>
        <v>-6.2692025903022105E-3</v>
      </c>
      <c r="I55" s="34">
        <f t="shared" si="1"/>
        <v>-6.5556385716810817E-3</v>
      </c>
    </row>
    <row r="56" spans="1:9" x14ac:dyDescent="0.4">
      <c r="A56" s="35">
        <v>38868</v>
      </c>
      <c r="B56" s="34">
        <v>-3.0566158999999999E-2</v>
      </c>
      <c r="C56" s="34">
        <v>-6.2111801000000001E-2</v>
      </c>
      <c r="D56" s="34"/>
      <c r="E56" s="34"/>
      <c r="F56" s="34">
        <v>0.80179058199999997</v>
      </c>
      <c r="G56" s="34">
        <v>0.98466525199999999</v>
      </c>
      <c r="H56" s="34">
        <f t="shared" si="0"/>
        <v>4.2896493624303332E-2</v>
      </c>
      <c r="I56" s="34">
        <f t="shared" si="1"/>
        <v>6.8898360524649302E-2</v>
      </c>
    </row>
    <row r="57" spans="1:9" x14ac:dyDescent="0.4">
      <c r="A57" s="35">
        <v>38898</v>
      </c>
      <c r="B57" s="36">
        <v>9.3999999999999994E-5</v>
      </c>
      <c r="C57" s="34">
        <v>3.2671081999999997E-2</v>
      </c>
      <c r="D57" s="34"/>
      <c r="E57" s="34"/>
      <c r="F57" s="34">
        <v>0.50042591199999997</v>
      </c>
      <c r="G57" s="34">
        <v>0.38359626800000002</v>
      </c>
      <c r="H57" s="34">
        <f t="shared" si="0"/>
        <v>5.8806585330721198E-3</v>
      </c>
      <c r="I57" s="34">
        <f t="shared" si="1"/>
        <v>1.2090606286157176E-2</v>
      </c>
    </row>
    <row r="58" spans="1:9" x14ac:dyDescent="0.4">
      <c r="A58" s="35">
        <v>38929</v>
      </c>
      <c r="B58" s="34">
        <v>5.0955879999999999E-3</v>
      </c>
      <c r="C58" s="34">
        <v>3.2618026000000001E-2</v>
      </c>
      <c r="D58" s="34"/>
      <c r="E58" s="34"/>
      <c r="F58" s="34">
        <v>2.3695812E-2</v>
      </c>
      <c r="G58" s="34">
        <v>0.95065139799999998</v>
      </c>
      <c r="H58" s="34">
        <f t="shared" si="0"/>
        <v>-8.0821567677469786E-2</v>
      </c>
      <c r="I58" s="34">
        <f t="shared" si="1"/>
        <v>-0.12097025121872723</v>
      </c>
    </row>
    <row r="59" spans="1:9" x14ac:dyDescent="0.4">
      <c r="A59" s="35">
        <v>38960</v>
      </c>
      <c r="B59" s="34">
        <v>2.1287418999999998E-2</v>
      </c>
      <c r="C59" s="34">
        <v>6.8162925999999999E-2</v>
      </c>
      <c r="D59" s="34"/>
      <c r="E59" s="34"/>
      <c r="F59" s="34">
        <v>0.68407180300000003</v>
      </c>
      <c r="G59" s="34">
        <v>0.72056258699999998</v>
      </c>
      <c r="H59" s="34">
        <f t="shared" si="0"/>
        <v>2.6773268083260842E-2</v>
      </c>
      <c r="I59" s="34">
        <f t="shared" si="1"/>
        <v>4.4154241371052345E-2</v>
      </c>
    </row>
    <row r="60" spans="1:9" x14ac:dyDescent="0.4">
      <c r="A60" s="35">
        <v>38989</v>
      </c>
      <c r="B60" s="34">
        <v>2.4574433999999999E-2</v>
      </c>
      <c r="C60" s="34">
        <v>6.4202334999999999E-2</v>
      </c>
      <c r="D60" s="34"/>
      <c r="E60" s="34"/>
      <c r="F60" s="34">
        <v>0.46121808600000003</v>
      </c>
      <c r="G60" s="34">
        <v>0.94658321400000001</v>
      </c>
      <c r="H60" s="34">
        <f t="shared" si="0"/>
        <v>1.5787398648425682E-3</v>
      </c>
      <c r="I60" s="34">
        <f t="shared" si="1"/>
        <v>5.4885037574300011E-3</v>
      </c>
    </row>
    <row r="61" spans="1:9" x14ac:dyDescent="0.4">
      <c r="A61" s="35">
        <v>39021</v>
      </c>
      <c r="B61" s="34">
        <v>3.1508029E-2</v>
      </c>
      <c r="C61" s="34">
        <v>4.9725776999999999E-2</v>
      </c>
      <c r="D61" s="34"/>
      <c r="E61" s="34"/>
      <c r="F61" s="34">
        <v>0.33536028600000001</v>
      </c>
      <c r="G61" s="34">
        <v>0.271732211</v>
      </c>
      <c r="H61" s="34">
        <f t="shared" si="0"/>
        <v>-1.274716082182566E-2</v>
      </c>
      <c r="I61" s="34">
        <f t="shared" si="1"/>
        <v>-1.6497282689032833E-2</v>
      </c>
    </row>
    <row r="62" spans="1:9" x14ac:dyDescent="0.4">
      <c r="A62" s="35">
        <v>39051</v>
      </c>
      <c r="B62" s="34">
        <v>1.6480108E-2</v>
      </c>
      <c r="C62" s="34">
        <v>2.2640194999999998E-2</v>
      </c>
      <c r="D62" s="34"/>
      <c r="E62" s="34"/>
      <c r="F62" s="34">
        <v>0.782523568</v>
      </c>
      <c r="G62" s="34">
        <v>0.59652224600000003</v>
      </c>
      <c r="H62" s="34">
        <f t="shared" si="0"/>
        <v>3.9955651553638463E-2</v>
      </c>
      <c r="I62" s="34">
        <f t="shared" si="1"/>
        <v>6.4385085781750853E-2</v>
      </c>
    </row>
    <row r="63" spans="1:9" x14ac:dyDescent="0.4">
      <c r="A63" s="35">
        <v>39080</v>
      </c>
      <c r="B63" s="34">
        <v>1.2627594000000001E-2</v>
      </c>
      <c r="C63" s="34">
        <v>1.7029973E-2</v>
      </c>
      <c r="D63" s="34"/>
      <c r="E63" s="34"/>
      <c r="F63" s="34">
        <v>0.95741208099999997</v>
      </c>
      <c r="G63" s="34">
        <v>0.70861806699999996</v>
      </c>
      <c r="H63" s="34">
        <f t="shared" si="0"/>
        <v>8.1066650364602283E-2</v>
      </c>
      <c r="I63" s="34">
        <f t="shared" si="1"/>
        <v>0.12747763823115973</v>
      </c>
    </row>
    <row r="64" spans="1:9" x14ac:dyDescent="0.4">
      <c r="A64" s="35">
        <v>39113</v>
      </c>
      <c r="B64" s="34">
        <v>1.4174766E-2</v>
      </c>
      <c r="C64" s="34">
        <v>3.3489617999999999E-2</v>
      </c>
      <c r="D64" s="34"/>
      <c r="E64" s="34"/>
      <c r="F64" s="34">
        <v>0.71571996699999996</v>
      </c>
      <c r="G64" s="34">
        <v>0.41099878899999998</v>
      </c>
      <c r="H64" s="34">
        <f t="shared" si="0"/>
        <v>3.0752860180679395E-2</v>
      </c>
      <c r="I64" s="34">
        <f t="shared" si="1"/>
        <v>5.0261673211571684E-2</v>
      </c>
    </row>
    <row r="65" spans="1:9" x14ac:dyDescent="0.4">
      <c r="A65" s="35">
        <v>39141</v>
      </c>
      <c r="B65" s="34">
        <v>-2.1555439999999999E-2</v>
      </c>
      <c r="C65" s="34">
        <v>-8.7167855000000002E-2</v>
      </c>
      <c r="D65" s="34"/>
      <c r="E65" s="34"/>
      <c r="F65" s="34">
        <v>3.3841911000000002E-2</v>
      </c>
      <c r="G65" s="34">
        <v>0.99667987300000005</v>
      </c>
      <c r="H65" s="34">
        <f t="shared" si="0"/>
        <v>-7.4017843910361328E-2</v>
      </c>
      <c r="I65" s="34">
        <f t="shared" si="1"/>
        <v>-0.11052865867553899</v>
      </c>
    </row>
    <row r="66" spans="1:9" x14ac:dyDescent="0.4">
      <c r="A66" s="35">
        <v>39171</v>
      </c>
      <c r="B66" s="34">
        <v>9.9889990000000001E-3</v>
      </c>
      <c r="C66" s="34">
        <v>-1.0649627E-2</v>
      </c>
      <c r="D66" s="34"/>
      <c r="E66" s="34"/>
      <c r="F66" s="34">
        <v>0.53804954299999996</v>
      </c>
      <c r="G66" s="34">
        <v>0.84950843300000001</v>
      </c>
      <c r="H66" s="34">
        <f t="shared" si="0"/>
        <v>1.0008655117920848E-2</v>
      </c>
      <c r="I66" s="34">
        <f t="shared" si="1"/>
        <v>1.842579269790379E-2</v>
      </c>
    </row>
    <row r="67" spans="1:9" x14ac:dyDescent="0.4">
      <c r="A67" s="35">
        <v>39202</v>
      </c>
      <c r="B67" s="34">
        <v>4.32938E-2</v>
      </c>
      <c r="C67" s="34">
        <v>7.4273411999999997E-2</v>
      </c>
      <c r="D67" s="34"/>
      <c r="E67" s="34"/>
      <c r="F67" s="34">
        <v>0.97336183200000004</v>
      </c>
      <c r="G67" s="34">
        <v>0.63255906200000001</v>
      </c>
      <c r="H67" s="34">
        <f t="shared" si="0"/>
        <v>9.0299596570918739E-2</v>
      </c>
      <c r="I67" s="34">
        <f t="shared" si="1"/>
        <v>0.14164732905923169</v>
      </c>
    </row>
    <row r="68" spans="1:9" x14ac:dyDescent="0.4">
      <c r="A68" s="35">
        <v>39233</v>
      </c>
      <c r="B68" s="34">
        <v>3.2573587000000001E-2</v>
      </c>
      <c r="C68" s="34">
        <v>2.505344E-2</v>
      </c>
      <c r="D68" s="34"/>
      <c r="E68" s="34"/>
      <c r="F68" s="34">
        <v>8.4570903000000003E-2</v>
      </c>
      <c r="G68" s="34">
        <v>0.99807254899999998</v>
      </c>
      <c r="H68" s="34">
        <f t="shared" ref="H68:H131" si="2">_xlfn.NORM.INV(F68,$E$2,$E$3)</f>
        <v>-5.4257539406759508E-2</v>
      </c>
      <c r="I68" s="34">
        <f t="shared" ref="I68:I131" si="3">NORMINV(F68,$E$8,$E$9)</f>
        <v>-8.0202758445226383E-2</v>
      </c>
    </row>
    <row r="69" spans="1:9" x14ac:dyDescent="0.4">
      <c r="A69" s="35">
        <v>39262</v>
      </c>
      <c r="B69" s="34">
        <v>-1.7807982E-2</v>
      </c>
      <c r="C69" s="34">
        <v>-3.9755490999999997E-2</v>
      </c>
      <c r="D69" s="34"/>
      <c r="E69" s="34"/>
      <c r="F69" s="34">
        <v>2.3756559999999999E-2</v>
      </c>
      <c r="G69" s="34">
        <v>7.2936628000000003E-2</v>
      </c>
      <c r="H69" s="34">
        <f t="shared" si="2"/>
        <v>-8.0774102542863366E-2</v>
      </c>
      <c r="I69" s="34">
        <f t="shared" si="3"/>
        <v>-0.12089740705095489</v>
      </c>
    </row>
    <row r="70" spans="1:9" x14ac:dyDescent="0.4">
      <c r="A70" s="35">
        <v>39294</v>
      </c>
      <c r="B70" s="34">
        <v>-3.1968551999999997E-2</v>
      </c>
      <c r="C70" s="34">
        <v>-1.628775E-2</v>
      </c>
      <c r="D70" s="34"/>
      <c r="E70" s="34"/>
      <c r="F70" s="34">
        <v>0.35773933499999999</v>
      </c>
      <c r="G70" s="34">
        <v>0.68856451100000005</v>
      </c>
      <c r="H70" s="34">
        <f t="shared" si="2"/>
        <v>-1.0096459445471054E-2</v>
      </c>
      <c r="I70" s="34">
        <f t="shared" si="3"/>
        <v>-1.2429283359112085E-2</v>
      </c>
    </row>
    <row r="71" spans="1:9" x14ac:dyDescent="0.4">
      <c r="A71" s="35">
        <v>39325</v>
      </c>
      <c r="B71" s="34">
        <v>1.2875424E-2</v>
      </c>
      <c r="C71" s="34">
        <v>-8.9686100000000001E-3</v>
      </c>
      <c r="D71" s="34"/>
      <c r="E71" s="34"/>
      <c r="F71" s="34">
        <v>0.772622103</v>
      </c>
      <c r="G71" s="34">
        <v>2.1991569999999998E-2</v>
      </c>
      <c r="H71" s="34">
        <f t="shared" si="2"/>
        <v>3.8503175214609386E-2</v>
      </c>
      <c r="I71" s="34">
        <f t="shared" si="3"/>
        <v>6.2155987918595119E-2</v>
      </c>
    </row>
    <row r="72" spans="1:9" x14ac:dyDescent="0.4">
      <c r="A72" s="35">
        <v>39353</v>
      </c>
      <c r="B72" s="34">
        <v>3.5807929000000002E-2</v>
      </c>
      <c r="C72" s="34">
        <v>2.5408980000000001E-2</v>
      </c>
      <c r="D72" s="34"/>
      <c r="E72" s="34"/>
      <c r="F72" s="34">
        <v>0.64897338599999999</v>
      </c>
      <c r="G72" s="34">
        <v>0.96992767899999999</v>
      </c>
      <c r="H72" s="34">
        <f t="shared" si="2"/>
        <v>2.2552978237385165E-2</v>
      </c>
      <c r="I72" s="34">
        <f t="shared" si="3"/>
        <v>3.7677413608317271E-2</v>
      </c>
    </row>
    <row r="73" spans="1:9" x14ac:dyDescent="0.4">
      <c r="A73" s="35">
        <v>39386</v>
      </c>
      <c r="B73" s="34">
        <v>1.4881762999999999E-2</v>
      </c>
      <c r="C73" s="34">
        <v>0.24949083499999999</v>
      </c>
      <c r="D73" s="34"/>
      <c r="E73" s="34"/>
      <c r="F73" s="34">
        <v>0.98217031300000002</v>
      </c>
      <c r="G73" s="34">
        <v>0.17242642999999999</v>
      </c>
      <c r="H73" s="34">
        <f t="shared" si="2"/>
        <v>9.7646941420180849E-2</v>
      </c>
      <c r="I73" s="34">
        <f t="shared" si="3"/>
        <v>0.15292321029961489</v>
      </c>
    </row>
    <row r="74" spans="1:9" x14ac:dyDescent="0.4">
      <c r="A74" s="35">
        <v>39416</v>
      </c>
      <c r="B74" s="34">
        <v>-4.4042312E-2</v>
      </c>
      <c r="C74" s="34">
        <v>-8.7204563999999998E-2</v>
      </c>
      <c r="D74" s="34"/>
      <c r="E74" s="34"/>
      <c r="F74" s="34">
        <v>4.0678493000000003E-2</v>
      </c>
      <c r="G74" s="34">
        <v>0.500806003</v>
      </c>
      <c r="H74" s="34">
        <f t="shared" si="2"/>
        <v>-7.0336225241955305E-2</v>
      </c>
      <c r="I74" s="34">
        <f t="shared" si="3"/>
        <v>-0.10487852305117214</v>
      </c>
    </row>
    <row r="75" spans="1:9" x14ac:dyDescent="0.4">
      <c r="A75" s="35">
        <v>39447</v>
      </c>
      <c r="B75" s="34">
        <v>-8.6121289999999996E-3</v>
      </c>
      <c r="C75" s="34">
        <v>6.2797618999999999E-2</v>
      </c>
      <c r="D75" s="34"/>
      <c r="E75" s="34"/>
      <c r="F75" s="34">
        <v>0.91758066500000002</v>
      </c>
      <c r="G75" s="34">
        <v>0.86168703599999996</v>
      </c>
      <c r="H75" s="34">
        <f t="shared" si="2"/>
        <v>6.653800517516309E-2</v>
      </c>
      <c r="I75" s="34">
        <f t="shared" si="3"/>
        <v>0.10518070224941743</v>
      </c>
    </row>
    <row r="76" spans="1:9" x14ac:dyDescent="0.4">
      <c r="A76" s="35">
        <v>39478</v>
      </c>
      <c r="B76" s="34">
        <v>-6.1002232000000003E-2</v>
      </c>
      <c r="C76" s="34">
        <v>-8.4269662999999995E-2</v>
      </c>
      <c r="D76" s="34"/>
      <c r="E76" s="34"/>
      <c r="F76" s="34">
        <v>2.5061980000000001E-2</v>
      </c>
      <c r="G76" s="34">
        <v>0.580735432</v>
      </c>
      <c r="H76" s="34">
        <f t="shared" si="2"/>
        <v>-7.9777966724900937E-2</v>
      </c>
      <c r="I76" s="34">
        <f t="shared" si="3"/>
        <v>-0.11936864946395195</v>
      </c>
    </row>
    <row r="77" spans="1:9" x14ac:dyDescent="0.4">
      <c r="A77" s="35">
        <v>39507</v>
      </c>
      <c r="B77" s="34">
        <v>-3.4728112999999998E-2</v>
      </c>
      <c r="C77" s="34">
        <v>-0.165647239</v>
      </c>
      <c r="D77" s="34"/>
      <c r="E77" s="34"/>
      <c r="F77" s="34">
        <v>0.35734541600000003</v>
      </c>
      <c r="G77" s="34">
        <v>0.29011493900000002</v>
      </c>
      <c r="H77" s="34">
        <f t="shared" si="2"/>
        <v>-1.0142586229642911E-2</v>
      </c>
      <c r="I77" s="34">
        <f t="shared" si="3"/>
        <v>-1.2500073576665964E-2</v>
      </c>
    </row>
    <row r="78" spans="1:9" x14ac:dyDescent="0.4">
      <c r="A78" s="35">
        <v>39538</v>
      </c>
      <c r="B78" s="34">
        <v>-5.940089E-3</v>
      </c>
      <c r="C78" s="34">
        <v>4.7430320999999998E-2</v>
      </c>
      <c r="D78" s="34"/>
      <c r="E78" s="34"/>
      <c r="F78" s="34">
        <v>0.87792454200000003</v>
      </c>
      <c r="G78" s="34">
        <v>0.14385188700000001</v>
      </c>
      <c r="H78" s="34">
        <f t="shared" si="2"/>
        <v>5.6734919100740265E-2</v>
      </c>
      <c r="I78" s="34">
        <f t="shared" si="3"/>
        <v>9.0136024664214984E-2</v>
      </c>
    </row>
    <row r="79" spans="1:9" x14ac:dyDescent="0.4">
      <c r="A79" s="35">
        <v>39568</v>
      </c>
      <c r="B79" s="34">
        <v>4.75912E-2</v>
      </c>
      <c r="C79" s="34">
        <v>4.9330509999999999E-3</v>
      </c>
      <c r="D79" s="34"/>
      <c r="E79" s="34"/>
      <c r="F79" s="34">
        <v>0.752969852</v>
      </c>
      <c r="G79" s="34">
        <v>0.51905842199999996</v>
      </c>
      <c r="H79" s="34">
        <f t="shared" si="2"/>
        <v>3.5721644329909978E-2</v>
      </c>
      <c r="I79" s="34">
        <f t="shared" si="3"/>
        <v>5.7887206125199576E-2</v>
      </c>
    </row>
    <row r="80" spans="1:9" x14ac:dyDescent="0.4">
      <c r="A80" s="35">
        <v>39598</v>
      </c>
      <c r="B80" s="34">
        <v>1.0689371E-2</v>
      </c>
      <c r="C80" s="34">
        <v>-7.0126229999999999E-3</v>
      </c>
      <c r="D80" s="34"/>
      <c r="E80" s="34"/>
      <c r="F80" s="34">
        <v>0.896310363</v>
      </c>
      <c r="G80" s="34">
        <v>0.27008362899999999</v>
      </c>
      <c r="H80" s="34">
        <f t="shared" si="2"/>
        <v>6.0936202064837595E-2</v>
      </c>
      <c r="I80" s="34">
        <f t="shared" si="3"/>
        <v>9.6583682795460091E-2</v>
      </c>
    </row>
    <row r="81" spans="1:9" x14ac:dyDescent="0.4">
      <c r="A81" s="35">
        <v>39629</v>
      </c>
      <c r="B81" s="34">
        <v>-8.5962382000000004E-2</v>
      </c>
      <c r="C81" s="34">
        <v>-2.4717513999999999E-2</v>
      </c>
      <c r="D81" s="34"/>
      <c r="E81" s="34"/>
      <c r="F81" s="34">
        <v>0.665910267</v>
      </c>
      <c r="G81" s="34">
        <v>0.156616704</v>
      </c>
      <c r="H81" s="34">
        <f t="shared" si="2"/>
        <v>2.4567628733410965E-2</v>
      </c>
      <c r="I81" s="34">
        <f t="shared" si="3"/>
        <v>4.0769273348145257E-2</v>
      </c>
    </row>
    <row r="82" spans="1:9" x14ac:dyDescent="0.4">
      <c r="A82" s="35">
        <v>39660</v>
      </c>
      <c r="B82" s="34">
        <v>-9.6579849999999991E-3</v>
      </c>
      <c r="C82" s="34">
        <v>-6.5067247999999994E-2</v>
      </c>
      <c r="D82" s="34"/>
      <c r="E82" s="34"/>
      <c r="F82" s="34">
        <v>0.80719750700000004</v>
      </c>
      <c r="G82" s="34">
        <v>0.84243659500000001</v>
      </c>
      <c r="H82" s="34">
        <f t="shared" si="2"/>
        <v>4.3752257616646452E-2</v>
      </c>
      <c r="I82" s="34">
        <f t="shared" si="3"/>
        <v>7.0211691169314278E-2</v>
      </c>
    </row>
    <row r="83" spans="1:9" x14ac:dyDescent="0.4">
      <c r="A83" s="35">
        <v>39689</v>
      </c>
      <c r="B83" s="34">
        <v>1.2240358999999999E-2</v>
      </c>
      <c r="C83" s="34">
        <v>6.1041990999999997E-2</v>
      </c>
      <c r="D83" s="34"/>
      <c r="E83" s="34"/>
      <c r="F83" s="34">
        <v>0.57673406199999999</v>
      </c>
      <c r="G83" s="34">
        <v>0.63675111699999998</v>
      </c>
      <c r="H83" s="34">
        <f t="shared" si="2"/>
        <v>1.4292706939189024E-2</v>
      </c>
      <c r="I83" s="34">
        <f t="shared" si="3"/>
        <v>2.5000475192780668E-2</v>
      </c>
    </row>
    <row r="84" spans="1:9" x14ac:dyDescent="0.4">
      <c r="A84" s="35">
        <v>39721</v>
      </c>
      <c r="B84" s="34">
        <v>-9.0788414999999997E-2</v>
      </c>
      <c r="C84" s="34">
        <v>-1.7222425999999999E-2</v>
      </c>
      <c r="D84" s="34"/>
      <c r="E84" s="34"/>
      <c r="F84" s="34">
        <v>0.55952465500000004</v>
      </c>
      <c r="G84" s="34">
        <v>4.4364599999999997E-2</v>
      </c>
      <c r="H84" s="34">
        <f t="shared" si="2"/>
        <v>1.237929265807859E-2</v>
      </c>
      <c r="I84" s="34">
        <f t="shared" si="3"/>
        <v>2.2063981447067713E-2</v>
      </c>
    </row>
    <row r="85" spans="1:9" x14ac:dyDescent="0.4">
      <c r="A85" s="35">
        <v>39752</v>
      </c>
      <c r="B85" s="34">
        <v>-0.16942453399999999</v>
      </c>
      <c r="C85" s="34">
        <v>-0.163357063</v>
      </c>
      <c r="D85" s="34"/>
      <c r="E85" s="34"/>
      <c r="F85" s="34">
        <v>0.633575848</v>
      </c>
      <c r="G85" s="34">
        <v>0.116954512</v>
      </c>
      <c r="H85" s="34">
        <f t="shared" si="2"/>
        <v>2.0751884719430229E-2</v>
      </c>
      <c r="I85" s="34">
        <f t="shared" si="3"/>
        <v>3.4913297178785108E-2</v>
      </c>
    </row>
    <row r="86" spans="1:9" x14ac:dyDescent="0.4">
      <c r="A86" s="35">
        <v>39780</v>
      </c>
      <c r="B86" s="34">
        <v>-7.4816147999999999E-2</v>
      </c>
      <c r="C86" s="34">
        <v>-9.4491715000000004E-2</v>
      </c>
      <c r="D86" s="34"/>
      <c r="E86" s="34"/>
      <c r="F86" s="34">
        <v>0.440570462</v>
      </c>
      <c r="G86" s="34">
        <v>0.72933440699999996</v>
      </c>
      <c r="H86" s="34">
        <f t="shared" si="2"/>
        <v>-7.0075529631991648E-4</v>
      </c>
      <c r="I86" s="34">
        <f t="shared" si="3"/>
        <v>1.9901901145256851E-3</v>
      </c>
    </row>
    <row r="87" spans="1:9" x14ac:dyDescent="0.4">
      <c r="A87" s="35">
        <v>39813</v>
      </c>
      <c r="B87" s="34">
        <v>7.839192E-3</v>
      </c>
      <c r="C87" s="34">
        <v>-3.2146389999999997E-2</v>
      </c>
      <c r="D87" s="34"/>
      <c r="E87" s="34"/>
      <c r="F87" s="34">
        <v>0.71856902499999997</v>
      </c>
      <c r="G87" s="34">
        <v>0.51580853000000004</v>
      </c>
      <c r="H87" s="34">
        <f t="shared" si="2"/>
        <v>3.1120950153822196E-2</v>
      </c>
      <c r="I87" s="34">
        <f t="shared" si="3"/>
        <v>5.0826576439620234E-2</v>
      </c>
    </row>
    <row r="88" spans="1:9" x14ac:dyDescent="0.4">
      <c r="A88" s="35">
        <v>39843</v>
      </c>
      <c r="B88" s="34">
        <v>-8.5653480000000004E-2</v>
      </c>
      <c r="C88" s="34">
        <v>-0.12037037</v>
      </c>
      <c r="D88" s="34"/>
      <c r="E88" s="34"/>
      <c r="F88" s="34">
        <v>8.7537219999999999E-2</v>
      </c>
      <c r="G88" s="34">
        <v>0.39670499100000001</v>
      </c>
      <c r="H88" s="34">
        <f t="shared" si="2"/>
        <v>-5.3432020802919887E-2</v>
      </c>
      <c r="I88" s="34">
        <f t="shared" si="3"/>
        <v>-7.8935845032341273E-2</v>
      </c>
    </row>
    <row r="89" spans="1:9" x14ac:dyDescent="0.4">
      <c r="A89" s="35">
        <v>39871</v>
      </c>
      <c r="B89" s="34">
        <v>-0.109903826</v>
      </c>
      <c r="C89" s="34">
        <v>-5.5555555999999999E-2</v>
      </c>
      <c r="D89" s="34"/>
      <c r="E89" s="34"/>
      <c r="F89" s="34">
        <v>0.82258119500000004</v>
      </c>
      <c r="G89" s="34">
        <v>0.52996398600000005</v>
      </c>
      <c r="H89" s="34">
        <f t="shared" si="2"/>
        <v>4.6270980658707654E-2</v>
      </c>
      <c r="I89" s="34">
        <f t="shared" si="3"/>
        <v>7.4077144946477214E-2</v>
      </c>
    </row>
    <row r="90" spans="1:9" x14ac:dyDescent="0.4">
      <c r="A90" s="35">
        <v>39903</v>
      </c>
      <c r="B90" s="34">
        <v>8.5410221999999994E-2</v>
      </c>
      <c r="C90" s="34">
        <v>0.145510836</v>
      </c>
      <c r="D90" s="34"/>
      <c r="E90" s="34"/>
      <c r="F90" s="34">
        <v>0.94684225899999996</v>
      </c>
      <c r="G90" s="34">
        <v>0.96253131800000002</v>
      </c>
      <c r="H90" s="34">
        <f t="shared" si="2"/>
        <v>7.6414993910659285E-2</v>
      </c>
      <c r="I90" s="34">
        <f t="shared" si="3"/>
        <v>0.12033879735437808</v>
      </c>
    </row>
    <row r="91" spans="1:9" x14ac:dyDescent="0.4">
      <c r="A91" s="35">
        <v>39933</v>
      </c>
      <c r="B91" s="34">
        <v>9.3998099000000002E-2</v>
      </c>
      <c r="C91" s="34">
        <v>0.102885139</v>
      </c>
      <c r="D91" s="34"/>
      <c r="E91" s="34"/>
      <c r="F91" s="34">
        <v>7.3679353000000003E-2</v>
      </c>
      <c r="G91" s="34">
        <v>0.48046695900000003</v>
      </c>
      <c r="H91" s="34">
        <f t="shared" si="2"/>
        <v>-5.7489790446633431E-2</v>
      </c>
      <c r="I91" s="34">
        <f t="shared" si="3"/>
        <v>-8.5163255007244143E-2</v>
      </c>
    </row>
    <row r="92" spans="1:9" x14ac:dyDescent="0.4">
      <c r="A92" s="35">
        <v>39962</v>
      </c>
      <c r="B92" s="34">
        <v>5.3082074999999999E-2</v>
      </c>
      <c r="C92" s="34">
        <v>3.1095754999999999E-2</v>
      </c>
      <c r="D92" s="34"/>
      <c r="E92" s="34"/>
      <c r="F92" s="34">
        <v>0.96506074900000005</v>
      </c>
      <c r="G92" s="34">
        <v>0.77705537099999999</v>
      </c>
      <c r="H92" s="34">
        <f t="shared" si="2"/>
        <v>8.5056128225731567E-2</v>
      </c>
      <c r="I92" s="34">
        <f t="shared" si="3"/>
        <v>0.13360024163363235</v>
      </c>
    </row>
    <row r="93" spans="1:9" x14ac:dyDescent="0.4">
      <c r="A93" s="35">
        <v>39994</v>
      </c>
      <c r="B93" s="34">
        <v>2.7618100000000002E-4</v>
      </c>
      <c r="C93" s="34">
        <v>0.14408808000000001</v>
      </c>
      <c r="D93" s="34"/>
      <c r="E93" s="34"/>
      <c r="F93" s="34">
        <v>0.285858534</v>
      </c>
      <c r="G93" s="34">
        <v>0.395144102</v>
      </c>
      <c r="H93" s="34">
        <f t="shared" si="2"/>
        <v>-1.8881682542150592E-2</v>
      </c>
      <c r="I93" s="34">
        <f t="shared" si="3"/>
        <v>-2.5911858948085405E-2</v>
      </c>
    </row>
    <row r="94" spans="1:9" x14ac:dyDescent="0.4">
      <c r="A94" s="35">
        <v>40025</v>
      </c>
      <c r="B94" s="34">
        <v>7.4141757000000003E-2</v>
      </c>
      <c r="C94" s="34">
        <v>-1.0517459E-2</v>
      </c>
      <c r="D94" s="34"/>
      <c r="E94" s="34"/>
      <c r="F94" s="34">
        <v>0.41034303300000002</v>
      </c>
      <c r="G94" s="34">
        <v>0.97372588599999998</v>
      </c>
      <c r="H94" s="34">
        <f t="shared" si="2"/>
        <v>-4.0720648042128814E-3</v>
      </c>
      <c r="I94" s="34">
        <f t="shared" si="3"/>
        <v>-3.1837177958119727E-3</v>
      </c>
    </row>
    <row r="95" spans="1:9" x14ac:dyDescent="0.4">
      <c r="A95" s="35">
        <v>40056</v>
      </c>
      <c r="B95" s="34">
        <v>3.3613313999999998E-2</v>
      </c>
      <c r="C95" s="34">
        <v>4.8044218E-2</v>
      </c>
      <c r="D95" s="34"/>
      <c r="E95" s="34"/>
      <c r="F95" s="34">
        <v>0.88803375799999995</v>
      </c>
      <c r="G95" s="34">
        <v>0.24226389000000001</v>
      </c>
      <c r="H95" s="34">
        <f t="shared" si="2"/>
        <v>5.8984080580791819E-2</v>
      </c>
      <c r="I95" s="34">
        <f t="shared" si="3"/>
        <v>9.3587785573743129E-2</v>
      </c>
    </row>
    <row r="96" spans="1:9" x14ac:dyDescent="0.4">
      <c r="A96" s="35">
        <v>40086</v>
      </c>
      <c r="B96" s="34">
        <v>3.5811598E-2</v>
      </c>
      <c r="C96" s="34">
        <v>4.8681542000000001E-2</v>
      </c>
      <c r="D96" s="34"/>
      <c r="E96" s="34"/>
      <c r="F96" s="34">
        <v>0.89304234199999999</v>
      </c>
      <c r="G96" s="34">
        <v>0.10097183999999999</v>
      </c>
      <c r="H96" s="34">
        <f t="shared" si="2"/>
        <v>6.0152441028076119E-2</v>
      </c>
      <c r="I96" s="34">
        <f t="shared" si="3"/>
        <v>9.5380854215520824E-2</v>
      </c>
    </row>
    <row r="97" spans="1:9" x14ac:dyDescent="0.4">
      <c r="A97" s="35">
        <v>40116</v>
      </c>
      <c r="B97" s="34">
        <v>-1.9752525999999999E-2</v>
      </c>
      <c r="C97" s="34">
        <v>7.8149300000000005E-2</v>
      </c>
      <c r="D97" s="34"/>
      <c r="E97" s="34"/>
      <c r="F97" s="34">
        <v>0.25762890999999999</v>
      </c>
      <c r="G97" s="34">
        <v>0.56947436799999995</v>
      </c>
      <c r="H97" s="34">
        <f t="shared" si="2"/>
        <v>-2.2602997624249971E-2</v>
      </c>
      <c r="I97" s="34">
        <f t="shared" si="3"/>
        <v>-3.1622916178237558E-2</v>
      </c>
    </row>
    <row r="98" spans="1:9" x14ac:dyDescent="0.4">
      <c r="A98" s="35">
        <v>40147</v>
      </c>
      <c r="B98" s="34">
        <v>5.7456951999999999E-2</v>
      </c>
      <c r="C98" s="34">
        <v>6.0584205000000002E-2</v>
      </c>
      <c r="D98" s="34"/>
      <c r="E98" s="34"/>
      <c r="F98" s="34">
        <v>0.53229867200000003</v>
      </c>
      <c r="G98" s="34">
        <v>0.85854621399999997</v>
      </c>
      <c r="H98" s="34">
        <f t="shared" si="2"/>
        <v>9.3761835369386461E-3</v>
      </c>
      <c r="I98" s="34">
        <f t="shared" si="3"/>
        <v>1.7455146215210254E-2</v>
      </c>
    </row>
    <row r="99" spans="1:9" x14ac:dyDescent="0.4">
      <c r="A99" s="35">
        <v>40178</v>
      </c>
      <c r="B99" s="34">
        <v>1.7775499E-2</v>
      </c>
      <c r="C99" s="34">
        <v>4.0802447999999998E-2</v>
      </c>
      <c r="D99" s="34"/>
      <c r="E99" s="34"/>
      <c r="F99" s="34">
        <v>0.19968016599999999</v>
      </c>
      <c r="G99" s="34">
        <v>0.21817898599999999</v>
      </c>
      <c r="H99" s="34">
        <f t="shared" si="2"/>
        <v>-3.0998166729516823E-2</v>
      </c>
      <c r="I99" s="34">
        <f t="shared" si="3"/>
        <v>-4.4506880626078896E-2</v>
      </c>
    </row>
    <row r="100" spans="1:9" x14ac:dyDescent="0.4">
      <c r="A100" s="35">
        <v>40209</v>
      </c>
      <c r="B100" s="34">
        <v>-3.6971753000000003E-2</v>
      </c>
      <c r="C100" s="34">
        <v>-7.5459317999999997E-2</v>
      </c>
      <c r="D100" s="34"/>
      <c r="E100" s="34"/>
      <c r="F100" s="34">
        <v>0.93785284000000002</v>
      </c>
      <c r="G100" s="34">
        <v>0.27725388200000001</v>
      </c>
      <c r="H100" s="34">
        <f t="shared" si="2"/>
        <v>7.3006867634734712E-2</v>
      </c>
      <c r="I100" s="34">
        <f t="shared" si="3"/>
        <v>0.11510838719560972</v>
      </c>
    </row>
    <row r="101" spans="1:9" x14ac:dyDescent="0.4">
      <c r="A101" s="35">
        <v>40237</v>
      </c>
      <c r="B101" s="34">
        <v>2.8551441E-2</v>
      </c>
      <c r="C101" s="34">
        <v>1.7388219E-2</v>
      </c>
      <c r="D101" s="34"/>
      <c r="E101" s="34"/>
      <c r="F101" s="34">
        <v>0.50926486500000001</v>
      </c>
      <c r="G101" s="34">
        <v>0.33450627999999999</v>
      </c>
      <c r="H101" s="34">
        <f t="shared" si="2"/>
        <v>6.8490542668746346E-3</v>
      </c>
      <c r="I101" s="34">
        <f t="shared" si="3"/>
        <v>1.3576791501643225E-2</v>
      </c>
    </row>
    <row r="102" spans="1:9" x14ac:dyDescent="0.4">
      <c r="A102" s="35">
        <v>40268</v>
      </c>
      <c r="B102" s="34">
        <v>5.8808074000000002E-2</v>
      </c>
      <c r="C102" s="34">
        <v>2.607255E-2</v>
      </c>
      <c r="D102" s="34"/>
      <c r="E102" s="34"/>
      <c r="F102" s="34">
        <v>0.74188980400000004</v>
      </c>
      <c r="G102" s="34">
        <v>1.3461048E-2</v>
      </c>
      <c r="H102" s="34">
        <f t="shared" si="2"/>
        <v>3.4205873987371377E-2</v>
      </c>
      <c r="I102" s="34">
        <f t="shared" si="3"/>
        <v>5.5560971720688565E-2</v>
      </c>
    </row>
    <row r="103" spans="1:9" x14ac:dyDescent="0.4">
      <c r="A103" s="35">
        <v>40298</v>
      </c>
      <c r="B103" s="34">
        <v>1.4759326999999999E-2</v>
      </c>
      <c r="C103" s="34">
        <v>4.2594963999999999E-2</v>
      </c>
      <c r="D103" s="34"/>
      <c r="E103" s="34"/>
      <c r="F103" s="34">
        <v>0.54960470699999997</v>
      </c>
      <c r="G103" s="34">
        <v>0.70600182499999997</v>
      </c>
      <c r="H103" s="34">
        <f t="shared" si="2"/>
        <v>1.1282258754945464E-2</v>
      </c>
      <c r="I103" s="34">
        <f t="shared" si="3"/>
        <v>2.0380376789577666E-2</v>
      </c>
    </row>
    <row r="104" spans="1:9" x14ac:dyDescent="0.4">
      <c r="A104" s="35">
        <v>40329</v>
      </c>
      <c r="B104" s="34">
        <v>-8.1975915999999996E-2</v>
      </c>
      <c r="C104" s="34">
        <v>-0.15506795500000001</v>
      </c>
      <c r="D104" s="34"/>
      <c r="E104" s="34"/>
      <c r="F104" s="34">
        <v>0.35088945100000002</v>
      </c>
      <c r="G104" s="34">
        <v>0.196003384</v>
      </c>
      <c r="H104" s="34">
        <f t="shared" si="2"/>
        <v>-1.0901146270582564E-2</v>
      </c>
      <c r="I104" s="34">
        <f t="shared" si="3"/>
        <v>-1.3664226493238918E-2</v>
      </c>
    </row>
    <row r="105" spans="1:9" x14ac:dyDescent="0.4">
      <c r="A105" s="35">
        <v>40359</v>
      </c>
      <c r="B105" s="34">
        <v>-5.377121E-2</v>
      </c>
      <c r="C105" s="34">
        <v>-0.10310077500000001</v>
      </c>
      <c r="D105" s="34"/>
      <c r="E105" s="34"/>
      <c r="F105" s="34">
        <v>0.55002065499999997</v>
      </c>
      <c r="G105" s="34">
        <v>0.96425797800000002</v>
      </c>
      <c r="H105" s="34">
        <f t="shared" si="2"/>
        <v>1.1328184195106485E-2</v>
      </c>
      <c r="I105" s="34">
        <f t="shared" si="3"/>
        <v>2.0450858006914291E-2</v>
      </c>
    </row>
    <row r="106" spans="1:9" x14ac:dyDescent="0.4">
      <c r="A106" s="35">
        <v>40390</v>
      </c>
      <c r="B106" s="34">
        <v>6.8777832999999997E-2</v>
      </c>
      <c r="C106" s="34">
        <v>0.121686223</v>
      </c>
      <c r="D106" s="34"/>
      <c r="E106" s="34"/>
      <c r="F106" s="34">
        <v>0.17836110699999999</v>
      </c>
      <c r="G106" s="34">
        <v>0.23593604800000001</v>
      </c>
      <c r="H106" s="34">
        <f t="shared" si="2"/>
        <v>-3.4444866479478031E-2</v>
      </c>
      <c r="I106" s="34">
        <f t="shared" si="3"/>
        <v>-4.9796489028728505E-2</v>
      </c>
    </row>
    <row r="107" spans="1:9" x14ac:dyDescent="0.4">
      <c r="A107" s="35">
        <v>40421</v>
      </c>
      <c r="B107" s="34">
        <v>-4.7407444E-2</v>
      </c>
      <c r="C107" s="34">
        <v>-9.0856256999999996E-2</v>
      </c>
      <c r="D107" s="34"/>
      <c r="E107" s="34"/>
      <c r="F107" s="34">
        <v>0.53707503000000001</v>
      </c>
      <c r="G107" s="34">
        <v>0.135268783</v>
      </c>
      <c r="H107" s="34">
        <f t="shared" si="2"/>
        <v>9.9014218322280648E-3</v>
      </c>
      <c r="I107" s="34">
        <f t="shared" si="3"/>
        <v>1.8261223071828685E-2</v>
      </c>
    </row>
    <row r="108" spans="1:9" x14ac:dyDescent="0.4">
      <c r="A108" s="35">
        <v>40451</v>
      </c>
      <c r="B108" s="34">
        <v>8.7556818999999994E-2</v>
      </c>
      <c r="C108" s="34">
        <v>5.0500745999999999E-2</v>
      </c>
      <c r="D108" s="34"/>
      <c r="E108" s="34"/>
      <c r="F108" s="34">
        <v>0.96226539700000002</v>
      </c>
      <c r="G108" s="34">
        <v>0.67548602700000004</v>
      </c>
      <c r="H108" s="34">
        <f t="shared" si="2"/>
        <v>8.3522328203158983E-2</v>
      </c>
      <c r="I108" s="34">
        <f t="shared" si="3"/>
        <v>0.13124633729732471</v>
      </c>
    </row>
    <row r="109" spans="1:9" x14ac:dyDescent="0.4">
      <c r="A109" s="35">
        <v>40482</v>
      </c>
      <c r="B109" s="34">
        <v>3.6855941000000003E-2</v>
      </c>
      <c r="C109" s="34">
        <v>8.8811760000000003E-2</v>
      </c>
      <c r="D109" s="34"/>
      <c r="E109" s="34"/>
      <c r="F109" s="34">
        <v>0.95770374400000002</v>
      </c>
      <c r="G109" s="34">
        <v>0.99272548100000002</v>
      </c>
      <c r="H109" s="34">
        <f t="shared" si="2"/>
        <v>8.1207632173526903E-2</v>
      </c>
      <c r="I109" s="34">
        <f t="shared" si="3"/>
        <v>0.12769400130749578</v>
      </c>
    </row>
    <row r="110" spans="1:9" x14ac:dyDescent="0.4">
      <c r="A110" s="35">
        <v>40512</v>
      </c>
      <c r="B110" s="34">
        <v>-2.2368679999999999E-3</v>
      </c>
      <c r="C110" s="34">
        <v>-5.2784549E-2</v>
      </c>
      <c r="D110" s="34"/>
      <c r="E110" s="34"/>
      <c r="F110" s="34">
        <v>0.75684755999999997</v>
      </c>
      <c r="G110" s="34">
        <v>0.76295771400000001</v>
      </c>
      <c r="H110" s="34">
        <f t="shared" si="2"/>
        <v>3.6260634601175186E-2</v>
      </c>
      <c r="I110" s="34">
        <f t="shared" si="3"/>
        <v>5.8714387972954932E-2</v>
      </c>
    </row>
    <row r="111" spans="1:9" x14ac:dyDescent="0.4">
      <c r="A111" s="35">
        <v>40543</v>
      </c>
      <c r="B111" s="34">
        <v>6.5304688E-2</v>
      </c>
      <c r="C111" s="34">
        <v>0.111353063</v>
      </c>
      <c r="D111" s="34"/>
      <c r="E111" s="34"/>
      <c r="F111" s="34">
        <v>0.864379907</v>
      </c>
      <c r="G111" s="34">
        <v>0.53056962200000002</v>
      </c>
      <c r="H111" s="34">
        <f t="shared" si="2"/>
        <v>5.3917622842550063E-2</v>
      </c>
      <c r="I111" s="34">
        <f t="shared" si="3"/>
        <v>8.5812354184869086E-2</v>
      </c>
    </row>
    <row r="112" spans="1:9" x14ac:dyDescent="0.4">
      <c r="A112" s="35">
        <v>40574</v>
      </c>
      <c r="B112" s="34">
        <v>2.264559E-2</v>
      </c>
      <c r="C112" s="34">
        <v>-6.6284489999999998E-3</v>
      </c>
      <c r="D112" s="34"/>
      <c r="E112" s="34"/>
      <c r="F112" s="34">
        <v>0.21870133899999999</v>
      </c>
      <c r="G112" s="34">
        <v>0.91706834599999998</v>
      </c>
      <c r="H112" s="34">
        <f t="shared" si="2"/>
        <v>-2.8105943125927138E-2</v>
      </c>
      <c r="I112" s="34">
        <f t="shared" si="3"/>
        <v>-4.0068220056337749E-2</v>
      </c>
    </row>
    <row r="113" spans="1:9" x14ac:dyDescent="0.4">
      <c r="A113" s="35">
        <v>40602</v>
      </c>
      <c r="B113" s="34">
        <v>3.2017666E-2</v>
      </c>
      <c r="C113" s="34">
        <v>-4.1298466999999998E-2</v>
      </c>
      <c r="D113" s="34"/>
      <c r="E113" s="34"/>
      <c r="F113" s="34">
        <v>0.68133671299999998</v>
      </c>
      <c r="G113" s="34">
        <v>0.74129391</v>
      </c>
      <c r="H113" s="34">
        <f t="shared" si="2"/>
        <v>2.6437812722700738E-2</v>
      </c>
      <c r="I113" s="34">
        <f t="shared" si="3"/>
        <v>4.3639422088069375E-2</v>
      </c>
    </row>
    <row r="114" spans="1:9" x14ac:dyDescent="0.4">
      <c r="A114" s="35">
        <v>40633</v>
      </c>
      <c r="B114" s="34">
        <v>-1.047302E-3</v>
      </c>
      <c r="C114" s="34">
        <v>-3.8750940999999997E-2</v>
      </c>
      <c r="D114" s="34"/>
      <c r="E114" s="34"/>
      <c r="F114" s="34">
        <v>0.245115314</v>
      </c>
      <c r="G114" s="34">
        <v>0.19442066499999999</v>
      </c>
      <c r="H114" s="34">
        <f t="shared" si="2"/>
        <v>-2.4319227541267995E-2</v>
      </c>
      <c r="I114" s="34">
        <f t="shared" si="3"/>
        <v>-3.4256793466225677E-2</v>
      </c>
    </row>
    <row r="115" spans="1:9" x14ac:dyDescent="0.4">
      <c r="A115" s="35">
        <v>40663</v>
      </c>
      <c r="B115" s="34">
        <v>2.8498503000000001E-2</v>
      </c>
      <c r="C115" s="34">
        <v>2.0874360000000002E-2</v>
      </c>
      <c r="D115" s="34"/>
      <c r="E115" s="34"/>
      <c r="F115" s="34">
        <v>0.99573279800000003</v>
      </c>
      <c r="G115" s="34">
        <v>0.79266745100000002</v>
      </c>
      <c r="H115" s="34">
        <f t="shared" si="2"/>
        <v>0.12078262591112007</v>
      </c>
      <c r="I115" s="34">
        <f t="shared" si="3"/>
        <v>0.18842926535581744</v>
      </c>
    </row>
    <row r="116" spans="1:9" x14ac:dyDescent="0.4">
      <c r="A116" s="35">
        <v>40694</v>
      </c>
      <c r="B116" s="34">
        <v>-1.3485563000000001E-2</v>
      </c>
      <c r="C116" s="34">
        <v>-3.5108025000000001E-2</v>
      </c>
      <c r="D116" s="34"/>
      <c r="E116" s="34"/>
      <c r="F116" s="34">
        <v>0.22675255499999999</v>
      </c>
      <c r="G116" s="34">
        <v>0.93206994499999996</v>
      </c>
      <c r="H116" s="34">
        <f t="shared" si="2"/>
        <v>-2.6925832206616297E-2</v>
      </c>
      <c r="I116" s="34">
        <f t="shared" si="3"/>
        <v>-3.8257118107316683E-2</v>
      </c>
    </row>
    <row r="117" spans="1:9" x14ac:dyDescent="0.4">
      <c r="A117" s="35">
        <v>40724</v>
      </c>
      <c r="B117" s="34">
        <v>-1.8252271E-2</v>
      </c>
      <c r="C117" s="34">
        <v>4.5981607000000001E-2</v>
      </c>
      <c r="D117" s="34"/>
      <c r="E117" s="34"/>
      <c r="F117" s="34">
        <v>0.125276265</v>
      </c>
      <c r="G117" s="34">
        <v>0.62768190999999995</v>
      </c>
      <c r="H117" s="34">
        <f t="shared" si="2"/>
        <v>-4.4382261732418569E-2</v>
      </c>
      <c r="I117" s="34">
        <f t="shared" si="3"/>
        <v>-6.5047289285117577E-2</v>
      </c>
    </row>
    <row r="118" spans="1:9" x14ac:dyDescent="0.4">
      <c r="A118" s="35">
        <v>40755</v>
      </c>
      <c r="B118" s="34">
        <v>-2.1474436999999999E-2</v>
      </c>
      <c r="C118" s="34">
        <v>5.3846154E-2</v>
      </c>
      <c r="D118" s="34"/>
      <c r="E118" s="34"/>
      <c r="F118" s="34">
        <v>0.702140557</v>
      </c>
      <c r="G118" s="34">
        <v>0.29141428699999999</v>
      </c>
      <c r="H118" s="34">
        <f t="shared" si="2"/>
        <v>2.9021899075746895E-2</v>
      </c>
      <c r="I118" s="34">
        <f t="shared" si="3"/>
        <v>4.7605188147732382E-2</v>
      </c>
    </row>
    <row r="119" spans="1:9" x14ac:dyDescent="0.4">
      <c r="A119" s="35">
        <v>40786</v>
      </c>
      <c r="B119" s="34">
        <v>-5.6679502999999999E-2</v>
      </c>
      <c r="C119" s="34">
        <v>-2.919708E-2</v>
      </c>
      <c r="D119" s="34"/>
      <c r="E119" s="34"/>
      <c r="F119" s="34">
        <v>0.88112910600000005</v>
      </c>
      <c r="G119" s="34">
        <v>0.54173876799999998</v>
      </c>
      <c r="H119" s="34">
        <f t="shared" si="2"/>
        <v>5.7433128038914427E-2</v>
      </c>
      <c r="I119" s="34">
        <f t="shared" si="3"/>
        <v>9.120755747359667E-2</v>
      </c>
    </row>
    <row r="120" spans="1:9" x14ac:dyDescent="0.4">
      <c r="A120" s="35">
        <v>40816</v>
      </c>
      <c r="B120" s="34">
        <v>-7.1757647999999993E-2</v>
      </c>
      <c r="C120" s="34">
        <v>-5.6766917E-2</v>
      </c>
      <c r="D120" s="34"/>
      <c r="E120" s="34"/>
      <c r="F120" s="34">
        <v>0.73950709599999997</v>
      </c>
      <c r="G120" s="34">
        <v>0.59068595199999996</v>
      </c>
      <c r="H120" s="34">
        <f t="shared" si="2"/>
        <v>3.3884387601661119E-2</v>
      </c>
      <c r="I120" s="34">
        <f t="shared" si="3"/>
        <v>5.506759045438895E-2</v>
      </c>
    </row>
    <row r="121" spans="1:9" x14ac:dyDescent="0.4">
      <c r="A121" s="35">
        <v>40847</v>
      </c>
      <c r="B121" s="34">
        <v>0.10772691700000001</v>
      </c>
      <c r="C121" s="34">
        <v>6.9907593000000004E-2</v>
      </c>
      <c r="D121" s="34"/>
      <c r="E121" s="34"/>
      <c r="F121" s="34">
        <v>0.17450587200000001</v>
      </c>
      <c r="G121" s="34">
        <v>0.17744998400000001</v>
      </c>
      <c r="H121" s="34">
        <f t="shared" si="2"/>
        <v>-3.5095141517372697E-2</v>
      </c>
      <c r="I121" s="34">
        <f t="shared" si="3"/>
        <v>-5.0794458261331263E-2</v>
      </c>
    </row>
    <row r="122" spans="1:9" x14ac:dyDescent="0.4">
      <c r="A122" s="35">
        <v>40877</v>
      </c>
      <c r="B122" s="34">
        <v>-4.9196600000000002E-3</v>
      </c>
      <c r="C122" s="34">
        <v>-3.9429214999999997E-2</v>
      </c>
      <c r="D122" s="34"/>
      <c r="E122" s="34"/>
      <c r="F122" s="34">
        <v>0.76353939900000001</v>
      </c>
      <c r="G122" s="34">
        <v>0.83858568</v>
      </c>
      <c r="H122" s="34">
        <f t="shared" si="2"/>
        <v>3.7201854745955373E-2</v>
      </c>
      <c r="I122" s="34">
        <f t="shared" si="3"/>
        <v>6.0158867140781599E-2</v>
      </c>
    </row>
    <row r="123" spans="1:9" x14ac:dyDescent="0.4">
      <c r="A123" s="35">
        <v>40908</v>
      </c>
      <c r="B123" s="34">
        <v>8.5914530000000006E-3</v>
      </c>
      <c r="C123" s="34">
        <v>2.2673964000000001E-2</v>
      </c>
      <c r="D123" s="34"/>
      <c r="E123" s="34"/>
      <c r="F123" s="34">
        <v>0.94303471100000003</v>
      </c>
      <c r="G123" s="34">
        <v>1.7614483E-2</v>
      </c>
      <c r="H123" s="34">
        <f t="shared" si="2"/>
        <v>7.4919983223880202E-2</v>
      </c>
      <c r="I123" s="34">
        <f t="shared" si="3"/>
        <v>0.11804442254237811</v>
      </c>
    </row>
    <row r="124" spans="1:9" x14ac:dyDescent="0.4">
      <c r="A124" s="35">
        <v>40939</v>
      </c>
      <c r="B124" s="34">
        <v>4.3579794999999998E-2</v>
      </c>
      <c r="C124" s="34">
        <v>0.13751926</v>
      </c>
      <c r="D124" s="34"/>
      <c r="E124" s="34"/>
      <c r="F124" s="34">
        <v>0.54389821400000005</v>
      </c>
      <c r="G124" s="34">
        <v>0.44176073700000001</v>
      </c>
      <c r="H124" s="34">
        <f t="shared" si="2"/>
        <v>1.0652781391273361E-2</v>
      </c>
      <c r="I124" s="34">
        <f t="shared" si="3"/>
        <v>1.9414325495961168E-2</v>
      </c>
    </row>
    <row r="125" spans="1:9" x14ac:dyDescent="0.4">
      <c r="A125" s="35">
        <v>40968</v>
      </c>
      <c r="B125" s="34">
        <v>4.0762411999999998E-2</v>
      </c>
      <c r="C125" s="34">
        <v>7.4839146999999995E-2</v>
      </c>
      <c r="D125" s="34"/>
      <c r="E125" s="34"/>
      <c r="F125" s="34">
        <v>0.53386813200000005</v>
      </c>
      <c r="G125" s="34">
        <v>0.35145612399999998</v>
      </c>
      <c r="H125" s="34">
        <f t="shared" si="2"/>
        <v>9.5487110722585356E-3</v>
      </c>
      <c r="I125" s="34">
        <f t="shared" si="3"/>
        <v>1.7719922136155149E-2</v>
      </c>
    </row>
    <row r="126" spans="1:9" x14ac:dyDescent="0.4">
      <c r="A126" s="35">
        <v>40999</v>
      </c>
      <c r="B126" s="34">
        <v>3.1337373000000002E-2</v>
      </c>
      <c r="C126" s="34">
        <v>2.252678E-2</v>
      </c>
      <c r="D126" s="34"/>
      <c r="E126" s="34"/>
      <c r="F126" s="34">
        <v>0.97978543600000001</v>
      </c>
      <c r="G126" s="34">
        <v>5.6852343E-2</v>
      </c>
      <c r="H126" s="34">
        <f t="shared" si="2"/>
        <v>9.5398244379050326E-2</v>
      </c>
      <c r="I126" s="34">
        <f t="shared" si="3"/>
        <v>0.14947216215887937</v>
      </c>
    </row>
    <row r="127" spans="1:9" x14ac:dyDescent="0.4">
      <c r="A127" s="35">
        <v>41029</v>
      </c>
      <c r="B127" s="34">
        <v>-7.4786100000000001E-3</v>
      </c>
      <c r="C127" s="34">
        <v>-7.4407070000000004E-3</v>
      </c>
      <c r="D127" s="34"/>
      <c r="E127" s="34"/>
      <c r="F127" s="34">
        <v>0.60760445699999999</v>
      </c>
      <c r="G127" s="34">
        <v>0.54532279100000003</v>
      </c>
      <c r="H127" s="34">
        <f t="shared" si="2"/>
        <v>1.7768724385227985E-2</v>
      </c>
      <c r="I127" s="34">
        <f t="shared" si="3"/>
        <v>3.033507710886902E-2</v>
      </c>
    </row>
    <row r="128" spans="1:9" x14ac:dyDescent="0.4">
      <c r="A128" s="35">
        <v>41060</v>
      </c>
      <c r="B128" s="34">
        <v>-6.2549247000000002E-2</v>
      </c>
      <c r="C128" s="34">
        <v>-8.8239888000000002E-2</v>
      </c>
      <c r="D128" s="34"/>
      <c r="E128" s="34"/>
      <c r="F128" s="34">
        <v>0.21321628200000001</v>
      </c>
      <c r="G128" s="34">
        <v>0.89165300300000006</v>
      </c>
      <c r="H128" s="34">
        <f t="shared" si="2"/>
        <v>-2.8924275884622555E-2</v>
      </c>
      <c r="I128" s="34">
        <f t="shared" si="3"/>
        <v>-4.1324105439625759E-2</v>
      </c>
    </row>
    <row r="129" spans="1:9" x14ac:dyDescent="0.4">
      <c r="A129" s="35">
        <v>41090</v>
      </c>
      <c r="B129" s="34">
        <v>3.9600926000000002E-2</v>
      </c>
      <c r="C129" s="34">
        <v>5.4813292E-2</v>
      </c>
      <c r="D129" s="34"/>
      <c r="E129" s="34"/>
      <c r="F129" s="34">
        <v>0.50227967399999995</v>
      </c>
      <c r="G129" s="34">
        <v>0.43227212599999998</v>
      </c>
      <c r="H129" s="34">
        <f t="shared" si="2"/>
        <v>6.0837389211607033E-3</v>
      </c>
      <c r="I129" s="34">
        <f t="shared" si="3"/>
        <v>1.2402271300569531E-2</v>
      </c>
    </row>
    <row r="130" spans="1:9" x14ac:dyDescent="0.4">
      <c r="A130" s="35">
        <v>41121</v>
      </c>
      <c r="B130" s="34">
        <v>1.2604064999999999E-2</v>
      </c>
      <c r="C130" s="34">
        <v>-3.6613272000000002E-2</v>
      </c>
      <c r="D130" s="34"/>
      <c r="E130" s="34"/>
      <c r="F130" s="34">
        <v>0.44115747799999999</v>
      </c>
      <c r="G130" s="34">
        <v>0.122811766</v>
      </c>
      <c r="H130" s="34">
        <f t="shared" si="2"/>
        <v>-6.357321912618865E-4</v>
      </c>
      <c r="I130" s="34">
        <f t="shared" si="3"/>
        <v>2.0899802871060472E-3</v>
      </c>
    </row>
    <row r="131" spans="1:9" x14ac:dyDescent="0.4">
      <c r="A131" s="35">
        <v>41152</v>
      </c>
      <c r="B131" s="34">
        <v>1.9781014999999999E-2</v>
      </c>
      <c r="C131" s="34">
        <v>4.5809297999999998E-2</v>
      </c>
      <c r="D131" s="34"/>
      <c r="E131" s="34"/>
      <c r="F131" s="34">
        <v>0.83088402299999997</v>
      </c>
      <c r="G131" s="34">
        <v>0.76938499000000005</v>
      </c>
      <c r="H131" s="34">
        <f t="shared" si="2"/>
        <v>4.7687770111243998E-2</v>
      </c>
      <c r="I131" s="34">
        <f t="shared" si="3"/>
        <v>7.6251474576728859E-2</v>
      </c>
    </row>
    <row r="132" spans="1:9" x14ac:dyDescent="0.4">
      <c r="A132" s="35">
        <v>41182</v>
      </c>
      <c r="B132" s="34">
        <v>2.4238861E-2</v>
      </c>
      <c r="C132" s="34">
        <v>-2.6930565E-2</v>
      </c>
      <c r="D132" s="34"/>
      <c r="E132" s="34"/>
      <c r="F132" s="34">
        <v>8.1922233999999997E-2</v>
      </c>
      <c r="G132" s="34">
        <v>0.66375059199999997</v>
      </c>
      <c r="H132" s="34">
        <f t="shared" ref="H132:H195" si="4">_xlfn.NORM.INV(F132,$E$2,$E$3)</f>
        <v>-5.5013217202869974E-2</v>
      </c>
      <c r="I132" s="34">
        <f t="shared" ref="I132:I195" si="5">NORMINV(F132,$E$8,$E$9)</f>
        <v>-8.1362488015533932E-2</v>
      </c>
    </row>
    <row r="133" spans="1:9" x14ac:dyDescent="0.4">
      <c r="A133" s="35">
        <v>41213</v>
      </c>
      <c r="B133" s="34">
        <v>-1.9718339000000001E-2</v>
      </c>
      <c r="C133" s="34">
        <v>-4.0994624E-2</v>
      </c>
      <c r="D133" s="34"/>
      <c r="E133" s="34"/>
      <c r="F133" s="34">
        <v>0.32907651799999998</v>
      </c>
      <c r="G133" s="34">
        <v>0.34142955200000003</v>
      </c>
      <c r="H133" s="34">
        <f t="shared" si="4"/>
        <v>-1.3503473203528557E-2</v>
      </c>
      <c r="I133" s="34">
        <f t="shared" si="5"/>
        <v>-1.7657986150170862E-2</v>
      </c>
    </row>
    <row r="134" spans="1:9" x14ac:dyDescent="0.4">
      <c r="A134" s="35">
        <v>41243</v>
      </c>
      <c r="B134" s="34">
        <v>2.8481700000000001E-3</v>
      </c>
      <c r="C134" s="34">
        <v>-6.7449194000000004E-2</v>
      </c>
      <c r="D134" s="34"/>
      <c r="E134" s="34"/>
      <c r="F134" s="34">
        <v>0.117805773</v>
      </c>
      <c r="G134" s="34">
        <v>0.41369592900000002</v>
      </c>
      <c r="H134" s="34">
        <f t="shared" si="4"/>
        <v>-4.6000134083371544E-2</v>
      </c>
      <c r="I134" s="34">
        <f t="shared" si="5"/>
        <v>-6.753021840655081E-2</v>
      </c>
    </row>
    <row r="135" spans="1:9" x14ac:dyDescent="0.4">
      <c r="A135" s="35">
        <v>41274</v>
      </c>
      <c r="B135" s="34">
        <v>7.0738959999999997E-3</v>
      </c>
      <c r="C135" s="34">
        <v>1.2199887E-2</v>
      </c>
      <c r="D135" s="34"/>
      <c r="E135" s="34"/>
      <c r="F135" s="34">
        <v>0.65989375900000002</v>
      </c>
      <c r="G135" s="34">
        <v>6.8840745999999994E-2</v>
      </c>
      <c r="H135" s="34">
        <f t="shared" si="4"/>
        <v>2.3847617353120312E-2</v>
      </c>
      <c r="I135" s="34">
        <f t="shared" si="5"/>
        <v>3.9664280594647758E-2</v>
      </c>
    </row>
    <row r="136" spans="1:9" x14ac:dyDescent="0.4">
      <c r="A136" s="35">
        <v>41305</v>
      </c>
      <c r="B136" s="34">
        <v>5.0493629999999998E-2</v>
      </c>
      <c r="C136" s="34">
        <v>2.7716522E-2</v>
      </c>
      <c r="D136" s="34"/>
      <c r="E136" s="34"/>
      <c r="F136" s="34">
        <v>2.2009581E-2</v>
      </c>
      <c r="G136" s="34">
        <v>0.87259818</v>
      </c>
      <c r="H136" s="34">
        <f t="shared" si="4"/>
        <v>-8.218184833058538E-2</v>
      </c>
      <c r="I136" s="34">
        <f t="shared" si="5"/>
        <v>-0.12305785747824052</v>
      </c>
    </row>
    <row r="137" spans="1:9" x14ac:dyDescent="0.4">
      <c r="A137" s="35">
        <v>41333</v>
      </c>
      <c r="B137" s="34">
        <v>1.1104904000000001E-2</v>
      </c>
      <c r="C137" s="34">
        <v>1.2750455000000001E-2</v>
      </c>
      <c r="D137" s="34"/>
      <c r="E137" s="34"/>
      <c r="F137" s="34">
        <v>0.64303451</v>
      </c>
      <c r="G137" s="34">
        <v>1.2370982000000001E-2</v>
      </c>
      <c r="H137" s="34">
        <f t="shared" si="4"/>
        <v>2.18550913394445E-2</v>
      </c>
      <c r="I137" s="34">
        <f t="shared" si="5"/>
        <v>3.6606375030185379E-2</v>
      </c>
    </row>
    <row r="138" spans="1:9" x14ac:dyDescent="0.4">
      <c r="A138" s="35">
        <v>41364</v>
      </c>
      <c r="B138" s="34">
        <v>3.5987799000000001E-2</v>
      </c>
      <c r="C138" s="34">
        <v>3.7230215999999997E-2</v>
      </c>
      <c r="D138" s="34"/>
      <c r="E138" s="34"/>
      <c r="F138" s="34">
        <v>0.95923388200000004</v>
      </c>
      <c r="G138" s="34">
        <v>0.58942908500000002</v>
      </c>
      <c r="H138" s="34">
        <f t="shared" si="4"/>
        <v>8.1960426404459524E-2</v>
      </c>
      <c r="I138" s="34">
        <f t="shared" si="5"/>
        <v>0.12884930550521484</v>
      </c>
    </row>
    <row r="139" spans="1:9" x14ac:dyDescent="0.4">
      <c r="A139" s="35">
        <v>41394</v>
      </c>
      <c r="B139" s="34">
        <v>1.8097713000000001E-2</v>
      </c>
      <c r="C139" s="34">
        <v>0.15714036000000001</v>
      </c>
      <c r="D139" s="34"/>
      <c r="E139" s="34"/>
      <c r="F139" s="34">
        <v>0.94400788700000005</v>
      </c>
      <c r="G139" s="34">
        <v>0.33577002900000003</v>
      </c>
      <c r="H139" s="34">
        <f t="shared" si="4"/>
        <v>7.5294404314467503E-2</v>
      </c>
      <c r="I139" s="34">
        <f t="shared" si="5"/>
        <v>0.1186190420597649</v>
      </c>
    </row>
    <row r="140" spans="1:9" x14ac:dyDescent="0.4">
      <c r="A140" s="35">
        <v>41425</v>
      </c>
      <c r="B140" s="34">
        <v>2.0766422E-2</v>
      </c>
      <c r="C140" s="34">
        <v>5.4380665000000002E-2</v>
      </c>
      <c r="D140" s="34"/>
      <c r="E140" s="34"/>
      <c r="F140" s="34">
        <v>0.99044940299999995</v>
      </c>
      <c r="G140" s="34">
        <v>0.89083749000000001</v>
      </c>
      <c r="H140" s="34">
        <f t="shared" si="4"/>
        <v>0.10825651586640223</v>
      </c>
      <c r="I140" s="34">
        <f t="shared" si="5"/>
        <v>0.16920559583084685</v>
      </c>
    </row>
    <row r="141" spans="1:9" x14ac:dyDescent="0.4">
      <c r="A141" s="35">
        <v>41455</v>
      </c>
      <c r="B141" s="34">
        <v>-1.4991839E-2</v>
      </c>
      <c r="C141" s="34">
        <v>-3.5816620000000002E-3</v>
      </c>
      <c r="D141" s="34"/>
      <c r="E141" s="34"/>
      <c r="F141" s="34">
        <v>6.1983907999999997E-2</v>
      </c>
      <c r="G141" s="34">
        <v>0.56079950499999998</v>
      </c>
      <c r="H141" s="34">
        <f t="shared" si="4"/>
        <v>-6.1397197945709824E-2</v>
      </c>
      <c r="I141" s="34">
        <f t="shared" si="5"/>
        <v>-9.1159906018091014E-2</v>
      </c>
    </row>
    <row r="142" spans="1:9" x14ac:dyDescent="0.4">
      <c r="A142" s="35">
        <v>41486</v>
      </c>
      <c r="B142" s="34">
        <v>4.9621008000000001E-2</v>
      </c>
      <c r="C142" s="34">
        <v>-7.8303661999999996E-2</v>
      </c>
      <c r="D142" s="34"/>
      <c r="E142" s="34"/>
      <c r="F142" s="34">
        <v>0.43193909200000002</v>
      </c>
      <c r="G142" s="34">
        <v>0.55074473499999999</v>
      </c>
      <c r="H142" s="34">
        <f t="shared" si="4"/>
        <v>-1.6585926864551952E-3</v>
      </c>
      <c r="I142" s="34">
        <f t="shared" si="5"/>
        <v>5.2020866131423024E-4</v>
      </c>
    </row>
    <row r="143" spans="1:9" x14ac:dyDescent="0.4">
      <c r="A143" s="35">
        <v>41517</v>
      </c>
      <c r="B143" s="34">
        <v>-3.1216181999999999E-2</v>
      </c>
      <c r="C143" s="34">
        <v>4.8994975000000003E-2</v>
      </c>
      <c r="D143" s="34"/>
      <c r="E143" s="34"/>
      <c r="F143" s="34">
        <v>0.308188882</v>
      </c>
      <c r="G143" s="34">
        <v>0.97062186399999995</v>
      </c>
      <c r="H143" s="34">
        <f t="shared" si="4"/>
        <v>-1.6061291595832049E-2</v>
      </c>
      <c r="I143" s="34">
        <f t="shared" si="5"/>
        <v>-2.1583439088313366E-2</v>
      </c>
    </row>
    <row r="144" spans="1:9" x14ac:dyDescent="0.4">
      <c r="A144" s="35">
        <v>41547</v>
      </c>
      <c r="B144" s="34">
        <v>2.9796824E-2</v>
      </c>
      <c r="C144" s="34">
        <v>4.7904189999999998E-3</v>
      </c>
      <c r="D144" s="34"/>
      <c r="E144" s="34"/>
      <c r="F144" s="34">
        <v>5.4958820999999998E-2</v>
      </c>
      <c r="G144" s="34">
        <v>0.539095302</v>
      </c>
      <c r="H144" s="34">
        <f t="shared" si="4"/>
        <v>-6.4029615931397429E-2</v>
      </c>
      <c r="I144" s="34">
        <f t="shared" si="5"/>
        <v>-9.5199846049576445E-2</v>
      </c>
    </row>
    <row r="145" spans="1:9" x14ac:dyDescent="0.4">
      <c r="A145" s="35">
        <v>41578</v>
      </c>
      <c r="B145" s="34">
        <v>4.4677569E-2</v>
      </c>
      <c r="C145" s="34">
        <v>6.3852163000000003E-2</v>
      </c>
      <c r="D145" s="34"/>
      <c r="E145" s="34"/>
      <c r="F145" s="34">
        <v>0.69940185499999996</v>
      </c>
      <c r="G145" s="34">
        <v>0.66353682700000005</v>
      </c>
      <c r="H145" s="34">
        <f t="shared" si="4"/>
        <v>2.867724869154702E-2</v>
      </c>
      <c r="I145" s="34">
        <f t="shared" si="5"/>
        <v>4.7076257373225378E-2</v>
      </c>
    </row>
    <row r="146" spans="1:9" x14ac:dyDescent="0.4">
      <c r="A146" s="35">
        <v>41608</v>
      </c>
      <c r="B146" s="34">
        <v>2.8089644E-2</v>
      </c>
      <c r="C146" s="34">
        <v>7.6966530000000005E-2</v>
      </c>
      <c r="D146" s="34"/>
      <c r="E146" s="34"/>
      <c r="F146" s="34">
        <v>0.69673326300000005</v>
      </c>
      <c r="G146" s="34">
        <v>0.96111212099999999</v>
      </c>
      <c r="H146" s="34">
        <f t="shared" si="4"/>
        <v>2.8342782461303589E-2</v>
      </c>
      <c r="I146" s="34">
        <f t="shared" si="5"/>
        <v>4.6562956096571358E-2</v>
      </c>
    </row>
    <row r="147" spans="1:9" x14ac:dyDescent="0.4">
      <c r="A147" s="35">
        <v>41639</v>
      </c>
      <c r="B147" s="34">
        <v>2.3628382E-2</v>
      </c>
      <c r="C147" s="34">
        <v>-1.153947E-2</v>
      </c>
      <c r="D147" s="34"/>
      <c r="E147" s="34"/>
      <c r="F147" s="34">
        <v>0.84116576700000001</v>
      </c>
      <c r="G147" s="34">
        <v>0.84798218800000003</v>
      </c>
      <c r="H147" s="34">
        <f t="shared" si="4"/>
        <v>4.9505685303794539E-2</v>
      </c>
      <c r="I147" s="34">
        <f t="shared" si="5"/>
        <v>7.9041407026727711E-2</v>
      </c>
    </row>
    <row r="148" spans="1:9" x14ac:dyDescent="0.4">
      <c r="A148" s="35">
        <v>41670</v>
      </c>
      <c r="B148" s="34">
        <v>-3.5580094E-2</v>
      </c>
      <c r="C148" s="34">
        <v>1.1494252999999999E-2</v>
      </c>
      <c r="D148" s="34"/>
      <c r="E148" s="34"/>
      <c r="F148" s="34">
        <v>0.51446876200000002</v>
      </c>
      <c r="G148" s="34">
        <v>0.79094005899999997</v>
      </c>
      <c r="H148" s="34">
        <f t="shared" si="4"/>
        <v>7.4193959209899463E-3</v>
      </c>
      <c r="I148" s="34">
        <f t="shared" si="5"/>
        <v>1.4452087937320101E-2</v>
      </c>
    </row>
    <row r="149" spans="1:9" x14ac:dyDescent="0.4">
      <c r="A149" s="35">
        <v>41698</v>
      </c>
      <c r="B149" s="34">
        <v>4.3129885E-2</v>
      </c>
      <c r="C149" s="34">
        <v>1.2420719E-2</v>
      </c>
      <c r="D149" s="34"/>
      <c r="E149" s="34"/>
      <c r="F149" s="34">
        <v>0.44671028400000001</v>
      </c>
      <c r="G149" s="34">
        <v>0.98460046599999995</v>
      </c>
      <c r="H149" s="34">
        <f t="shared" si="4"/>
        <v>-2.13415183486056E-5</v>
      </c>
      <c r="I149" s="34">
        <f t="shared" si="5"/>
        <v>3.0328782189575857E-3</v>
      </c>
    </row>
    <row r="150" spans="1:9" x14ac:dyDescent="0.4">
      <c r="A150" s="35">
        <v>41729</v>
      </c>
      <c r="B150" s="34">
        <v>6.9789919999999998E-3</v>
      </c>
      <c r="C150" s="34">
        <v>7.7264421999999999E-2</v>
      </c>
      <c r="D150" s="34"/>
      <c r="E150" s="34"/>
      <c r="F150" s="34">
        <v>0.88865307100000002</v>
      </c>
      <c r="G150" s="34">
        <v>3.273017E-3</v>
      </c>
      <c r="H150" s="34">
        <f t="shared" si="4"/>
        <v>5.9126490778899581E-2</v>
      </c>
      <c r="I150" s="34">
        <f t="shared" si="5"/>
        <v>9.3806340781675657E-2</v>
      </c>
    </row>
    <row r="151" spans="1:9" x14ac:dyDescent="0.4">
      <c r="A151" s="35">
        <v>41759</v>
      </c>
      <c r="B151" s="34">
        <v>6.247542E-3</v>
      </c>
      <c r="C151" s="34">
        <v>-1.4393754999999999E-2</v>
      </c>
      <c r="D151" s="34"/>
      <c r="E151" s="34"/>
      <c r="F151" s="34">
        <v>0.95235762999999996</v>
      </c>
      <c r="G151" s="34">
        <v>0.27748071299999999</v>
      </c>
      <c r="H151" s="34">
        <f t="shared" si="4"/>
        <v>7.8739094859462594E-2</v>
      </c>
      <c r="I151" s="34">
        <f t="shared" si="5"/>
        <v>0.12390556695986352</v>
      </c>
    </row>
    <row r="152" spans="1:9" x14ac:dyDescent="0.4">
      <c r="A152" s="35">
        <v>41790</v>
      </c>
      <c r="B152" s="34">
        <v>2.1034682999999998E-2</v>
      </c>
      <c r="C152" s="34">
        <v>1.3366337000000001E-2</v>
      </c>
      <c r="D152" s="34"/>
      <c r="E152" s="34"/>
      <c r="F152" s="34">
        <v>0.53777353100000003</v>
      </c>
      <c r="G152" s="34">
        <v>0.88188219499999998</v>
      </c>
      <c r="H152" s="34">
        <f t="shared" si="4"/>
        <v>9.9782808361050437E-3</v>
      </c>
      <c r="I152" s="34">
        <f t="shared" si="5"/>
        <v>1.8379177655117096E-2</v>
      </c>
    </row>
    <row r="153" spans="1:9" x14ac:dyDescent="0.4">
      <c r="A153" s="35">
        <v>41820</v>
      </c>
      <c r="B153" s="34">
        <v>1.9103647000000001E-2</v>
      </c>
      <c r="C153" s="34">
        <v>2.5403029000000001E-2</v>
      </c>
      <c r="D153" s="34"/>
      <c r="E153" s="34"/>
      <c r="F153" s="34">
        <v>0.33231677999999998</v>
      </c>
      <c r="G153" s="34">
        <v>0.17965920599999999</v>
      </c>
      <c r="H153" s="34">
        <f t="shared" si="4"/>
        <v>-1.3112767451462979E-2</v>
      </c>
      <c r="I153" s="34">
        <f t="shared" si="5"/>
        <v>-1.7058374759850926E-2</v>
      </c>
    </row>
    <row r="154" spans="1:9" x14ac:dyDescent="0.4">
      <c r="A154" s="35">
        <v>41851</v>
      </c>
      <c r="B154" s="34">
        <v>-1.5019108999999999E-2</v>
      </c>
      <c r="C154" s="34">
        <v>3.501199E-2</v>
      </c>
      <c r="D154" s="34"/>
      <c r="E154" s="34"/>
      <c r="F154" s="34">
        <v>7.8861782000000005E-2</v>
      </c>
      <c r="G154" s="34">
        <v>0.26715127999999999</v>
      </c>
      <c r="H154" s="34">
        <f t="shared" si="4"/>
        <v>-5.590967003951719E-2</v>
      </c>
      <c r="I154" s="34">
        <f t="shared" si="5"/>
        <v>-8.2738263337234524E-2</v>
      </c>
    </row>
    <row r="155" spans="1:9" x14ac:dyDescent="0.4">
      <c r="A155" s="35">
        <v>41882</v>
      </c>
      <c r="B155" s="34">
        <v>3.7742436999999997E-2</v>
      </c>
      <c r="C155" s="34">
        <v>5.2594994999999999E-2</v>
      </c>
      <c r="D155" s="34"/>
      <c r="E155" s="34"/>
      <c r="F155" s="34">
        <v>0.45237077399999998</v>
      </c>
      <c r="G155" s="34">
        <v>0.47513467199999998</v>
      </c>
      <c r="H155" s="34">
        <f t="shared" si="4"/>
        <v>6.037758176884447E-4</v>
      </c>
      <c r="I155" s="34">
        <f t="shared" si="5"/>
        <v>3.9922382309170636E-3</v>
      </c>
    </row>
    <row r="156" spans="1:9" x14ac:dyDescent="0.4">
      <c r="A156" s="35">
        <v>41912</v>
      </c>
      <c r="B156" s="34">
        <v>-1.5459413E-2</v>
      </c>
      <c r="C156" s="34">
        <v>2.7294738999999998E-2</v>
      </c>
      <c r="D156" s="34"/>
      <c r="E156" s="34"/>
      <c r="F156" s="34">
        <v>0.53310971600000001</v>
      </c>
      <c r="G156" s="34">
        <v>0.57354688799999998</v>
      </c>
      <c r="H156" s="34">
        <f t="shared" si="4"/>
        <v>9.46533288683497E-3</v>
      </c>
      <c r="I156" s="34">
        <f t="shared" si="5"/>
        <v>1.7591962643826543E-2</v>
      </c>
    </row>
    <row r="157" spans="1:9" x14ac:dyDescent="0.4">
      <c r="A157" s="35">
        <v>41943</v>
      </c>
      <c r="B157" s="34">
        <v>2.3205156000000001E-2</v>
      </c>
      <c r="C157" s="34">
        <v>1.2726487999999999E-2</v>
      </c>
      <c r="D157" s="34"/>
      <c r="E157" s="34"/>
      <c r="F157" s="34">
        <v>1.3435757E-2</v>
      </c>
      <c r="G157" s="34">
        <v>0.34634774099999999</v>
      </c>
      <c r="H157" s="34">
        <f t="shared" si="4"/>
        <v>-9.0899524205922427E-2</v>
      </c>
      <c r="I157" s="34">
        <f t="shared" si="5"/>
        <v>-0.13643676916391245</v>
      </c>
    </row>
    <row r="158" spans="1:9" x14ac:dyDescent="0.4">
      <c r="A158" s="35">
        <v>41973</v>
      </c>
      <c r="B158" s="34">
        <v>2.4579995E-2</v>
      </c>
      <c r="C158" s="34">
        <v>1.8317358999999998E-2</v>
      </c>
      <c r="D158" s="34"/>
      <c r="E158" s="34"/>
      <c r="F158" s="34">
        <v>0.23553518000000001</v>
      </c>
      <c r="G158" s="34">
        <v>0.21023013099999999</v>
      </c>
      <c r="H158" s="34">
        <f t="shared" si="4"/>
        <v>-2.5665159676018498E-2</v>
      </c>
      <c r="I158" s="34">
        <f t="shared" si="5"/>
        <v>-3.6322379228215095E-2</v>
      </c>
    </row>
    <row r="159" spans="1:9" x14ac:dyDescent="0.4">
      <c r="A159" s="35">
        <v>42004</v>
      </c>
      <c r="B159" s="34">
        <v>-4.1858590000000001E-3</v>
      </c>
      <c r="C159" s="34">
        <v>-2.1961932999999999E-2</v>
      </c>
      <c r="D159" s="34"/>
      <c r="E159" s="34"/>
      <c r="F159" s="34">
        <v>0.87796202700000003</v>
      </c>
      <c r="G159" s="34">
        <v>0.27006861399999998</v>
      </c>
      <c r="H159" s="34">
        <f t="shared" si="4"/>
        <v>5.6743011332072865E-2</v>
      </c>
      <c r="I159" s="34">
        <f t="shared" si="5"/>
        <v>9.0148443713728529E-2</v>
      </c>
    </row>
    <row r="160" spans="1:9" x14ac:dyDescent="0.4">
      <c r="A160" s="35">
        <v>42035</v>
      </c>
      <c r="B160" s="34">
        <v>-3.1024108000000002E-2</v>
      </c>
      <c r="C160" s="34">
        <v>-0.130247578</v>
      </c>
      <c r="D160" s="34"/>
      <c r="E160" s="34"/>
      <c r="F160" s="34">
        <v>0.71204231100000004</v>
      </c>
      <c r="G160" s="34">
        <v>0.65468317899999995</v>
      </c>
      <c r="H160" s="34">
        <f t="shared" si="4"/>
        <v>3.0280312771161801E-2</v>
      </c>
      <c r="I160" s="34">
        <f t="shared" si="5"/>
        <v>4.9536460419809733E-2</v>
      </c>
    </row>
    <row r="161" spans="1:9" x14ac:dyDescent="0.4">
      <c r="A161" s="35">
        <v>42063</v>
      </c>
      <c r="B161" s="34">
        <v>5.4899718E-2</v>
      </c>
      <c r="C161" s="34">
        <v>8.5396040000000006E-2</v>
      </c>
      <c r="D161" s="34"/>
      <c r="E161" s="34"/>
      <c r="F161" s="34">
        <v>0.95250933800000004</v>
      </c>
      <c r="G161" s="34">
        <v>0.48578836199999997</v>
      </c>
      <c r="H161" s="34">
        <f t="shared" si="4"/>
        <v>7.8805996925107993E-2</v>
      </c>
      <c r="I161" s="34">
        <f t="shared" si="5"/>
        <v>0.12400824075052269</v>
      </c>
    </row>
    <row r="162" spans="1:9" x14ac:dyDescent="0.4">
      <c r="A162" s="35">
        <v>42094</v>
      </c>
      <c r="B162" s="34">
        <v>-1.729727E-2</v>
      </c>
      <c r="C162" s="34">
        <v>-6.5792474000000004E-2</v>
      </c>
      <c r="D162" s="34"/>
      <c r="E162" s="34"/>
      <c r="F162" s="34">
        <v>0.52487746000000002</v>
      </c>
      <c r="G162" s="34">
        <v>0.73088743899999997</v>
      </c>
      <c r="H162" s="34">
        <f t="shared" si="4"/>
        <v>8.5610865158476466E-3</v>
      </c>
      <c r="I162" s="34">
        <f t="shared" si="5"/>
        <v>1.6204226679272685E-2</v>
      </c>
    </row>
    <row r="163" spans="1:9" x14ac:dyDescent="0.4">
      <c r="A163" s="35">
        <v>42124</v>
      </c>
      <c r="B163" s="34">
        <v>8.5679889999999998E-3</v>
      </c>
      <c r="C163" s="34">
        <v>0.19640880599999999</v>
      </c>
      <c r="D163" s="34"/>
      <c r="E163" s="34"/>
      <c r="F163" s="34">
        <v>0.32872342900000001</v>
      </c>
      <c r="G163" s="34">
        <v>0.87548347000000004</v>
      </c>
      <c r="H163" s="34">
        <f t="shared" si="4"/>
        <v>-1.354614109315886E-2</v>
      </c>
      <c r="I163" s="34">
        <f t="shared" si="5"/>
        <v>-1.7723468044122989E-2</v>
      </c>
    </row>
    <row r="164" spans="1:9" x14ac:dyDescent="0.4">
      <c r="A164" s="35">
        <v>42155</v>
      </c>
      <c r="B164" s="34">
        <v>1.0517779999999999E-2</v>
      </c>
      <c r="C164" s="34">
        <v>-3.6595395000000003E-2</v>
      </c>
      <c r="D164" s="34"/>
      <c r="E164" s="34"/>
      <c r="F164" s="34">
        <v>0.72218534199999995</v>
      </c>
      <c r="G164" s="34">
        <v>0.73164437500000001</v>
      </c>
      <c r="H164" s="34">
        <f t="shared" si="4"/>
        <v>3.1590769565231387E-2</v>
      </c>
      <c r="I164" s="34">
        <f t="shared" si="5"/>
        <v>5.1547602605692834E-2</v>
      </c>
    </row>
    <row r="165" spans="1:9" x14ac:dyDescent="0.4">
      <c r="A165" s="35">
        <v>42185</v>
      </c>
      <c r="B165" s="34">
        <v>-2.0951793E-2</v>
      </c>
      <c r="C165" s="34">
        <v>-5.1216389000000001E-2</v>
      </c>
      <c r="D165" s="34"/>
      <c r="E165" s="34"/>
      <c r="F165" s="34">
        <v>0.86009275399999996</v>
      </c>
      <c r="G165" s="34">
        <v>0.59600249800000005</v>
      </c>
      <c r="H165" s="34">
        <f t="shared" si="4"/>
        <v>5.3066493263278017E-2</v>
      </c>
      <c r="I165" s="34">
        <f t="shared" si="5"/>
        <v>8.4506135917869846E-2</v>
      </c>
    </row>
    <row r="166" spans="1:9" x14ac:dyDescent="0.4">
      <c r="A166" s="35">
        <v>42216</v>
      </c>
      <c r="B166" s="34">
        <v>1.975321E-2</v>
      </c>
      <c r="C166" s="34">
        <v>5.7757643999999997E-2</v>
      </c>
      <c r="D166" s="34"/>
      <c r="E166" s="34"/>
      <c r="F166" s="34">
        <v>0.36437227799999999</v>
      </c>
      <c r="G166" s="34">
        <v>0.46539296299999999</v>
      </c>
      <c r="H166" s="34">
        <f t="shared" si="4"/>
        <v>-9.3223739199188999E-3</v>
      </c>
      <c r="I166" s="34">
        <f t="shared" si="5"/>
        <v>-1.1241303669156153E-2</v>
      </c>
    </row>
    <row r="167" spans="1:9" x14ac:dyDescent="0.4">
      <c r="A167" s="35">
        <v>42247</v>
      </c>
      <c r="B167" s="34">
        <v>-6.2472499000000001E-2</v>
      </c>
      <c r="C167" s="34">
        <v>-6.8094217999999998E-2</v>
      </c>
      <c r="D167" s="34"/>
      <c r="E167" s="34"/>
      <c r="F167" s="34">
        <v>0.91994969000000004</v>
      </c>
      <c r="G167" s="34">
        <v>0.34346296700000001</v>
      </c>
      <c r="H167" s="34">
        <f t="shared" si="4"/>
        <v>6.7226461156395925E-2</v>
      </c>
      <c r="I167" s="34">
        <f t="shared" si="5"/>
        <v>0.10623726731378795</v>
      </c>
    </row>
    <row r="168" spans="1:9" x14ac:dyDescent="0.4">
      <c r="A168" s="35">
        <v>42277</v>
      </c>
      <c r="B168" s="34">
        <v>-2.6382928999999999E-2</v>
      </c>
      <c r="C168" s="34">
        <v>2.5275735000000001E-2</v>
      </c>
      <c r="D168" s="34"/>
      <c r="E168" s="34"/>
      <c r="F168" s="34">
        <v>0.37916950300000002</v>
      </c>
      <c r="G168" s="34">
        <v>0.82996841799999999</v>
      </c>
      <c r="H168" s="34">
        <f t="shared" si="4"/>
        <v>-7.6120905794415149E-3</v>
      </c>
      <c r="I168" s="34">
        <f t="shared" si="5"/>
        <v>-8.6165525202338781E-3</v>
      </c>
    </row>
    <row r="169" spans="1:9" x14ac:dyDescent="0.4">
      <c r="A169" s="35">
        <v>42308</v>
      </c>
      <c r="B169" s="34">
        <v>8.2983078000000002E-2</v>
      </c>
      <c r="C169" s="34">
        <v>0.189335743</v>
      </c>
      <c r="D169" s="34"/>
      <c r="E169" s="34"/>
      <c r="F169" s="34">
        <v>1.5322123E-2</v>
      </c>
      <c r="G169" s="34">
        <v>0.114524922</v>
      </c>
      <c r="H169" s="34">
        <f t="shared" si="4"/>
        <v>-8.8639271913870693E-2</v>
      </c>
      <c r="I169" s="34">
        <f t="shared" si="5"/>
        <v>-0.13296798731940179</v>
      </c>
    </row>
    <row r="170" spans="1:9" x14ac:dyDescent="0.4">
      <c r="A170" s="35">
        <v>42338</v>
      </c>
      <c r="B170" s="34">
        <v>5.5727100000000003E-4</v>
      </c>
      <c r="C170" s="34">
        <v>3.2484802E-2</v>
      </c>
      <c r="D170" s="34"/>
      <c r="E170" s="34"/>
      <c r="F170" s="34">
        <v>0.67156611899999996</v>
      </c>
      <c r="G170" s="34">
        <v>0.15958371299999999</v>
      </c>
      <c r="H170" s="34">
        <f t="shared" si="4"/>
        <v>2.5249144366070928E-2</v>
      </c>
      <c r="I170" s="34">
        <f t="shared" si="5"/>
        <v>4.1815187143536277E-2</v>
      </c>
    </row>
    <row r="171" spans="1:9" x14ac:dyDescent="0.4">
      <c r="A171" s="35">
        <v>42369</v>
      </c>
      <c r="B171" s="34">
        <v>-1.7527351E-2</v>
      </c>
      <c r="C171" s="34">
        <v>2.7414903000000001E-2</v>
      </c>
      <c r="D171" s="34"/>
      <c r="E171" s="34"/>
      <c r="F171" s="34">
        <v>0.35480715699999998</v>
      </c>
      <c r="G171" s="34">
        <v>0.29057882699999998</v>
      </c>
      <c r="H171" s="34">
        <f t="shared" si="4"/>
        <v>-1.0440238889445921E-2</v>
      </c>
      <c r="I171" s="34">
        <f t="shared" si="5"/>
        <v>-1.2956877512193777E-2</v>
      </c>
    </row>
    <row r="172" spans="1:9" x14ac:dyDescent="0.4">
      <c r="A172" s="35">
        <v>42400</v>
      </c>
      <c r="B172" s="34">
        <v>-5.0717964999999997E-2</v>
      </c>
      <c r="C172" s="34">
        <v>-7.0295599999999998E-3</v>
      </c>
      <c r="D172" s="34"/>
      <c r="E172" s="34"/>
      <c r="F172" s="34">
        <v>0.16305003600000001</v>
      </c>
      <c r="G172" s="34">
        <v>4.8448834000000003E-2</v>
      </c>
      <c r="H172" s="34">
        <f t="shared" si="4"/>
        <v>-3.7083308147342238E-2</v>
      </c>
      <c r="I172" s="34">
        <f t="shared" si="5"/>
        <v>-5.3845673532366342E-2</v>
      </c>
    </row>
    <row r="173" spans="1:9" x14ac:dyDescent="0.4">
      <c r="A173" s="35">
        <v>42429</v>
      </c>
      <c r="B173" s="34">
        <v>-4.0322800000000001E-3</v>
      </c>
      <c r="C173" s="34">
        <v>-7.6420402999999998E-2</v>
      </c>
      <c r="D173" s="34"/>
      <c r="E173" s="34"/>
      <c r="F173" s="34">
        <v>0.18690696400000001</v>
      </c>
      <c r="G173" s="34">
        <v>0.24573572900000001</v>
      </c>
      <c r="H173" s="34">
        <f t="shared" si="4"/>
        <v>-3.3034240224156464E-2</v>
      </c>
      <c r="I173" s="34">
        <f t="shared" si="5"/>
        <v>-4.7631617982670293E-2</v>
      </c>
    </row>
    <row r="174" spans="1:9" x14ac:dyDescent="0.4">
      <c r="A174" s="35">
        <v>42460</v>
      </c>
      <c r="B174" s="34">
        <v>6.5992045999999999E-2</v>
      </c>
      <c r="C174" s="34">
        <v>9.2570755000000005E-2</v>
      </c>
      <c r="D174" s="34"/>
      <c r="E174" s="34"/>
      <c r="F174" s="34">
        <v>0.41929737099999997</v>
      </c>
      <c r="G174" s="34">
        <v>7.8604096999999998E-2</v>
      </c>
      <c r="H174" s="34">
        <f t="shared" si="4"/>
        <v>-3.068124534107537E-3</v>
      </c>
      <c r="I174" s="34">
        <f t="shared" si="5"/>
        <v>-1.6429828105358965E-3</v>
      </c>
    </row>
    <row r="175" spans="1:9" x14ac:dyDescent="0.4">
      <c r="A175" s="35">
        <v>42490</v>
      </c>
      <c r="B175" s="34">
        <v>2.7095370000000001E-3</v>
      </c>
      <c r="C175" s="34">
        <v>-9.7048704999999999E-2</v>
      </c>
      <c r="D175" s="34"/>
      <c r="E175" s="34"/>
      <c r="F175" s="34">
        <v>7.3890839999999998E-3</v>
      </c>
      <c r="G175" s="34">
        <v>0.29520544100000001</v>
      </c>
      <c r="H175" s="34">
        <f t="shared" si="4"/>
        <v>-0.10070630586562866</v>
      </c>
      <c r="I175" s="34">
        <f t="shared" si="5"/>
        <v>-0.15148711831913433</v>
      </c>
    </row>
    <row r="176" spans="1:9" x14ac:dyDescent="0.4">
      <c r="A176" s="35">
        <v>42521</v>
      </c>
      <c r="B176" s="34">
        <v>1.5391383999999999E-2</v>
      </c>
      <c r="C176" s="34">
        <v>6.2763184E-2</v>
      </c>
      <c r="D176" s="34"/>
      <c r="E176" s="34"/>
      <c r="F176" s="34">
        <v>0.530571342</v>
      </c>
      <c r="G176" s="34">
        <v>0.51420034000000003</v>
      </c>
      <c r="H176" s="34">
        <f t="shared" si="4"/>
        <v>9.1863653579839135E-3</v>
      </c>
      <c r="I176" s="34">
        <f t="shared" si="5"/>
        <v>1.7163834552688474E-2</v>
      </c>
    </row>
    <row r="177" spans="1:9" x14ac:dyDescent="0.4">
      <c r="A177" s="35">
        <v>42551</v>
      </c>
      <c r="B177" s="34">
        <v>9.0814800000000001E-4</v>
      </c>
      <c r="C177" s="34">
        <v>-2.7735849E-2</v>
      </c>
      <c r="D177" s="34"/>
      <c r="E177" s="34"/>
      <c r="F177" s="34">
        <v>0.66888233900000005</v>
      </c>
      <c r="G177" s="34">
        <v>0.97169806299999995</v>
      </c>
      <c r="H177" s="34">
        <f t="shared" si="4"/>
        <v>2.4925177257331808E-2</v>
      </c>
      <c r="I177" s="34">
        <f t="shared" si="5"/>
        <v>4.1317998741619968E-2</v>
      </c>
    </row>
    <row r="178" spans="1:9" x14ac:dyDescent="0.4">
      <c r="A178" s="35">
        <v>42582</v>
      </c>
      <c r="B178" s="34">
        <v>3.5621058999999997E-2</v>
      </c>
      <c r="C178" s="34">
        <v>0.107680281</v>
      </c>
      <c r="D178" s="34"/>
      <c r="E178" s="34"/>
      <c r="F178" s="34">
        <v>2.3866910000000002E-2</v>
      </c>
      <c r="G178" s="34">
        <v>0.21908145300000001</v>
      </c>
      <c r="H178" s="34">
        <f t="shared" si="4"/>
        <v>-8.0688141568751232E-2</v>
      </c>
      <c r="I178" s="34">
        <f t="shared" si="5"/>
        <v>-0.12076548378407659</v>
      </c>
    </row>
    <row r="179" spans="1:9" x14ac:dyDescent="0.4">
      <c r="A179" s="35">
        <v>42613</v>
      </c>
      <c r="B179" s="34">
        <v>-1.0324290000000001E-3</v>
      </c>
      <c r="C179" s="34">
        <v>1.3761468000000001E-2</v>
      </c>
      <c r="D179" s="34"/>
      <c r="E179" s="34"/>
      <c r="F179" s="34">
        <v>0.81852939899999999</v>
      </c>
      <c r="G179" s="34">
        <v>0.97801463799999999</v>
      </c>
      <c r="H179" s="34">
        <f t="shared" si="4"/>
        <v>4.5594804905654672E-2</v>
      </c>
      <c r="I179" s="34">
        <f t="shared" si="5"/>
        <v>7.3039426199708726E-2</v>
      </c>
    </row>
    <row r="180" spans="1:9" x14ac:dyDescent="0.4">
      <c r="A180" s="35">
        <v>42643</v>
      </c>
      <c r="B180" s="34">
        <v>-1.2295240000000001E-3</v>
      </c>
      <c r="C180" s="34">
        <v>9.223808E-3</v>
      </c>
      <c r="D180" s="34"/>
      <c r="E180" s="34"/>
      <c r="F180" s="34">
        <v>0.39185160499999999</v>
      </c>
      <c r="G180" s="34">
        <v>0.205764049</v>
      </c>
      <c r="H180" s="34">
        <f t="shared" si="4"/>
        <v>-6.1625883790444253E-3</v>
      </c>
      <c r="I180" s="34">
        <f t="shared" si="5"/>
        <v>-6.3920190316508283E-3</v>
      </c>
    </row>
    <row r="181" spans="1:9" x14ac:dyDescent="0.4">
      <c r="A181" s="35">
        <v>42674</v>
      </c>
      <c r="B181" s="34">
        <v>-1.94223E-2</v>
      </c>
      <c r="C181" s="34">
        <v>4.0277778E-2</v>
      </c>
      <c r="D181" s="34"/>
      <c r="E181" s="34"/>
      <c r="F181" s="34">
        <v>0.631048198</v>
      </c>
      <c r="G181" s="34">
        <v>0.95473478599999995</v>
      </c>
      <c r="H181" s="34">
        <f t="shared" si="4"/>
        <v>2.0458704718130438E-2</v>
      </c>
      <c r="I181" s="34">
        <f t="shared" si="5"/>
        <v>3.4463357378144904E-2</v>
      </c>
    </row>
    <row r="182" spans="1:9" x14ac:dyDescent="0.4">
      <c r="A182" s="35">
        <v>42704</v>
      </c>
      <c r="B182" s="34">
        <v>3.4398223999999998E-2</v>
      </c>
      <c r="C182" s="34">
        <v>5.6742320000000004E-3</v>
      </c>
      <c r="D182" s="34"/>
      <c r="E182" s="34"/>
      <c r="F182" s="34">
        <v>0.40826129</v>
      </c>
      <c r="G182" s="34">
        <v>7.4580638000000005E-2</v>
      </c>
      <c r="H182" s="34">
        <f t="shared" si="4"/>
        <v>-4.3061964459274694E-3</v>
      </c>
      <c r="I182" s="34">
        <f t="shared" si="5"/>
        <v>-3.5430367934570599E-3</v>
      </c>
    </row>
    <row r="183" spans="1:9" x14ac:dyDescent="0.4">
      <c r="A183" s="35">
        <v>42735</v>
      </c>
      <c r="B183" s="34">
        <v>1.8249423000000001E-2</v>
      </c>
      <c r="C183" s="34">
        <v>3.7670096E-2</v>
      </c>
      <c r="D183" s="34"/>
      <c r="E183" s="34"/>
      <c r="F183" s="34">
        <v>0.121470277</v>
      </c>
      <c r="G183" s="34">
        <v>0.15125280299999999</v>
      </c>
      <c r="H183" s="34">
        <f t="shared" si="4"/>
        <v>-4.5197779100938668E-2</v>
      </c>
      <c r="I183" s="34">
        <f t="shared" si="5"/>
        <v>-6.629885392316856E-2</v>
      </c>
    </row>
    <row r="184" spans="1:9" x14ac:dyDescent="0.4">
      <c r="A184" s="35">
        <v>42766</v>
      </c>
      <c r="B184" s="34">
        <v>1.7890758999999999E-2</v>
      </c>
      <c r="C184" s="34">
        <v>4.0392662000000003E-2</v>
      </c>
      <c r="D184" s="34"/>
      <c r="E184" s="34"/>
      <c r="F184" s="34">
        <v>0.31925325399999999</v>
      </c>
      <c r="G184" s="34">
        <v>0.88288143200000002</v>
      </c>
      <c r="H184" s="34">
        <f t="shared" si="4"/>
        <v>-1.4697613568329802E-2</v>
      </c>
      <c r="I184" s="34">
        <f t="shared" si="5"/>
        <v>-1.9490618919435668E-2</v>
      </c>
    </row>
    <row r="185" spans="1:9" x14ac:dyDescent="0.4">
      <c r="A185" s="35">
        <v>42794</v>
      </c>
      <c r="B185" s="34">
        <v>3.7229923999999998E-2</v>
      </c>
      <c r="C185" s="34">
        <v>-1.0363496E-2</v>
      </c>
      <c r="D185" s="34"/>
      <c r="E185" s="34"/>
      <c r="F185" s="34">
        <v>0.69791055499999999</v>
      </c>
      <c r="G185" s="34">
        <v>0.62186187599999998</v>
      </c>
      <c r="H185" s="34">
        <f t="shared" si="4"/>
        <v>2.8490173943237624E-2</v>
      </c>
      <c r="I185" s="34">
        <f t="shared" si="5"/>
        <v>4.6789156020520646E-2</v>
      </c>
    </row>
    <row r="186" spans="1:9" x14ac:dyDescent="0.4">
      <c r="A186" s="35">
        <v>42825</v>
      </c>
      <c r="B186" s="34">
        <v>-3.8713400000000002E-4</v>
      </c>
      <c r="C186" s="34">
        <v>3.5479837E-2</v>
      </c>
      <c r="D186" s="34"/>
      <c r="E186" s="34"/>
      <c r="F186" s="34">
        <v>0.71047379600000005</v>
      </c>
      <c r="G186" s="34">
        <v>0.44095106099999998</v>
      </c>
      <c r="H186" s="34">
        <f t="shared" si="4"/>
        <v>3.0079641340964608E-2</v>
      </c>
      <c r="I186" s="34">
        <f t="shared" si="5"/>
        <v>4.9228492403925919E-2</v>
      </c>
    </row>
    <row r="187" spans="1:9" x14ac:dyDescent="0.4">
      <c r="A187" s="35">
        <v>42855</v>
      </c>
      <c r="B187" s="34">
        <v>9.1013329999999996E-3</v>
      </c>
      <c r="C187" s="34">
        <v>3.9477680000000001E-2</v>
      </c>
      <c r="D187" s="34"/>
      <c r="E187" s="34"/>
      <c r="F187" s="34">
        <v>0.48559123199999998</v>
      </c>
      <c r="G187" s="34">
        <v>0.204266014</v>
      </c>
      <c r="H187" s="34">
        <f t="shared" si="4"/>
        <v>4.2551807104982461E-3</v>
      </c>
      <c r="I187" s="34">
        <f t="shared" si="5"/>
        <v>9.596005139450357E-3</v>
      </c>
    </row>
    <row r="188" spans="1:9" x14ac:dyDescent="0.4">
      <c r="A188" s="35">
        <v>42886</v>
      </c>
      <c r="B188" s="34">
        <v>1.1732658999999999E-2</v>
      </c>
      <c r="C188" s="34">
        <v>2.0157755999999999E-2</v>
      </c>
      <c r="D188" s="34"/>
      <c r="E188" s="34"/>
      <c r="F188" s="34">
        <v>0.38664567900000002</v>
      </c>
      <c r="G188" s="34">
        <v>0.16849598700000001</v>
      </c>
      <c r="H188" s="34">
        <f t="shared" si="4"/>
        <v>-6.7559139492468509E-3</v>
      </c>
      <c r="I188" s="34">
        <f t="shared" si="5"/>
        <v>-7.3025886052508881E-3</v>
      </c>
    </row>
    <row r="189" spans="1:9" x14ac:dyDescent="0.4">
      <c r="A189" s="35">
        <v>42916</v>
      </c>
      <c r="B189" s="34">
        <v>4.8643810000000001E-3</v>
      </c>
      <c r="C189" s="34">
        <v>-7.4455900000000002E-3</v>
      </c>
      <c r="D189" s="34"/>
      <c r="E189" s="34"/>
      <c r="F189" s="34">
        <v>0.77104854</v>
      </c>
      <c r="G189" s="34">
        <v>0.18822618999999999</v>
      </c>
      <c r="H189" s="34">
        <f t="shared" si="4"/>
        <v>3.8275671970412734E-2</v>
      </c>
      <c r="I189" s="34">
        <f t="shared" si="5"/>
        <v>6.1806841442419991E-2</v>
      </c>
    </row>
    <row r="190" spans="1:9" x14ac:dyDescent="0.4">
      <c r="A190" s="35">
        <v>42947</v>
      </c>
      <c r="B190" s="34">
        <v>1.9353163E-2</v>
      </c>
      <c r="C190" s="34">
        <v>5.4693167000000001E-2</v>
      </c>
      <c r="D190" s="34"/>
      <c r="E190" s="34"/>
      <c r="F190" s="34">
        <v>0.900848753</v>
      </c>
      <c r="G190" s="34">
        <v>0.31395532100000001</v>
      </c>
      <c r="H190" s="34">
        <f t="shared" si="4"/>
        <v>6.2054951445400915E-2</v>
      </c>
      <c r="I190" s="34">
        <f t="shared" si="5"/>
        <v>9.8300613933414119E-2</v>
      </c>
    </row>
    <row r="191" spans="1:9" x14ac:dyDescent="0.4">
      <c r="A191" s="35">
        <v>42978</v>
      </c>
      <c r="B191" s="34">
        <v>5.8881199999999997E-4</v>
      </c>
      <c r="C191" s="34">
        <v>2.8473176999999999E-2</v>
      </c>
      <c r="D191" s="34"/>
      <c r="E191" s="34"/>
      <c r="F191" s="34">
        <v>0.16892051999999999</v>
      </c>
      <c r="G191" s="34">
        <v>0.451160962</v>
      </c>
      <c r="H191" s="34">
        <f t="shared" si="4"/>
        <v>-3.6053652496076921E-2</v>
      </c>
      <c r="I191" s="34">
        <f t="shared" si="5"/>
        <v>-5.2265473462769343E-2</v>
      </c>
    </row>
    <row r="192" spans="1:9" x14ac:dyDescent="0.4">
      <c r="A192" s="35">
        <v>43008</v>
      </c>
      <c r="B192" s="34">
        <v>1.9328659000000002E-2</v>
      </c>
      <c r="C192" s="34">
        <v>1.872409E-3</v>
      </c>
      <c r="D192" s="34"/>
      <c r="E192" s="34"/>
      <c r="F192" s="34">
        <v>0.135324784</v>
      </c>
      <c r="G192" s="34">
        <v>0.33471764300000001</v>
      </c>
      <c r="H192" s="34">
        <f t="shared" si="4"/>
        <v>-4.2308923710611568E-2</v>
      </c>
      <c r="I192" s="34">
        <f t="shared" si="5"/>
        <v>-6.186536250956752E-2</v>
      </c>
    </row>
    <row r="193" spans="1:9" x14ac:dyDescent="0.4">
      <c r="A193" s="35">
        <v>43039</v>
      </c>
      <c r="B193" s="34">
        <v>2.2221769999999998E-2</v>
      </c>
      <c r="C193" s="34">
        <v>0.116659954</v>
      </c>
      <c r="D193" s="34"/>
      <c r="E193" s="34"/>
      <c r="F193" s="34">
        <v>0.33682626900000001</v>
      </c>
      <c r="G193" s="34">
        <v>0.47438730499999998</v>
      </c>
      <c r="H193" s="34">
        <f t="shared" si="4"/>
        <v>-1.2571521493268328E-2</v>
      </c>
      <c r="I193" s="34">
        <f t="shared" si="5"/>
        <v>-1.6227731136657819E-2</v>
      </c>
    </row>
    <row r="194" spans="1:9" x14ac:dyDescent="0.4">
      <c r="A194" s="35">
        <v>43069</v>
      </c>
      <c r="B194" s="34">
        <v>2.8457805999999999E-2</v>
      </c>
      <c r="C194" s="34">
        <v>1.1901899000000001E-2</v>
      </c>
      <c r="D194" s="34"/>
      <c r="E194" s="34"/>
      <c r="F194" s="34">
        <v>0.141616932</v>
      </c>
      <c r="G194" s="34">
        <v>0.86697023100000004</v>
      </c>
      <c r="H194" s="34">
        <f t="shared" si="4"/>
        <v>-4.1064020770545419E-2</v>
      </c>
      <c r="I194" s="34">
        <f t="shared" si="5"/>
        <v>-5.9954825030249459E-2</v>
      </c>
    </row>
    <row r="195" spans="1:9" x14ac:dyDescent="0.4">
      <c r="A195" s="35">
        <v>43100</v>
      </c>
      <c r="B195" s="34">
        <v>9.8950110000000004E-3</v>
      </c>
      <c r="C195" s="34">
        <v>2.1266483999999999E-2</v>
      </c>
      <c r="D195" s="34"/>
      <c r="E195" s="34"/>
      <c r="F195" s="34">
        <v>0.49519157800000002</v>
      </c>
      <c r="G195" s="34">
        <v>0.21985866100000001</v>
      </c>
      <c r="H195" s="34">
        <f t="shared" si="4"/>
        <v>5.3072261437482962E-3</v>
      </c>
      <c r="I195" s="34">
        <f t="shared" si="5"/>
        <v>1.1210566536552391E-2</v>
      </c>
    </row>
    <row r="196" spans="1:9" x14ac:dyDescent="0.4">
      <c r="A196" s="35">
        <v>43131</v>
      </c>
      <c r="B196" s="34">
        <v>5.6211644999999998E-2</v>
      </c>
      <c r="C196" s="34">
        <v>0.11070844000000001</v>
      </c>
      <c r="D196" s="34"/>
      <c r="E196" s="34"/>
      <c r="F196" s="34">
        <v>0.99106428199999996</v>
      </c>
      <c r="G196" s="34">
        <v>0.16568393100000001</v>
      </c>
      <c r="H196" s="34">
        <f t="shared" ref="H196:H255" si="6">_xlfn.NORM.INV(F196,$E$2,$E$3)</f>
        <v>0.10933691945784245</v>
      </c>
      <c r="I196" s="34">
        <f t="shared" ref="I196:I255" si="7">NORMINV(F196,$E$8,$E$9)</f>
        <v>0.17086367815020156</v>
      </c>
    </row>
    <row r="197" spans="1:9" x14ac:dyDescent="0.4">
      <c r="A197" s="35">
        <v>43159</v>
      </c>
      <c r="B197" s="34">
        <v>-3.8847305999999998E-2</v>
      </c>
      <c r="C197" s="34">
        <v>-1.3051258E-2</v>
      </c>
      <c r="D197" s="34"/>
      <c r="E197" s="34"/>
      <c r="F197" s="34">
        <v>0.63920085900000001</v>
      </c>
      <c r="G197" s="34">
        <v>5.7724681999999999E-2</v>
      </c>
      <c r="H197" s="34">
        <f t="shared" si="6"/>
        <v>2.1406764012194202E-2</v>
      </c>
      <c r="I197" s="34">
        <f t="shared" si="7"/>
        <v>3.5918332505626246E-2</v>
      </c>
    </row>
    <row r="198" spans="1:9" x14ac:dyDescent="0.4">
      <c r="A198" s="35">
        <v>43190</v>
      </c>
      <c r="B198" s="34">
        <v>-2.6884514000000002E-2</v>
      </c>
      <c r="C198" s="34">
        <v>-2.2181935E-2</v>
      </c>
      <c r="D198" s="34"/>
      <c r="E198" s="34"/>
      <c r="F198" s="34">
        <v>0.29549377599999999</v>
      </c>
      <c r="G198" s="34">
        <v>0.28755080100000002</v>
      </c>
      <c r="H198" s="34">
        <f t="shared" si="6"/>
        <v>-1.7652769530329796E-2</v>
      </c>
      <c r="I198" s="34">
        <f t="shared" si="7"/>
        <v>-2.4025861018174083E-2</v>
      </c>
    </row>
    <row r="199" spans="1:9" x14ac:dyDescent="0.4">
      <c r="A199" s="35">
        <v>43220</v>
      </c>
      <c r="B199" s="34">
        <v>2.751739E-3</v>
      </c>
      <c r="C199" s="34">
        <v>2.4652131000000001E-2</v>
      </c>
      <c r="D199" s="34"/>
      <c r="E199" s="34"/>
      <c r="F199" s="34">
        <v>0.37718302799999998</v>
      </c>
      <c r="G199" s="34">
        <v>9.6716825000000006E-2</v>
      </c>
      <c r="H199" s="34">
        <f t="shared" si="6"/>
        <v>-7.8404398255627269E-3</v>
      </c>
      <c r="I199" s="34">
        <f t="shared" si="7"/>
        <v>-8.9669973453263638E-3</v>
      </c>
    </row>
    <row r="200" spans="1:9" x14ac:dyDescent="0.4">
      <c r="A200" s="35">
        <v>43251</v>
      </c>
      <c r="B200" s="34">
        <v>2.1830743999999999E-2</v>
      </c>
      <c r="C200" s="34">
        <v>5.6886227999999997E-2</v>
      </c>
      <c r="D200" s="34"/>
      <c r="E200" s="34"/>
      <c r="F200" s="34">
        <v>0.582541105</v>
      </c>
      <c r="G200" s="34">
        <v>0.82215505799999999</v>
      </c>
      <c r="H200" s="34">
        <f t="shared" si="6"/>
        <v>1.494185014010712E-2</v>
      </c>
      <c r="I200" s="34">
        <f t="shared" si="7"/>
        <v>2.5996707408870237E-2</v>
      </c>
    </row>
    <row r="201" spans="1:9" x14ac:dyDescent="0.4">
      <c r="A201" s="35">
        <v>43281</v>
      </c>
      <c r="B201" s="34">
        <v>4.9050389999999999E-3</v>
      </c>
      <c r="C201" s="34">
        <v>1.9222989999999999E-3</v>
      </c>
      <c r="D201" s="34"/>
      <c r="E201" s="34"/>
      <c r="F201" s="34">
        <v>0.88981070699999998</v>
      </c>
      <c r="G201" s="34">
        <v>0.98120999200000003</v>
      </c>
      <c r="H201" s="34">
        <f t="shared" si="6"/>
        <v>5.9394215832332412E-2</v>
      </c>
      <c r="I201" s="34">
        <f t="shared" si="7"/>
        <v>9.4217215181818595E-2</v>
      </c>
    </row>
    <row r="202" spans="1:9" x14ac:dyDescent="0.4">
      <c r="A202" s="35">
        <v>43312</v>
      </c>
      <c r="B202" s="34">
        <v>3.6054139999999998E-2</v>
      </c>
      <c r="C202" s="34">
        <v>7.5752966000000005E-2</v>
      </c>
      <c r="D202" s="34"/>
      <c r="E202" s="34"/>
      <c r="F202" s="34">
        <v>0.495165256</v>
      </c>
      <c r="G202" s="34">
        <v>0.189974317</v>
      </c>
      <c r="H202" s="34">
        <f t="shared" si="6"/>
        <v>5.3043423663968157E-3</v>
      </c>
      <c r="I202" s="34">
        <f t="shared" si="7"/>
        <v>1.1206140838343566E-2</v>
      </c>
    </row>
    <row r="203" spans="1:9" x14ac:dyDescent="0.4">
      <c r="A203" s="35">
        <v>43343</v>
      </c>
      <c r="B203" s="34">
        <v>3.0368018E-2</v>
      </c>
      <c r="C203" s="34">
        <v>5.8917798E-2</v>
      </c>
      <c r="D203" s="34"/>
      <c r="E203" s="34"/>
      <c r="F203" s="34">
        <v>5.0216169999999997E-2</v>
      </c>
      <c r="G203" s="34">
        <v>0.71928236000000001</v>
      </c>
      <c r="H203" s="34">
        <f t="shared" si="6"/>
        <v>-6.5961237778706591E-2</v>
      </c>
      <c r="I203" s="34">
        <f t="shared" si="7"/>
        <v>-9.8164282726830698E-2</v>
      </c>
    </row>
    <row r="204" spans="1:9" x14ac:dyDescent="0.4">
      <c r="A204" s="35">
        <v>43373</v>
      </c>
      <c r="B204" s="34">
        <v>4.3365210000000003E-3</v>
      </c>
      <c r="C204" s="34">
        <v>2.2255852999999999E-2</v>
      </c>
      <c r="D204" s="34"/>
      <c r="E204" s="34"/>
      <c r="F204" s="34">
        <v>0.26870435399999998</v>
      </c>
      <c r="G204" s="34">
        <v>0.967562013</v>
      </c>
      <c r="H204" s="34">
        <f t="shared" si="6"/>
        <v>-2.11198409978843E-2</v>
      </c>
      <c r="I204" s="34">
        <f t="shared" si="7"/>
        <v>-2.9346733649324906E-2</v>
      </c>
    </row>
    <row r="205" spans="1:9" x14ac:dyDescent="0.4">
      <c r="A205" s="35">
        <v>43404</v>
      </c>
      <c r="B205" s="34">
        <v>-6.9373629000000006E-2</v>
      </c>
      <c r="C205" s="34">
        <v>-6.610125E-2</v>
      </c>
      <c r="D205" s="34"/>
      <c r="E205" s="34"/>
      <c r="F205" s="34">
        <v>0.16571773300000001</v>
      </c>
      <c r="G205" s="34">
        <v>0.921373094</v>
      </c>
      <c r="H205" s="34">
        <f t="shared" si="6"/>
        <v>-3.6612485973181903E-2</v>
      </c>
      <c r="I205" s="34">
        <f t="shared" si="7"/>
        <v>-5.312310843843257E-2</v>
      </c>
    </row>
    <row r="206" spans="1:9" x14ac:dyDescent="0.4">
      <c r="A206" s="35">
        <v>43434</v>
      </c>
      <c r="B206" s="34">
        <v>1.8034646000000001E-2</v>
      </c>
      <c r="C206" s="34">
        <v>3.8198670999999997E-2</v>
      </c>
      <c r="D206" s="34"/>
      <c r="E206" s="34"/>
      <c r="F206" s="34">
        <v>0.99729823699999998</v>
      </c>
      <c r="G206" s="34">
        <v>0.19772854100000001</v>
      </c>
      <c r="H206" s="34">
        <f t="shared" si="6"/>
        <v>0.12741584508386775</v>
      </c>
      <c r="I206" s="34">
        <f t="shared" si="7"/>
        <v>0.19860918656107401</v>
      </c>
    </row>
    <row r="207" spans="1:9" x14ac:dyDescent="0.4">
      <c r="A207" s="35">
        <v>43465</v>
      </c>
      <c r="B207" s="34">
        <v>-9.1646475000000005E-2</v>
      </c>
      <c r="C207" s="34">
        <v>-7.9898998999999998E-2</v>
      </c>
      <c r="D207" s="34"/>
      <c r="E207" s="34"/>
      <c r="F207" s="34">
        <v>0.55644021600000004</v>
      </c>
      <c r="G207" s="34">
        <v>0.38271754000000002</v>
      </c>
      <c r="H207" s="34">
        <f t="shared" si="6"/>
        <v>1.2037779029949264E-2</v>
      </c>
      <c r="I207" s="34">
        <f t="shared" si="7"/>
        <v>2.1539864614148752E-2</v>
      </c>
    </row>
    <row r="208" spans="1:9" x14ac:dyDescent="0.4">
      <c r="A208" s="35">
        <v>43496</v>
      </c>
      <c r="B208" s="34">
        <v>7.8915328000000007E-2</v>
      </c>
      <c r="C208" s="34">
        <v>2.8157920999999999E-2</v>
      </c>
      <c r="D208" s="34"/>
      <c r="E208" s="34"/>
      <c r="F208" s="34">
        <v>0.36852244099999998</v>
      </c>
      <c r="G208" s="34">
        <v>0.95445782300000004</v>
      </c>
      <c r="H208" s="34">
        <f t="shared" si="6"/>
        <v>-8.8404591985905175E-3</v>
      </c>
      <c r="I208" s="34">
        <f t="shared" si="7"/>
        <v>-1.0501714977298718E-2</v>
      </c>
    </row>
    <row r="209" spans="1:9" x14ac:dyDescent="0.4">
      <c r="A209" s="35">
        <v>43524</v>
      </c>
      <c r="B209" s="34">
        <v>3.0036347000000001E-2</v>
      </c>
      <c r="C209" s="34">
        <v>7.2776021999999996E-2</v>
      </c>
      <c r="D209" s="34"/>
      <c r="E209" s="34"/>
      <c r="F209" s="34">
        <v>6.5256175999999999E-2</v>
      </c>
      <c r="G209" s="34">
        <v>8.4404411999999998E-2</v>
      </c>
      <c r="H209" s="34">
        <f t="shared" si="6"/>
        <v>-6.0250143643601421E-2</v>
      </c>
      <c r="I209" s="34">
        <f t="shared" si="7"/>
        <v>-8.9399535659519386E-2</v>
      </c>
    </row>
    <row r="210" spans="1:9" x14ac:dyDescent="0.4">
      <c r="A210" s="35">
        <v>43555</v>
      </c>
      <c r="B210" s="34">
        <v>1.7969523000000001E-2</v>
      </c>
      <c r="C210" s="34">
        <v>5.6859769999999997E-2</v>
      </c>
      <c r="D210" s="34"/>
      <c r="E210" s="34"/>
      <c r="F210" s="34">
        <v>0.95666591899999998</v>
      </c>
      <c r="G210" s="34">
        <v>8.8005335000000004E-2</v>
      </c>
      <c r="H210" s="34">
        <f t="shared" si="6"/>
        <v>8.0709496469719172E-2</v>
      </c>
      <c r="I210" s="34">
        <f t="shared" si="7"/>
        <v>0.12692951847009437</v>
      </c>
    </row>
    <row r="211" spans="1:9" x14ac:dyDescent="0.4">
      <c r="A211" s="35">
        <v>43585</v>
      </c>
      <c r="B211" s="34">
        <v>3.9341019999999997E-2</v>
      </c>
      <c r="C211" s="34">
        <v>0.107342717</v>
      </c>
      <c r="D211" s="34"/>
      <c r="E211" s="34"/>
      <c r="F211" s="34">
        <v>0.32134857700000002</v>
      </c>
      <c r="G211" s="34">
        <v>5.3072161999999999E-2</v>
      </c>
      <c r="H211" s="34">
        <f t="shared" si="6"/>
        <v>-1.4441642122301659E-2</v>
      </c>
      <c r="I211" s="34">
        <f t="shared" si="7"/>
        <v>-1.9097782638363009E-2</v>
      </c>
    </row>
    <row r="212" spans="1:9" x14ac:dyDescent="0.4">
      <c r="A212" s="35">
        <v>43616</v>
      </c>
      <c r="B212" s="34">
        <v>-6.5592945E-2</v>
      </c>
      <c r="C212" s="34">
        <v>-5.2986217000000002E-2</v>
      </c>
      <c r="D212" s="34"/>
      <c r="E212" s="34"/>
      <c r="F212" s="34">
        <v>0.36552648700000001</v>
      </c>
      <c r="G212" s="34">
        <v>0.57903255899999995</v>
      </c>
      <c r="H212" s="34">
        <f t="shared" si="6"/>
        <v>-9.1881651979751448E-3</v>
      </c>
      <c r="I212" s="34">
        <f t="shared" si="7"/>
        <v>-1.1035335167458105E-2</v>
      </c>
    </row>
    <row r="213" spans="1:9" x14ac:dyDescent="0.4">
      <c r="A213" s="35">
        <v>43646</v>
      </c>
      <c r="B213" s="34">
        <v>6.8980727000000006E-2</v>
      </c>
      <c r="C213" s="34">
        <v>8.6836998999999998E-2</v>
      </c>
      <c r="D213" s="34"/>
      <c r="E213" s="34"/>
      <c r="F213" s="34">
        <v>0.215076777</v>
      </c>
      <c r="G213" s="34">
        <v>0.55727455599999998</v>
      </c>
      <c r="H213" s="34">
        <f t="shared" si="6"/>
        <v>-2.8645349350770392E-2</v>
      </c>
      <c r="I213" s="34">
        <f t="shared" si="7"/>
        <v>-4.0896040263016471E-2</v>
      </c>
    </row>
    <row r="214" spans="1:9" x14ac:dyDescent="0.4">
      <c r="A214" s="35">
        <v>43677</v>
      </c>
      <c r="B214" s="34">
        <v>1.3157059E-2</v>
      </c>
      <c r="C214" s="34">
        <v>1.7243952999999999E-2</v>
      </c>
      <c r="D214" s="34"/>
      <c r="E214" s="34"/>
      <c r="F214" s="34">
        <v>0.59376151600000004</v>
      </c>
      <c r="G214" s="34">
        <v>0.203847114</v>
      </c>
      <c r="H214" s="34">
        <f t="shared" si="6"/>
        <v>1.6201978559888166E-2</v>
      </c>
      <c r="I214" s="34">
        <f t="shared" si="7"/>
        <v>2.793061124768486E-2</v>
      </c>
    </row>
    <row r="215" spans="1:9" x14ac:dyDescent="0.4">
      <c r="A215" s="35">
        <v>43708</v>
      </c>
      <c r="B215" s="34">
        <v>-1.7959952000000001E-2</v>
      </c>
      <c r="C215" s="34">
        <v>1.1668012E-2</v>
      </c>
      <c r="D215" s="34"/>
      <c r="E215" s="34"/>
      <c r="F215" s="34">
        <v>0.949376997</v>
      </c>
      <c r="G215" s="34">
        <v>0.81850953999999998</v>
      </c>
      <c r="H215" s="34">
        <f t="shared" si="6"/>
        <v>7.7457985083232622E-2</v>
      </c>
      <c r="I215" s="34">
        <f t="shared" si="7"/>
        <v>0.12193946328717231</v>
      </c>
    </row>
    <row r="216" spans="1:9" x14ac:dyDescent="0.4">
      <c r="A216" s="35">
        <v>43738</v>
      </c>
      <c r="B216" s="34">
        <v>1.7235128999999998E-2</v>
      </c>
      <c r="C216" s="34">
        <v>1.2186275999999999E-2</v>
      </c>
      <c r="D216" s="34"/>
      <c r="E216" s="34"/>
      <c r="F216" s="34">
        <v>0.77298425100000001</v>
      </c>
      <c r="G216" s="34">
        <v>0.47206176</v>
      </c>
      <c r="H216" s="34">
        <f t="shared" si="6"/>
        <v>3.855565932534246E-2</v>
      </c>
      <c r="I216" s="34">
        <f t="shared" si="7"/>
        <v>6.2236534648301527E-2</v>
      </c>
    </row>
    <row r="217" spans="1:9" x14ac:dyDescent="0.4">
      <c r="A217" s="35">
        <v>43769</v>
      </c>
      <c r="B217" s="34">
        <v>2.0497478E-2</v>
      </c>
      <c r="C217" s="34">
        <v>3.1216284E-2</v>
      </c>
      <c r="D217" s="34"/>
      <c r="E217" s="34"/>
      <c r="F217" s="34">
        <v>0.40183904999999998</v>
      </c>
      <c r="G217" s="34">
        <v>0.66742844400000001</v>
      </c>
      <c r="H217" s="34">
        <f t="shared" si="6"/>
        <v>-5.0303685790932329E-3</v>
      </c>
      <c r="I217" s="34">
        <f t="shared" si="7"/>
        <v>-4.6544150040486298E-3</v>
      </c>
    </row>
    <row r="218" spans="1:9" x14ac:dyDescent="0.4">
      <c r="A218" s="35">
        <v>43799</v>
      </c>
      <c r="B218" s="34">
        <v>3.4276146E-2</v>
      </c>
      <c r="C218" s="34">
        <v>5.5869428999999998E-2</v>
      </c>
      <c r="D218" s="34"/>
      <c r="E218" s="34"/>
      <c r="F218" s="34">
        <v>0.93706751300000002</v>
      </c>
      <c r="G218" s="34">
        <v>0.45210510300000001</v>
      </c>
      <c r="H218" s="34">
        <f t="shared" si="6"/>
        <v>7.2727926968347789E-2</v>
      </c>
      <c r="I218" s="34">
        <f t="shared" si="7"/>
        <v>0.11468030032997031</v>
      </c>
    </row>
    <row r="219" spans="1:9" x14ac:dyDescent="0.4">
      <c r="A219" s="35">
        <v>43830</v>
      </c>
      <c r="B219" s="34">
        <v>2.8654540999999999E-2</v>
      </c>
      <c r="C219" s="34">
        <v>4.5118245000000001E-2</v>
      </c>
      <c r="D219" s="34"/>
      <c r="E219" s="34"/>
      <c r="F219" s="34">
        <v>0.287219424</v>
      </c>
      <c r="G219" s="34">
        <v>0.33992597299999999</v>
      </c>
      <c r="H219" s="34">
        <f t="shared" si="6"/>
        <v>-1.8706942755120897E-2</v>
      </c>
      <c r="I219" s="34">
        <f t="shared" si="7"/>
        <v>-2.5643687911208787E-2</v>
      </c>
    </row>
    <row r="220" spans="1:9" x14ac:dyDescent="0.4">
      <c r="A220" s="35">
        <v>43861</v>
      </c>
      <c r="B220" s="34">
        <v>-1.5437750000000001E-3</v>
      </c>
      <c r="C220" s="34">
        <v>7.9454660999999996E-2</v>
      </c>
      <c r="D220" s="34"/>
      <c r="E220" s="34"/>
      <c r="F220" s="34">
        <v>0.35527207700000002</v>
      </c>
      <c r="G220" s="34">
        <v>0.92955775600000001</v>
      </c>
      <c r="H220" s="34">
        <f t="shared" si="6"/>
        <v>-1.0385663271379571E-2</v>
      </c>
      <c r="I220" s="34">
        <f t="shared" si="7"/>
        <v>-1.2873120971489351E-2</v>
      </c>
    </row>
    <row r="221" spans="1:9" x14ac:dyDescent="0.4">
      <c r="A221" s="35">
        <v>43890</v>
      </c>
      <c r="B221" s="34">
        <v>-8.3961692000000004E-2</v>
      </c>
      <c r="C221" s="34">
        <v>-4.8287611000000001E-2</v>
      </c>
      <c r="D221" s="34"/>
      <c r="E221" s="34"/>
      <c r="F221" s="34">
        <v>0.84627002799999995</v>
      </c>
      <c r="G221" s="34">
        <v>0.33512983800000001</v>
      </c>
      <c r="H221" s="34">
        <f t="shared" si="6"/>
        <v>5.0436831296119804E-2</v>
      </c>
      <c r="I221" s="34">
        <f t="shared" si="7"/>
        <v>8.0470425514674815E-2</v>
      </c>
    </row>
    <row r="222" spans="1:9" x14ac:dyDescent="0.4">
      <c r="A222" s="35">
        <v>43921</v>
      </c>
      <c r="B222" s="34">
        <v>-0.12503048</v>
      </c>
      <c r="C222" s="34">
        <v>-2.3393618000000001E-2</v>
      </c>
      <c r="D222" s="34"/>
      <c r="E222" s="34"/>
      <c r="F222" s="34">
        <v>0.27664704000000001</v>
      </c>
      <c r="G222" s="34">
        <v>4.8853672000000001E-2</v>
      </c>
      <c r="H222" s="34">
        <f t="shared" si="6"/>
        <v>-2.0075097719288504E-2</v>
      </c>
      <c r="I222" s="34">
        <f t="shared" si="7"/>
        <v>-2.7743378780617757E-2</v>
      </c>
    </row>
    <row r="223" spans="1:9" x14ac:dyDescent="0.4">
      <c r="A223" s="35">
        <v>43951</v>
      </c>
      <c r="B223" s="34">
        <v>0.12688279699999999</v>
      </c>
      <c r="C223" s="34">
        <v>0.136326168</v>
      </c>
      <c r="D223" s="34"/>
      <c r="E223" s="34"/>
      <c r="F223" s="34">
        <v>0.24350501799999999</v>
      </c>
      <c r="G223" s="34">
        <v>0.41542959299999999</v>
      </c>
      <c r="H223" s="34">
        <f t="shared" si="6"/>
        <v>-2.4543436802907652E-2</v>
      </c>
      <c r="I223" s="34">
        <f t="shared" si="7"/>
        <v>-3.4600884707226387E-2</v>
      </c>
    </row>
    <row r="224" spans="1:9" x14ac:dyDescent="0.4">
      <c r="A224" s="35">
        <v>43982</v>
      </c>
      <c r="B224" s="34">
        <v>4.5448128999999997E-2</v>
      </c>
      <c r="C224" s="34">
        <v>2.2543384999999999E-2</v>
      </c>
      <c r="D224" s="34"/>
      <c r="E224" s="34"/>
      <c r="F224" s="34">
        <v>0.58986811400000005</v>
      </c>
      <c r="G224" s="34">
        <v>0.86089042299999996</v>
      </c>
      <c r="H224" s="34">
        <f t="shared" si="6"/>
        <v>1.5763799241286697E-2</v>
      </c>
      <c r="I224" s="34">
        <f t="shared" si="7"/>
        <v>2.7258142749212465E-2</v>
      </c>
    </row>
    <row r="225" spans="1:9" x14ac:dyDescent="0.4">
      <c r="A225" s="35">
        <v>44012</v>
      </c>
      <c r="B225" s="34">
        <v>1.846998E-2</v>
      </c>
      <c r="C225" s="34">
        <v>0.113342428</v>
      </c>
      <c r="D225" s="34"/>
      <c r="E225" s="34"/>
      <c r="F225" s="34">
        <v>0.33545858000000001</v>
      </c>
      <c r="G225" s="34">
        <v>0.42807160900000002</v>
      </c>
      <c r="H225" s="34">
        <f t="shared" si="6"/>
        <v>-1.273537486456652E-2</v>
      </c>
      <c r="I225" s="34">
        <f t="shared" si="7"/>
        <v>-1.6479194923032348E-2</v>
      </c>
    </row>
    <row r="226" spans="1:9" x14ac:dyDescent="0.4">
      <c r="A226" s="35">
        <v>44043</v>
      </c>
      <c r="B226" s="34">
        <v>5.5214454000000003E-2</v>
      </c>
      <c r="C226" s="34">
        <v>7.3706450000000003E-3</v>
      </c>
      <c r="D226" s="34"/>
      <c r="E226" s="34"/>
      <c r="F226" s="34">
        <v>0.33675428299999999</v>
      </c>
      <c r="G226" s="34">
        <v>0.75219665999999996</v>
      </c>
      <c r="H226" s="34">
        <f t="shared" si="6"/>
        <v>-1.2580139171487311E-2</v>
      </c>
      <c r="I226" s="34">
        <f t="shared" si="7"/>
        <v>-1.6240956583150216E-2</v>
      </c>
    </row>
    <row r="227" spans="1:9" x14ac:dyDescent="0.4">
      <c r="A227" s="35">
        <v>44074</v>
      </c>
      <c r="B227" s="34">
        <v>7.0190462999999995E-2</v>
      </c>
      <c r="C227" s="34">
        <v>0.100092678</v>
      </c>
      <c r="D227" s="34"/>
      <c r="E227" s="34"/>
      <c r="F227" s="34">
        <v>0.40179397100000003</v>
      </c>
      <c r="G227" s="34">
        <v>6.1219765000000002E-2</v>
      </c>
      <c r="H227" s="34">
        <f t="shared" si="6"/>
        <v>-5.0354620134208687E-3</v>
      </c>
      <c r="I227" s="34">
        <f t="shared" si="7"/>
        <v>-4.6622318360828429E-3</v>
      </c>
    </row>
    <row r="228" spans="1:9" x14ac:dyDescent="0.4">
      <c r="A228" s="35">
        <v>44104</v>
      </c>
      <c r="B228" s="34">
        <v>-3.9193086000000002E-2</v>
      </c>
      <c r="C228" s="34">
        <v>-6.4913759000000001E-2</v>
      </c>
      <c r="D228" s="34"/>
      <c r="E228" s="34"/>
      <c r="F228" s="34">
        <v>0.23481787700000001</v>
      </c>
      <c r="G228" s="34">
        <v>9.5641910999999996E-2</v>
      </c>
      <c r="H228" s="34">
        <f t="shared" si="6"/>
        <v>-2.5767131333713965E-2</v>
      </c>
      <c r="I228" s="34">
        <f t="shared" si="7"/>
        <v>-3.6478873897466207E-2</v>
      </c>
    </row>
    <row r="229" spans="1:9" x14ac:dyDescent="0.4">
      <c r="A229" s="35">
        <v>44135</v>
      </c>
      <c r="B229" s="34">
        <v>-2.7559747999999998E-2</v>
      </c>
      <c r="C229" s="34">
        <v>-3.7369846999999998E-2</v>
      </c>
      <c r="D229" s="34"/>
      <c r="E229" s="34"/>
      <c r="F229" s="34">
        <v>0.40374091000000001</v>
      </c>
      <c r="G229" s="34">
        <v>8.0751101000000006E-2</v>
      </c>
      <c r="H229" s="34">
        <f t="shared" si="6"/>
        <v>-4.8156126527231996E-3</v>
      </c>
      <c r="I229" s="34">
        <f t="shared" si="7"/>
        <v>-4.3248316823048336E-3</v>
      </c>
    </row>
    <row r="230" spans="1:9" x14ac:dyDescent="0.4">
      <c r="A230" s="35">
        <v>44165</v>
      </c>
      <c r="B230" s="34">
        <v>0.10771918</v>
      </c>
      <c r="C230" s="34">
        <v>5.7292438000000001E-2</v>
      </c>
      <c r="D230" s="34"/>
      <c r="E230" s="34"/>
      <c r="F230" s="34">
        <v>0.99585197199999997</v>
      </c>
      <c r="G230" s="34">
        <v>0.61821476900000005</v>
      </c>
      <c r="H230" s="34">
        <f t="shared" si="6"/>
        <v>0.1212028204159179</v>
      </c>
      <c r="I230" s="34">
        <f t="shared" si="7"/>
        <v>0.18907413277815407</v>
      </c>
    </row>
    <row r="231" spans="1:9" x14ac:dyDescent="0.4">
      <c r="A231" s="35">
        <v>44196</v>
      </c>
      <c r="B231" s="34">
        <v>3.7203070999999997E-2</v>
      </c>
      <c r="C231" s="34">
        <v>4.1621898999999997E-2</v>
      </c>
      <c r="D231" s="34"/>
      <c r="E231" s="34"/>
      <c r="F231" s="34">
        <v>0.69034784199999999</v>
      </c>
      <c r="G231" s="34">
        <v>0.92053315899999999</v>
      </c>
      <c r="H231" s="34">
        <f t="shared" si="6"/>
        <v>2.7547744730517236E-2</v>
      </c>
      <c r="I231" s="34">
        <f t="shared" si="7"/>
        <v>4.5342821310755364E-2</v>
      </c>
    </row>
    <row r="232" spans="1:9" x14ac:dyDescent="0.4">
      <c r="A232" s="35">
        <v>44227</v>
      </c>
      <c r="B232" s="34">
        <v>-1.10063E-2</v>
      </c>
      <c r="C232" s="34">
        <v>4.2891826000000001E-2</v>
      </c>
      <c r="D232" s="34"/>
      <c r="E232" s="34"/>
      <c r="F232" s="34">
        <v>6.1763236999999999E-2</v>
      </c>
      <c r="G232" s="34">
        <v>0.78532986800000004</v>
      </c>
      <c r="H232" s="34">
        <f t="shared" si="6"/>
        <v>-6.1476235052291724E-2</v>
      </c>
      <c r="I232" s="34">
        <f t="shared" si="7"/>
        <v>-9.1281203309246536E-2</v>
      </c>
    </row>
    <row r="233" spans="1:9" x14ac:dyDescent="0.4">
      <c r="A233" s="35">
        <v>44255</v>
      </c>
      <c r="B233" s="34">
        <v>2.6209553E-2</v>
      </c>
      <c r="C233" s="34">
        <v>1.810657E-3</v>
      </c>
      <c r="D233" s="34"/>
      <c r="E233" s="34"/>
      <c r="F233" s="34">
        <v>0.78072512199999999</v>
      </c>
      <c r="G233" s="34">
        <v>0.25187209599999999</v>
      </c>
      <c r="H233" s="34">
        <f t="shared" si="6"/>
        <v>3.9689063113026155E-2</v>
      </c>
      <c r="I233" s="34">
        <f t="shared" si="7"/>
        <v>6.3975955727551034E-2</v>
      </c>
    </row>
    <row r="234" spans="1:9" x14ac:dyDescent="0.4">
      <c r="A234" s="35">
        <v>44286</v>
      </c>
      <c r="B234" s="34">
        <v>4.2521088999999998E-2</v>
      </c>
      <c r="C234" s="34">
        <v>1.6998019999999999E-2</v>
      </c>
      <c r="D234" s="34"/>
      <c r="E234" s="34"/>
      <c r="F234" s="34">
        <v>0.352635015</v>
      </c>
      <c r="G234" s="34">
        <v>3.7810068000000002E-2</v>
      </c>
      <c r="H234" s="34">
        <f t="shared" si="6"/>
        <v>-1.0695558563548299E-2</v>
      </c>
      <c r="I234" s="34">
        <f t="shared" si="7"/>
        <v>-1.3348713526778135E-2</v>
      </c>
    </row>
    <row r="235" spans="1:9" x14ac:dyDescent="0.4">
      <c r="A235" s="35">
        <v>44316</v>
      </c>
      <c r="B235" s="34">
        <v>5.2509668000000002E-2</v>
      </c>
      <c r="C235" s="34">
        <v>6.9601731E-2</v>
      </c>
      <c r="D235" s="34"/>
      <c r="E235" s="34"/>
      <c r="F235" s="34">
        <v>0.100016252</v>
      </c>
      <c r="G235" s="34">
        <v>0.54917117999999998</v>
      </c>
      <c r="H235" s="34">
        <f t="shared" si="6"/>
        <v>-5.0170882657508041E-2</v>
      </c>
      <c r="I235" s="34">
        <f t="shared" si="7"/>
        <v>-7.3931015778976289E-2</v>
      </c>
    </row>
    <row r="236" spans="1:9" x14ac:dyDescent="0.4">
      <c r="A236" s="35">
        <v>44347</v>
      </c>
      <c r="B236" s="34">
        <v>5.4865030000000002E-3</v>
      </c>
      <c r="C236" s="34">
        <v>-9.9135539999999998E-3</v>
      </c>
      <c r="D236" s="34"/>
      <c r="E236" s="34"/>
      <c r="F236" s="34">
        <v>0.26971261099999999</v>
      </c>
      <c r="G236" s="34">
        <v>0.50964617899999998</v>
      </c>
      <c r="H236" s="34">
        <f t="shared" si="6"/>
        <v>-2.0986375532380377E-2</v>
      </c>
      <c r="I236" s="34">
        <f t="shared" si="7"/>
        <v>-2.9141905814291984E-2</v>
      </c>
    </row>
    <row r="237" spans="1:9" x14ac:dyDescent="0.4">
      <c r="A237" s="35">
        <v>44377</v>
      </c>
      <c r="B237" s="34">
        <v>2.2243737E-2</v>
      </c>
      <c r="C237" s="34">
        <v>8.7231657000000004E-2</v>
      </c>
      <c r="D237" s="34"/>
      <c r="E237" s="34"/>
      <c r="F237" s="34">
        <v>0.66317398900000002</v>
      </c>
      <c r="G237" s="34">
        <v>0.48411138300000001</v>
      </c>
      <c r="H237" s="34">
        <f t="shared" si="6"/>
        <v>2.423955237800958E-2</v>
      </c>
      <c r="I237" s="34">
        <f t="shared" si="7"/>
        <v>4.0265778535096532E-2</v>
      </c>
    </row>
    <row r="238" spans="1:9" x14ac:dyDescent="0.4">
      <c r="A238" s="35">
        <v>44408</v>
      </c>
      <c r="B238" s="34">
        <v>2.2827555999999999E-2</v>
      </c>
      <c r="C238" s="34">
        <v>5.1716500999999998E-2</v>
      </c>
      <c r="D238" s="34"/>
      <c r="E238" s="34"/>
      <c r="F238" s="34">
        <v>0.87143293300000002</v>
      </c>
      <c r="G238" s="34">
        <v>0.43194183600000002</v>
      </c>
      <c r="H238" s="34">
        <f t="shared" si="6"/>
        <v>5.5358971016200083E-2</v>
      </c>
      <c r="I238" s="34">
        <f t="shared" si="7"/>
        <v>8.8024373787263702E-2</v>
      </c>
    </row>
    <row r="239" spans="1:9" x14ac:dyDescent="0.4">
      <c r="A239" s="35">
        <v>44439</v>
      </c>
      <c r="B239" s="34">
        <v>2.9109095000000001E-2</v>
      </c>
      <c r="C239" s="34">
        <v>5.9562668999999999E-2</v>
      </c>
      <c r="D239" s="34"/>
      <c r="E239" s="34"/>
      <c r="F239" s="34">
        <v>0.66108140100000001</v>
      </c>
      <c r="G239" s="34">
        <v>0.95106778999999997</v>
      </c>
      <c r="H239" s="34">
        <f t="shared" si="6"/>
        <v>2.3989352676259224E-2</v>
      </c>
      <c r="I239" s="34">
        <f t="shared" si="7"/>
        <v>3.9881800080131313E-2</v>
      </c>
    </row>
    <row r="240" spans="1:9" x14ac:dyDescent="0.4">
      <c r="A240" s="35">
        <v>44469</v>
      </c>
      <c r="B240" s="34">
        <v>-4.7502753000000002E-2</v>
      </c>
      <c r="C240" s="34">
        <v>-6.4065190999999994E-2</v>
      </c>
      <c r="D240" s="34"/>
      <c r="E240" s="34"/>
      <c r="F240" s="34">
        <v>0.536111216</v>
      </c>
      <c r="G240" s="34">
        <v>1.7178157999999999E-2</v>
      </c>
      <c r="H240" s="34">
        <f t="shared" si="6"/>
        <v>9.7953899233124003E-3</v>
      </c>
      <c r="I240" s="34">
        <f t="shared" si="7"/>
        <v>1.8098497184157271E-2</v>
      </c>
    </row>
    <row r="241" spans="1:9" x14ac:dyDescent="0.4">
      <c r="A241" s="35">
        <v>44500</v>
      </c>
      <c r="B241" s="34">
        <v>6.9262411999999995E-2</v>
      </c>
      <c r="C241" s="34">
        <v>0.17629114600000001</v>
      </c>
      <c r="D241" s="34"/>
      <c r="E241" s="34"/>
      <c r="F241" s="34">
        <v>0.595867327</v>
      </c>
      <c r="G241" s="34">
        <v>0.93105335</v>
      </c>
      <c r="H241" s="34">
        <f t="shared" si="6"/>
        <v>1.6439407301013825E-2</v>
      </c>
      <c r="I241" s="34">
        <f t="shared" si="7"/>
        <v>2.8294990263902607E-2</v>
      </c>
    </row>
    <row r="242" spans="1:9" x14ac:dyDescent="0.4">
      <c r="A242" s="35">
        <v>44530</v>
      </c>
      <c r="B242" s="34">
        <v>-8.2026089999999996E-3</v>
      </c>
      <c r="C242" s="34">
        <v>-3.105965E-3</v>
      </c>
      <c r="D242" s="34"/>
      <c r="E242" s="34"/>
      <c r="F242" s="34">
        <v>0.34923834199999998</v>
      </c>
      <c r="G242" s="34">
        <v>0.62369890100000003</v>
      </c>
      <c r="H242" s="34">
        <f t="shared" si="6"/>
        <v>-1.1095950655058057E-2</v>
      </c>
      <c r="I242" s="34">
        <f t="shared" si="7"/>
        <v>-1.3963190425042423E-2</v>
      </c>
    </row>
    <row r="243" spans="1:9" x14ac:dyDescent="0.4">
      <c r="A243" s="35">
        <v>44561</v>
      </c>
      <c r="B243" s="34">
        <v>4.3661655000000001E-2</v>
      </c>
      <c r="C243" s="34">
        <v>1.9208083000000001E-2</v>
      </c>
      <c r="D243" s="34"/>
      <c r="E243" s="34"/>
      <c r="F243" s="34">
        <v>0.64846632999999998</v>
      </c>
      <c r="G243" s="34">
        <v>8.4516335999999997E-2</v>
      </c>
      <c r="H243" s="34">
        <f t="shared" si="6"/>
        <v>2.2493229055202242E-2</v>
      </c>
      <c r="I243" s="34">
        <f t="shared" si="7"/>
        <v>3.758571726136109E-2</v>
      </c>
    </row>
    <row r="244" spans="1:9" x14ac:dyDescent="0.4">
      <c r="A244" s="35">
        <v>44592</v>
      </c>
      <c r="B244" s="34">
        <v>-5.2567619000000003E-2</v>
      </c>
      <c r="C244" s="34">
        <v>-7.5344910000000001E-2</v>
      </c>
      <c r="D244" s="34"/>
      <c r="E244" s="34"/>
      <c r="F244" s="34">
        <v>0.30075766300000001</v>
      </c>
      <c r="G244" s="34">
        <v>0.92615568100000001</v>
      </c>
      <c r="H244" s="34">
        <f t="shared" si="6"/>
        <v>-1.6989218161712463E-2</v>
      </c>
      <c r="I244" s="34">
        <f t="shared" si="7"/>
        <v>-2.3007516761449257E-2</v>
      </c>
    </row>
    <row r="245" spans="1:9" x14ac:dyDescent="0.4">
      <c r="A245" s="35">
        <v>44620</v>
      </c>
      <c r="B245" s="34">
        <v>-3.1252749000000003E-2</v>
      </c>
      <c r="C245" s="34">
        <v>-3.9198662000000002E-2</v>
      </c>
      <c r="D245" s="34"/>
      <c r="E245" s="34"/>
      <c r="F245" s="34">
        <v>0.62029586800000003</v>
      </c>
      <c r="G245" s="34">
        <v>0.86789215799999997</v>
      </c>
      <c r="H245" s="34">
        <f t="shared" si="6"/>
        <v>1.9218696811768337E-2</v>
      </c>
      <c r="I245" s="34">
        <f t="shared" si="7"/>
        <v>3.2560332247824592E-2</v>
      </c>
    </row>
    <row r="246" spans="1:9" x14ac:dyDescent="0.4">
      <c r="A246" s="35">
        <v>44651</v>
      </c>
      <c r="B246" s="34">
        <v>3.584267E-2</v>
      </c>
      <c r="C246" s="34">
        <v>3.3936879000000003E-2</v>
      </c>
      <c r="D246" s="34"/>
      <c r="E246" s="34"/>
      <c r="F246" s="34">
        <v>0.41352829600000002</v>
      </c>
      <c r="G246" s="34">
        <v>0.27249327099999998</v>
      </c>
      <c r="H246" s="34">
        <f t="shared" si="6"/>
        <v>-3.7143684449258739E-3</v>
      </c>
      <c r="I246" s="34">
        <f t="shared" si="7"/>
        <v>-2.6347655211895558E-3</v>
      </c>
    </row>
    <row r="247" spans="1:9" x14ac:dyDescent="0.4">
      <c r="A247" s="35">
        <v>44681</v>
      </c>
      <c r="B247" s="34">
        <v>-8.7888396999999993E-2</v>
      </c>
      <c r="C247" s="34">
        <v>-9.9867017000000002E-2</v>
      </c>
      <c r="D247" s="34"/>
      <c r="E247" s="34"/>
      <c r="F247" s="34">
        <v>0.39242212300000001</v>
      </c>
      <c r="G247" s="34">
        <v>0.72614582699999997</v>
      </c>
      <c r="H247" s="34">
        <f t="shared" si="6"/>
        <v>-6.0977019615096476E-3</v>
      </c>
      <c r="I247" s="34">
        <f t="shared" si="7"/>
        <v>-6.292438631758537E-3</v>
      </c>
    </row>
    <row r="248" spans="1:9" x14ac:dyDescent="0.4">
      <c r="A248" s="35">
        <v>44712</v>
      </c>
      <c r="B248" s="34">
        <v>1.4241300000000001E-4</v>
      </c>
      <c r="C248" s="34">
        <v>-2.0358892999999999E-2</v>
      </c>
      <c r="D248" s="34"/>
      <c r="E248" s="34"/>
      <c r="F248" s="34">
        <v>0.75703986199999995</v>
      </c>
      <c r="G248" s="34">
        <v>0.83120949300000002</v>
      </c>
      <c r="H248" s="34">
        <f t="shared" si="6"/>
        <v>3.6287484166489033E-2</v>
      </c>
      <c r="I248" s="34">
        <f t="shared" si="7"/>
        <v>5.8755593675973661E-2</v>
      </c>
    </row>
    <row r="249" spans="1:9" x14ac:dyDescent="0.4">
      <c r="A249" s="35">
        <v>44742</v>
      </c>
      <c r="B249" s="34">
        <v>-8.3767175999999999E-2</v>
      </c>
      <c r="C249" s="34">
        <v>-5.3040056000000002E-2</v>
      </c>
      <c r="D249" s="34"/>
      <c r="E249" s="34"/>
      <c r="F249" s="34">
        <v>0.35333031100000001</v>
      </c>
      <c r="G249" s="34">
        <v>0.918662588</v>
      </c>
      <c r="H249" s="34">
        <f t="shared" si="6"/>
        <v>-1.061377053099892E-2</v>
      </c>
      <c r="I249" s="34">
        <f t="shared" si="7"/>
        <v>-1.322319442282536E-2</v>
      </c>
    </row>
    <row r="250" spans="1:9" x14ac:dyDescent="0.4">
      <c r="A250" s="35">
        <v>44773</v>
      </c>
      <c r="B250" s="34">
        <v>9.1234491000000001E-2</v>
      </c>
      <c r="C250" s="34">
        <v>9.3096601000000001E-2</v>
      </c>
      <c r="D250" s="34"/>
      <c r="E250" s="34"/>
      <c r="F250" s="34">
        <v>0.29316285800000003</v>
      </c>
      <c r="G250" s="34">
        <v>0.21834529799999999</v>
      </c>
      <c r="H250" s="34">
        <f t="shared" si="6"/>
        <v>-1.7948328065667003E-2</v>
      </c>
      <c r="I250" s="34">
        <f t="shared" si="7"/>
        <v>-2.4479451126222247E-2</v>
      </c>
    </row>
    <row r="251" spans="1:9" x14ac:dyDescent="0.4">
      <c r="A251" s="35">
        <v>44804</v>
      </c>
      <c r="B251" s="34">
        <v>-4.224559E-2</v>
      </c>
      <c r="C251" s="34">
        <v>-6.8640022999999994E-2</v>
      </c>
      <c r="D251" s="34"/>
      <c r="E251" s="34"/>
      <c r="F251" s="34">
        <v>0.391324528</v>
      </c>
      <c r="G251" s="34">
        <v>0.92136201200000001</v>
      </c>
      <c r="H251" s="34">
        <f t="shared" si="6"/>
        <v>-6.2225576506565244E-3</v>
      </c>
      <c r="I251" s="34">
        <f t="shared" si="7"/>
        <v>-6.4840531471909799E-3</v>
      </c>
    </row>
    <row r="252" spans="1:9" x14ac:dyDescent="0.4">
      <c r="A252" s="35">
        <v>44834</v>
      </c>
      <c r="B252" s="34">
        <v>-9.3354949000000007E-2</v>
      </c>
      <c r="C252" s="34">
        <v>-0.106666157</v>
      </c>
      <c r="D252" s="34"/>
      <c r="E252" s="34"/>
      <c r="F252" s="34">
        <v>0.66916436300000004</v>
      </c>
      <c r="G252" s="34">
        <v>0.59926406300000001</v>
      </c>
      <c r="H252" s="34">
        <f t="shared" si="6"/>
        <v>2.4959171625162507E-2</v>
      </c>
      <c r="I252" s="34">
        <f t="shared" si="7"/>
        <v>4.1370169486612207E-2</v>
      </c>
    </row>
    <row r="253" spans="1:9" x14ac:dyDescent="0.4">
      <c r="A253" s="35">
        <v>44865</v>
      </c>
      <c r="B253" s="34">
        <v>7.9907523999999994E-2</v>
      </c>
      <c r="C253" s="34">
        <v>-3.3061399999999999E-3</v>
      </c>
      <c r="D253" s="34"/>
      <c r="E253" s="34"/>
      <c r="F253" s="34">
        <v>0.66420393700000002</v>
      </c>
      <c r="G253" s="34">
        <v>9.7943857999999995E-2</v>
      </c>
      <c r="H253" s="34">
        <f t="shared" si="6"/>
        <v>2.4362919183121435E-2</v>
      </c>
      <c r="I253" s="34">
        <f t="shared" si="7"/>
        <v>4.0455108078215292E-2</v>
      </c>
    </row>
    <row r="254" spans="1:9" x14ac:dyDescent="0.4">
      <c r="A254" s="35">
        <v>44895</v>
      </c>
      <c r="B254" s="34">
        <v>5.4031863999999999E-2</v>
      </c>
      <c r="C254" s="34">
        <v>9.9125489999999997E-2</v>
      </c>
      <c r="D254" s="34"/>
      <c r="E254" s="34"/>
      <c r="F254" s="34">
        <v>0.67239907700000001</v>
      </c>
      <c r="G254" s="34">
        <v>0.80062118199999999</v>
      </c>
      <c r="H254" s="34">
        <f t="shared" si="6"/>
        <v>2.5349909708672631E-2</v>
      </c>
      <c r="I254" s="34">
        <f t="shared" si="7"/>
        <v>4.1969830495608894E-2</v>
      </c>
    </row>
    <row r="255" spans="1:9" x14ac:dyDescent="0.4">
      <c r="A255" s="35">
        <v>44926</v>
      </c>
      <c r="B255" s="34">
        <v>-5.8912870999999999E-2</v>
      </c>
      <c r="C255" s="34">
        <v>-5.7380262000000001E-2</v>
      </c>
      <c r="D255" s="34"/>
      <c r="E255" s="34"/>
      <c r="F255" s="34">
        <v>0.337117571</v>
      </c>
      <c r="G255" s="34">
        <v>0.451065208</v>
      </c>
      <c r="H255" s="34">
        <f t="shared" si="6"/>
        <v>-1.2536656085241606E-2</v>
      </c>
      <c r="I255" s="34">
        <f t="shared" si="7"/>
        <v>-1.6174223616815968E-2</v>
      </c>
    </row>
    <row r="256" spans="1:9" x14ac:dyDescent="0.4">
      <c r="A256" s="34"/>
      <c r="B256" s="34"/>
      <c r="C256" s="34"/>
      <c r="D256" s="34"/>
      <c r="E256" s="34"/>
      <c r="F256" s="34"/>
      <c r="G256" s="34"/>
      <c r="H256" s="34"/>
      <c r="I256" s="34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3BD061D93004A897AF9F097EF5579" ma:contentTypeVersion="0" ma:contentTypeDescription="Create a new document." ma:contentTypeScope="" ma:versionID="3ba5568908b409029041f5d1386d39a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d1e19d97db6c5f7191debe160ea47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60DB5B-59A0-43C1-934D-F97B3CDB4C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E1DE5B1-7199-43D7-ACB0-C9973D3D2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07F113-0387-41CF-B1A8-D444290F64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project</vt:lpstr>
      <vt:lpstr>calculation for 1)</vt:lpstr>
      <vt:lpstr>calculation for 3)</vt:lpstr>
      <vt:lpstr>calculation for 4) optional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昌晓蕾</dc:creator>
  <cp:keywords/>
  <dc:description/>
  <cp:lastModifiedBy>晓蕾 昌</cp:lastModifiedBy>
  <cp:revision/>
  <dcterms:created xsi:type="dcterms:W3CDTF">2015-06-05T18:19:34Z</dcterms:created>
  <dcterms:modified xsi:type="dcterms:W3CDTF">2023-10-16T03:51:30Z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0x0101002EE3BD061D93004A897AF9F097EF5579</vt:lpwstr>
  </property>
</Properties>
</file>