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hyh\2025.4\修稿\2025-4-1_F057\F057_原始实验数据\Figure 4\"/>
    </mc:Choice>
  </mc:AlternateContent>
  <xr:revisionPtr revIDLastSave="0" documentId="13_ncr:1_{68B42C53-6010-48BF-900E-D420C445D9E0}" xr6:coauthVersionLast="47" xr6:coauthVersionMax="47" xr10:uidLastSave="{00000000-0000-0000-0000-000000000000}"/>
  <bookViews>
    <workbookView xWindow="2100" yWindow="1170" windowWidth="21030" windowHeight="14925" firstSheet="2" activeTab="6" xr2:uid="{00000000-000D-0000-FFFF-FFFF00000000}"/>
  </bookViews>
  <sheets>
    <sheet name="PCR result_4A" sheetId="1" r:id="rId1"/>
    <sheet name="PCR raw data_4A" sheetId="2" r:id="rId2"/>
    <sheet name="Apoptosis_4B" sheetId="3" r:id="rId3"/>
    <sheet name="CCK8 result_4C" sheetId="4" r:id="rId4"/>
    <sheet name="CCK8 raw data_4C" sheetId="5" r:id="rId5"/>
    <sheet name="PCR result_4D" sheetId="6" r:id="rId6"/>
    <sheet name="PCR raw data_4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6" l="1"/>
  <c r="F2" i="6" s="1"/>
  <c r="D3" i="6"/>
  <c r="F3" i="6" s="1"/>
  <c r="D4" i="6"/>
  <c r="F4" i="6"/>
  <c r="D5" i="6"/>
  <c r="F5" i="6" s="1"/>
  <c r="D6" i="6"/>
  <c r="F6" i="6" s="1"/>
  <c r="D7" i="6"/>
  <c r="F7" i="6"/>
  <c r="D8" i="6"/>
  <c r="F8" i="6" s="1"/>
  <c r="D9" i="6"/>
  <c r="F9" i="6" s="1"/>
  <c r="D10" i="6"/>
  <c r="F10" i="6" s="1"/>
  <c r="D11" i="6"/>
  <c r="F11" i="6"/>
  <c r="D12" i="6"/>
  <c r="F12" i="6" s="1"/>
  <c r="D13" i="6"/>
  <c r="F13" i="6"/>
  <c r="D14" i="6"/>
  <c r="F14" i="6" s="1"/>
  <c r="D15" i="6"/>
  <c r="F15" i="6"/>
  <c r="D16" i="6"/>
  <c r="F16" i="6" s="1"/>
  <c r="D17" i="6"/>
  <c r="F17" i="6"/>
  <c r="D18" i="6"/>
  <c r="F18" i="6"/>
  <c r="D19" i="6"/>
  <c r="F19" i="6"/>
  <c r="B5" i="4"/>
  <c r="C6" i="4" s="1"/>
  <c r="C39" i="4" s="1"/>
  <c r="B14" i="4"/>
  <c r="C15" i="4" s="1"/>
  <c r="C40" i="4" s="1"/>
  <c r="C16" i="4"/>
  <c r="D16" i="4"/>
  <c r="C17" i="4"/>
  <c r="D17" i="4"/>
  <c r="B23" i="4"/>
  <c r="D24" i="4" s="1"/>
  <c r="F41" i="4" s="1"/>
  <c r="C24" i="4"/>
  <c r="C41" i="4" s="1"/>
  <c r="B33" i="4"/>
  <c r="C35" i="4" s="1"/>
  <c r="D42" i="4" s="1"/>
  <c r="D40" i="4"/>
  <c r="E40" i="4"/>
  <c r="G40" i="4"/>
  <c r="H40" i="4"/>
  <c r="G14" i="6" l="1"/>
  <c r="G15" i="6" s="1"/>
  <c r="G8" i="6"/>
  <c r="G9" i="6" s="1"/>
  <c r="G10" i="6" s="1"/>
  <c r="G11" i="6" s="1"/>
  <c r="G12" i="6" s="1"/>
  <c r="G13" i="6" s="1"/>
  <c r="H13" i="6" s="1"/>
  <c r="I13" i="6" s="1"/>
  <c r="G2" i="6"/>
  <c r="G3" i="6" s="1"/>
  <c r="G4" i="6" s="1"/>
  <c r="G5" i="6" s="1"/>
  <c r="G6" i="6" s="1"/>
  <c r="G7" i="6" s="1"/>
  <c r="H7" i="6" s="1"/>
  <c r="I7" i="6" s="1"/>
  <c r="D34" i="4"/>
  <c r="F42" i="4" s="1"/>
  <c r="C36" i="4"/>
  <c r="E42" i="4" s="1"/>
  <c r="C34" i="4"/>
  <c r="C42" i="4" s="1"/>
  <c r="D15" i="4"/>
  <c r="F40" i="4" s="1"/>
  <c r="D26" i="4"/>
  <c r="H41" i="4" s="1"/>
  <c r="C26" i="4"/>
  <c r="E41" i="4" s="1"/>
  <c r="D25" i="4"/>
  <c r="G41" i="4" s="1"/>
  <c r="D8" i="4"/>
  <c r="H39" i="4" s="1"/>
  <c r="D36" i="4"/>
  <c r="H42" i="4" s="1"/>
  <c r="C8" i="4"/>
  <c r="E39" i="4" s="1"/>
  <c r="C25" i="4"/>
  <c r="D41" i="4" s="1"/>
  <c r="D7" i="4"/>
  <c r="G39" i="4" s="1"/>
  <c r="C7" i="4"/>
  <c r="D39" i="4" s="1"/>
  <c r="D6" i="4"/>
  <c r="F39" i="4" s="1"/>
  <c r="D35" i="4"/>
  <c r="G42" i="4" s="1"/>
  <c r="H11" i="6" l="1"/>
  <c r="I11" i="6" s="1"/>
  <c r="H10" i="6"/>
  <c r="I10" i="6" s="1"/>
  <c r="H12" i="6"/>
  <c r="I12" i="6" s="1"/>
  <c r="H14" i="6"/>
  <c r="I14" i="6" s="1"/>
  <c r="H6" i="6"/>
  <c r="I6" i="6" s="1"/>
  <c r="G16" i="6"/>
  <c r="H15" i="6"/>
  <c r="I15" i="6" s="1"/>
  <c r="H4" i="6"/>
  <c r="I4" i="6" s="1"/>
  <c r="H9" i="6"/>
  <c r="I9" i="6" s="1"/>
  <c r="H8" i="6"/>
  <c r="I8" i="6" s="1"/>
  <c r="H3" i="6"/>
  <c r="I3" i="6" s="1"/>
  <c r="H2" i="6"/>
  <c r="I2" i="6" s="1"/>
  <c r="H5" i="6"/>
  <c r="I5" i="6" s="1"/>
  <c r="D7" i="1"/>
  <c r="F7" i="1" s="1"/>
  <c r="D6" i="1"/>
  <c r="F6" i="1" s="1"/>
  <c r="D5" i="1"/>
  <c r="F5" i="1" s="1"/>
  <c r="D4" i="1"/>
  <c r="F4" i="1" s="1"/>
  <c r="D3" i="1"/>
  <c r="F3" i="1" s="1"/>
  <c r="D2" i="1"/>
  <c r="F2" i="1" s="1"/>
  <c r="G17" i="6" l="1"/>
  <c r="H16" i="6"/>
  <c r="I16" i="6" s="1"/>
  <c r="G2" i="1"/>
  <c r="G3" i="1" s="1"/>
  <c r="G4" i="1" s="1"/>
  <c r="G5" i="1" s="1"/>
  <c r="G6" i="1" s="1"/>
  <c r="G18" i="6" l="1"/>
  <c r="H17" i="6"/>
  <c r="I17" i="6" s="1"/>
  <c r="G7" i="1"/>
  <c r="H6" i="1"/>
  <c r="I6" i="1" s="1"/>
  <c r="H3" i="1"/>
  <c r="I3" i="1" s="1"/>
  <c r="H5" i="1"/>
  <c r="I5" i="1" s="1"/>
  <c r="H2" i="1"/>
  <c r="I2" i="1" s="1"/>
  <c r="H4" i="1"/>
  <c r="I4" i="1" s="1"/>
  <c r="G19" i="6" l="1"/>
  <c r="H19" i="6" s="1"/>
  <c r="I19" i="6" s="1"/>
  <c r="H18" i="6"/>
  <c r="I18" i="6" s="1"/>
  <c r="H7" i="1"/>
  <c r="I7" i="1" s="1"/>
</calcChain>
</file>

<file path=xl/sharedStrings.xml><?xml version="1.0" encoding="utf-8"?>
<sst xmlns="http://schemas.openxmlformats.org/spreadsheetml/2006/main" count="267" uniqueCount="67">
  <si>
    <t xml:space="preserve">Cq   </t>
  </si>
  <si>
    <t>Cq Mean</t>
  </si>
  <si>
    <t>target gene</t>
  </si>
  <si>
    <t>expression</t>
  </si>
  <si>
    <t>GAPDH</t>
  </si>
  <si>
    <t>A01</t>
  </si>
  <si>
    <t>FAM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</si>
  <si>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</si>
  <si>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</si>
  <si>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</si>
  <si>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</si>
  <si>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</si>
  <si>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</si>
  <si>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</si>
  <si>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</si>
  <si>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</si>
  <si>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</si>
  <si>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</si>
  <si>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Hole</t>
    <phoneticPr fontId="1" type="noConversion"/>
  </si>
  <si>
    <t>Channel</t>
    <phoneticPr fontId="1" type="noConversion"/>
  </si>
  <si>
    <t>CT</t>
    <phoneticPr fontId="1" type="noConversion"/>
  </si>
  <si>
    <t>TM</t>
    <phoneticPr fontId="1" type="noConversion"/>
  </si>
  <si>
    <t>Target gene</t>
    <phoneticPr fontId="1" type="noConversion"/>
  </si>
  <si>
    <t>Sample name</t>
  </si>
  <si>
    <t>GAPDH</t>
    <phoneticPr fontId="1" type="noConversion"/>
  </si>
  <si>
    <t>si-CXCL8#1+oe-NC</t>
  </si>
  <si>
    <t>si-CXCL8#1+oe-NC</t>
    <phoneticPr fontId="1" type="noConversion"/>
  </si>
  <si>
    <t>si-CXCL8#1+oe-STAT1</t>
  </si>
  <si>
    <t>si-CXCL8#1+oe-STAT1</t>
    <phoneticPr fontId="1" type="noConversion"/>
  </si>
  <si>
    <t>STAT1</t>
    <phoneticPr fontId="1" type="noConversion"/>
  </si>
  <si>
    <t>STAT1</t>
  </si>
  <si>
    <t>si-CXCL8+oe-NC</t>
    <phoneticPr fontId="1" type="noConversion"/>
  </si>
  <si>
    <t>72h</t>
  </si>
  <si>
    <t>48h</t>
  </si>
  <si>
    <t>24h</t>
    <phoneticPr fontId="1" type="noConversion"/>
  </si>
  <si>
    <t>0h</t>
    <phoneticPr fontId="1" type="noConversion"/>
  </si>
  <si>
    <t>OD450</t>
    <phoneticPr fontId="1" type="noConversion"/>
  </si>
  <si>
    <t>Whitespace removal</t>
    <phoneticPr fontId="1" type="noConversion"/>
  </si>
  <si>
    <t>culture-only</t>
  </si>
  <si>
    <t>72h</t>
    <phoneticPr fontId="1" type="noConversion"/>
  </si>
  <si>
    <t>48h</t>
    <phoneticPr fontId="1" type="noConversion"/>
  </si>
  <si>
    <t>culture-only</t>
    <phoneticPr fontId="13" type="noConversion"/>
  </si>
  <si>
    <t>H</t>
  </si>
  <si>
    <t>G</t>
  </si>
  <si>
    <t>F</t>
  </si>
  <si>
    <t>E</t>
  </si>
  <si>
    <t>D</t>
  </si>
  <si>
    <t>C</t>
  </si>
  <si>
    <t>B</t>
  </si>
  <si>
    <t>A</t>
  </si>
  <si>
    <t>IL-6</t>
    <phoneticPr fontId="1" type="noConversion"/>
  </si>
  <si>
    <t>iNOS</t>
    <phoneticPr fontId="1" type="noConversion"/>
  </si>
  <si>
    <t>COX-2</t>
    <phoneticPr fontId="1" type="noConversion"/>
  </si>
  <si>
    <t>B12</t>
  </si>
  <si>
    <t>B11</t>
  </si>
  <si>
    <t>B10</t>
  </si>
  <si>
    <t>B09</t>
  </si>
  <si>
    <t>B08</t>
  </si>
  <si>
    <t>B07</t>
  </si>
  <si>
    <t>IL-6</t>
  </si>
  <si>
    <t>B06</t>
  </si>
  <si>
    <t>B05</t>
  </si>
  <si>
    <t>B04</t>
  </si>
  <si>
    <t>B03</t>
  </si>
  <si>
    <t>B02</t>
  </si>
  <si>
    <t>B01</t>
  </si>
  <si>
    <t>COX-2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</si>
</sst>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###0.00;\-###0.00"/>
    <numFmt numFmtId="178" formatCode="0.0000"/>
  </numFmts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.25"/>
      <name val="Microsoft Sans Serif"/>
      <family val="2"/>
    </font>
    <font>
      <b/>
      <sz val="8.25"/>
      <name val="Microsoft Sans Serif"/>
      <family val="2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top"/>
      <protection locked="0"/>
    </xf>
    <xf numFmtId="0" fontId="6" fillId="0" borderId="0">
      <alignment vertical="center"/>
    </xf>
    <xf numFmtId="0" fontId="5" fillId="0" borderId="0"/>
  </cellStyleXfs>
  <cellXfs count="23">
    <xf numFmtId="0" fontId="0" fillId="0" borderId="0" xfId="0"/>
    <xf numFmtId="176" fontId="0" fillId="0" borderId="0" xfId="0" applyNumberFormat="1"/>
    <xf numFmtId="0" fontId="0" fillId="0" borderId="0" xfId="0" applyAlignment="1">
      <alignment vertical="center"/>
    </xf>
    <xf numFmtId="177" fontId="3" fillId="0" borderId="0" xfId="1" applyNumberFormat="1" applyFont="1" applyAlignment="1" applyProtection="1">
      <alignment horizontal="center" vertical="center"/>
    </xf>
    <xf numFmtId="0" fontId="4" fillId="0" borderId="0" xfId="0" applyFont="1" applyAlignment="1">
      <alignment vertical="center"/>
    </xf>
    <xf numFmtId="0" fontId="7" fillId="0" borderId="0" xfId="0" applyFont="1"/>
    <xf numFmtId="0" fontId="8" fillId="0" borderId="0" xfId="3" applyFont="1"/>
    <xf numFmtId="0" fontId="8" fillId="0" borderId="0" xfId="3" applyFont="1" applyAlignment="1">
      <alignment horizontal="center"/>
    </xf>
    <xf numFmtId="0" fontId="9" fillId="0" borderId="0" xfId="3" applyFont="1"/>
    <xf numFmtId="0" fontId="10" fillId="0" borderId="0" xfId="3" applyFont="1"/>
    <xf numFmtId="178" fontId="11" fillId="0" borderId="0" xfId="3" applyNumberFormat="1" applyFont="1"/>
    <xf numFmtId="178" fontId="8" fillId="0" borderId="0" xfId="3" applyNumberFormat="1" applyFont="1"/>
    <xf numFmtId="0" fontId="12" fillId="0" borderId="0" xfId="2" applyFont="1">
      <alignment vertical="center"/>
    </xf>
    <xf numFmtId="0" fontId="8" fillId="0" borderId="0" xfId="2" applyFont="1">
      <alignment vertical="center"/>
    </xf>
    <xf numFmtId="0" fontId="12" fillId="0" borderId="0" xfId="2" applyFont="1" applyAlignment="1">
      <alignment vertical="center" wrapText="1"/>
    </xf>
    <xf numFmtId="0" fontId="8" fillId="0" borderId="0" xfId="2" applyFont="1" applyAlignment="1">
      <alignment vertical="center" wrapText="1"/>
    </xf>
    <xf numFmtId="0" fontId="8" fillId="2" borderId="0" xfId="2" applyFont="1" applyFill="1">
      <alignment vertical="center"/>
    </xf>
    <xf numFmtId="0" fontId="8" fillId="3" borderId="0" xfId="2" applyFont="1" applyFill="1">
      <alignment vertical="center"/>
    </xf>
    <xf numFmtId="0" fontId="8" fillId="4" borderId="0" xfId="2" applyFont="1" applyFill="1">
      <alignment vertical="center"/>
    </xf>
    <xf numFmtId="0" fontId="8" fillId="5" borderId="0" xfId="2" applyFont="1" applyFill="1">
      <alignment vertical="center"/>
    </xf>
    <xf numFmtId="0" fontId="0" fillId="0" borderId="0" xfId="0" applyAlignment="1">
      <alignment horizontal="center" vertical="center"/>
    </xf>
    <xf numFmtId="0" fontId="8" fillId="0" borderId="0" xfId="3" applyFont="1" applyAlignment="1">
      <alignment horizontal="center"/>
    </xf>
    <xf numFmtId="0" fontId="8" fillId="0" borderId="0" xfId="2" applyFont="1" applyAlignment="1">
      <alignment horizontal="center" vertical="center"/>
    </xf>
  </cellXfs>
  <cellStyles count="4">
    <cellStyle name="Normal" xfId="1" xr:uid="{35383C33-3018-4BD8-819F-013AC27CEC6B}"/>
    <cellStyle name="常规" xfId="0" builtinId="0"/>
    <cellStyle name="常规 2" xfId="2" xr:uid="{17429E47-C733-427F-A13B-F9927498ACAA}"/>
    <cellStyle name="常规 2 2" xfId="3" xr:uid="{77206542-0E71-4D58-8786-F0160FA63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workbookViewId="0">
      <selection activeCell="C34" sqref="C34"/>
    </sheetView>
  </sheetViews>
  <sheetFormatPr defaultRowHeight="14.25" x14ac:dyDescent="0.2"/>
  <cols>
    <col min="1" max="1" width="22.625" bestFit="1" customWidth="1"/>
    <col min="9" max="9" width="12.875" style="5" customWidth="1"/>
  </cols>
  <sheetData>
    <row r="1" spans="1:16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5" t="s">
        <v>3</v>
      </c>
      <c r="L1" s="3"/>
      <c r="M1" s="3"/>
      <c r="N1" s="3"/>
      <c r="O1" s="3"/>
      <c r="P1" s="3"/>
    </row>
    <row r="2" spans="1:16" s="2" customFormat="1" x14ac:dyDescent="0.2">
      <c r="A2" s="2" t="s">
        <v>26</v>
      </c>
      <c r="B2" t="s">
        <v>4</v>
      </c>
      <c r="C2" s="2">
        <v>19.18</v>
      </c>
      <c r="D2" s="1">
        <f>AVERAGE(C2:C4)</f>
        <v>19.493333333333332</v>
      </c>
      <c r="E2" s="2">
        <v>24.94</v>
      </c>
      <c r="F2" s="1">
        <f>E2-D2</f>
        <v>5.446666666666669</v>
      </c>
      <c r="G2" s="1">
        <f>AVERAGE(F2:F4)</f>
        <v>5.200000000000002</v>
      </c>
      <c r="H2" s="1">
        <f>F2-G2</f>
        <v>0.24666666666666703</v>
      </c>
      <c r="I2" s="5">
        <f>POWER(2,-H2)</f>
        <v>0.84284154475469908</v>
      </c>
      <c r="J2" s="20" t="s">
        <v>29</v>
      </c>
      <c r="N2" s="3"/>
      <c r="O2" s="3"/>
      <c r="P2" s="3"/>
    </row>
    <row r="3" spans="1:16" s="2" customFormat="1" x14ac:dyDescent="0.2">
      <c r="A3" s="2" t="s">
        <v>26</v>
      </c>
      <c r="B3" t="s">
        <v>4</v>
      </c>
      <c r="C3" s="2">
        <v>19.760000000000002</v>
      </c>
      <c r="D3" s="1">
        <f>AVERAGE(C2:C4)</f>
        <v>19.493333333333332</v>
      </c>
      <c r="E3" s="2">
        <v>24.52</v>
      </c>
      <c r="F3" s="1">
        <f t="shared" ref="F3:F7" si="0">E3-D3</f>
        <v>5.0266666666666673</v>
      </c>
      <c r="G3" s="1">
        <f>G2</f>
        <v>5.200000000000002</v>
      </c>
      <c r="H3" s="1">
        <f t="shared" ref="H3:H7" si="1">F3-G3</f>
        <v>-0.17333333333333467</v>
      </c>
      <c r="I3" s="5">
        <f t="shared" ref="I3:I7" si="2">POWER(2,-H3)</f>
        <v>1.1276609270458053</v>
      </c>
      <c r="J3" s="20"/>
      <c r="N3" s="3"/>
      <c r="O3" s="3"/>
      <c r="P3" s="3"/>
    </row>
    <row r="4" spans="1:16" s="2" customFormat="1" x14ac:dyDescent="0.2">
      <c r="A4" s="2" t="s">
        <v>25</v>
      </c>
      <c r="B4" t="s">
        <v>4</v>
      </c>
      <c r="C4" s="2">
        <v>19.54</v>
      </c>
      <c r="D4" s="1">
        <f>AVERAGE(C2:C4)</f>
        <v>19.493333333333332</v>
      </c>
      <c r="E4" s="2">
        <v>24.62</v>
      </c>
      <c r="F4" s="1">
        <f t="shared" si="0"/>
        <v>5.1266666666666687</v>
      </c>
      <c r="G4" s="1">
        <f t="shared" ref="G4:G6" si="3">G3</f>
        <v>5.200000000000002</v>
      </c>
      <c r="H4" s="1">
        <f t="shared" si="1"/>
        <v>-7.333333333333325E-2</v>
      </c>
      <c r="I4" s="5">
        <f t="shared" si="2"/>
        <v>1.0521448482007163</v>
      </c>
      <c r="J4" s="20"/>
      <c r="N4" s="3"/>
      <c r="O4" s="3"/>
      <c r="P4" s="3"/>
    </row>
    <row r="5" spans="1:16" s="2" customFormat="1" ht="15.75" x14ac:dyDescent="0.2">
      <c r="A5" s="4" t="s">
        <v>28</v>
      </c>
      <c r="B5" t="s">
        <v>4</v>
      </c>
      <c r="C5" s="2">
        <v>19.170000000000002</v>
      </c>
      <c r="D5" s="1">
        <f>AVERAGE(C5:C7)</f>
        <v>19.066666666666666</v>
      </c>
      <c r="E5" s="2">
        <v>22.73</v>
      </c>
      <c r="F5" s="1">
        <f t="shared" si="0"/>
        <v>3.663333333333334</v>
      </c>
      <c r="G5" s="1">
        <f t="shared" si="3"/>
        <v>5.200000000000002</v>
      </c>
      <c r="H5" s="1">
        <f t="shared" si="1"/>
        <v>-1.536666666666668</v>
      </c>
      <c r="I5" s="5">
        <f t="shared" si="2"/>
        <v>2.9012340108315544</v>
      </c>
      <c r="J5" s="20"/>
      <c r="L5" s="3"/>
      <c r="M5" s="3"/>
      <c r="N5" s="3"/>
      <c r="O5" s="3"/>
      <c r="P5" s="3"/>
    </row>
    <row r="6" spans="1:16" s="2" customFormat="1" ht="15.75" x14ac:dyDescent="0.2">
      <c r="A6" s="4" t="s">
        <v>28</v>
      </c>
      <c r="B6" t="s">
        <v>4</v>
      </c>
      <c r="C6" s="2">
        <v>19.03</v>
      </c>
      <c r="D6" s="1">
        <f>AVERAGE(C5:C7)</f>
        <v>19.066666666666666</v>
      </c>
      <c r="E6" s="2">
        <v>22.46</v>
      </c>
      <c r="F6" s="1">
        <f t="shared" si="0"/>
        <v>3.3933333333333344</v>
      </c>
      <c r="G6" s="1">
        <f t="shared" si="3"/>
        <v>5.200000000000002</v>
      </c>
      <c r="H6" s="1">
        <f t="shared" si="1"/>
        <v>-1.8066666666666675</v>
      </c>
      <c r="I6" s="5">
        <f t="shared" si="2"/>
        <v>3.4983306802233471</v>
      </c>
      <c r="J6" s="20"/>
      <c r="L6" s="3"/>
      <c r="M6" s="3"/>
      <c r="N6" s="3"/>
      <c r="O6" s="3"/>
      <c r="P6" s="3"/>
    </row>
    <row r="7" spans="1:16" s="2" customFormat="1" ht="15.75" x14ac:dyDescent="0.2">
      <c r="A7" s="4" t="s">
        <v>27</v>
      </c>
      <c r="B7" t="s">
        <v>4</v>
      </c>
      <c r="C7" s="2">
        <v>19</v>
      </c>
      <c r="D7" s="1">
        <f>AVERAGE(C5:C7)</f>
        <v>19.066666666666666</v>
      </c>
      <c r="E7" s="2">
        <v>22.65</v>
      </c>
      <c r="F7" s="1">
        <f t="shared" si="0"/>
        <v>3.5833333333333321</v>
      </c>
      <c r="G7" s="1">
        <f>G6</f>
        <v>5.200000000000002</v>
      </c>
      <c r="H7" s="1">
        <f t="shared" si="1"/>
        <v>-1.6166666666666698</v>
      </c>
      <c r="I7" s="5">
        <f t="shared" si="2"/>
        <v>3.066656689339208</v>
      </c>
      <c r="J7" s="20"/>
      <c r="L7" s="3"/>
      <c r="M7" s="3"/>
      <c r="N7" s="3"/>
      <c r="O7" s="3"/>
    </row>
  </sheetData>
  <mergeCells count="1">
    <mergeCell ref="J2:J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BF35-B93B-4E18-A0FB-EA84F5469F26}">
  <dimension ref="A1:F13"/>
  <sheetViews>
    <sheetView workbookViewId="0">
      <selection activeCell="E35" sqref="E35"/>
    </sheetView>
  </sheetViews>
  <sheetFormatPr defaultRowHeight="14.25" x14ac:dyDescent="0.2"/>
  <sheetData>
    <row r="1" spans="1:6" s="2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s="2" customFormat="1" x14ac:dyDescent="0.2">
      <c r="A2" s="2" t="s">
        <v>5</v>
      </c>
      <c r="B2" s="2" t="s">
        <v>6</v>
      </c>
      <c r="C2" s="2">
        <v>24.94</v>
      </c>
      <c r="D2" s="2">
        <v>82</v>
      </c>
      <c r="E2" s="2" t="s">
        <v>29</v>
      </c>
      <c r="F2" s="2" t="s">
        <v>26</v>
      </c>
    </row>
    <row r="3" spans="1:6" s="2" customFormat="1" x14ac:dyDescent="0.2">
      <c r="A3" s="2" t="s">
        <v>7</v>
      </c>
      <c r="B3" s="2" t="s">
        <v>6</v>
      </c>
      <c r="C3" s="2">
        <v>24.52</v>
      </c>
      <c r="D3" s="2">
        <v>82</v>
      </c>
      <c r="E3" s="2" t="s">
        <v>29</v>
      </c>
      <c r="F3" s="2" t="s">
        <v>26</v>
      </c>
    </row>
    <row r="4" spans="1:6" s="2" customFormat="1" x14ac:dyDescent="0.2">
      <c r="A4" s="2" t="s">
        <v>8</v>
      </c>
      <c r="B4" s="2" t="s">
        <v>6</v>
      </c>
      <c r="C4" s="2">
        <v>24.62</v>
      </c>
      <c r="D4" s="2">
        <v>82</v>
      </c>
      <c r="E4" s="2" t="s">
        <v>30</v>
      </c>
      <c r="F4" s="2" t="s">
        <v>25</v>
      </c>
    </row>
    <row r="5" spans="1:6" s="2" customFormat="1" ht="15.75" x14ac:dyDescent="0.2">
      <c r="A5" s="2" t="s">
        <v>9</v>
      </c>
      <c r="B5" s="2" t="s">
        <v>6</v>
      </c>
      <c r="C5" s="2">
        <v>22.73</v>
      </c>
      <c r="D5" s="2">
        <v>81.5</v>
      </c>
      <c r="E5" s="2" t="s">
        <v>30</v>
      </c>
      <c r="F5" s="4" t="s">
        <v>28</v>
      </c>
    </row>
    <row r="6" spans="1:6" s="2" customFormat="1" ht="15.75" x14ac:dyDescent="0.2">
      <c r="A6" s="2" t="s">
        <v>10</v>
      </c>
      <c r="B6" s="2" t="s">
        <v>6</v>
      </c>
      <c r="C6" s="2">
        <v>22.46</v>
      </c>
      <c r="D6" s="2">
        <v>81</v>
      </c>
      <c r="E6" s="2" t="s">
        <v>30</v>
      </c>
      <c r="F6" s="4" t="s">
        <v>28</v>
      </c>
    </row>
    <row r="7" spans="1:6" s="2" customFormat="1" ht="15.75" x14ac:dyDescent="0.2">
      <c r="A7" s="2" t="s">
        <v>11</v>
      </c>
      <c r="B7" s="2" t="s">
        <v>6</v>
      </c>
      <c r="C7" s="2">
        <v>22.65</v>
      </c>
      <c r="D7" s="2">
        <v>81</v>
      </c>
      <c r="E7" s="2" t="s">
        <v>30</v>
      </c>
      <c r="F7" s="4" t="s">
        <v>27</v>
      </c>
    </row>
    <row r="8" spans="1:6" s="2" customFormat="1" x14ac:dyDescent="0.2">
      <c r="A8" s="2" t="s">
        <v>12</v>
      </c>
      <c r="B8" s="2" t="s">
        <v>6</v>
      </c>
      <c r="C8" s="2">
        <v>19.18</v>
      </c>
      <c r="D8" s="2">
        <v>85.5</v>
      </c>
      <c r="E8" s="2" t="s">
        <v>24</v>
      </c>
      <c r="F8" s="2" t="s">
        <v>26</v>
      </c>
    </row>
    <row r="9" spans="1:6" s="2" customFormat="1" x14ac:dyDescent="0.2">
      <c r="A9" s="2" t="s">
        <v>13</v>
      </c>
      <c r="B9" s="2" t="s">
        <v>6</v>
      </c>
      <c r="C9" s="2">
        <v>19.760000000000002</v>
      </c>
      <c r="D9" s="2">
        <v>85.5</v>
      </c>
      <c r="E9" s="2" t="s">
        <v>24</v>
      </c>
      <c r="F9" s="2" t="s">
        <v>26</v>
      </c>
    </row>
    <row r="10" spans="1:6" s="2" customFormat="1" x14ac:dyDescent="0.2">
      <c r="A10" s="2" t="s">
        <v>14</v>
      </c>
      <c r="B10" s="2" t="s">
        <v>6</v>
      </c>
      <c r="C10" s="2">
        <v>19.54</v>
      </c>
      <c r="D10" s="2">
        <v>85.5</v>
      </c>
      <c r="E10" s="2" t="s">
        <v>24</v>
      </c>
      <c r="F10" s="2" t="s">
        <v>25</v>
      </c>
    </row>
    <row r="11" spans="1:6" s="2" customFormat="1" ht="15.75" x14ac:dyDescent="0.2">
      <c r="A11" s="2" t="s">
        <v>15</v>
      </c>
      <c r="B11" s="2" t="s">
        <v>6</v>
      </c>
      <c r="C11" s="2">
        <v>19.170000000000002</v>
      </c>
      <c r="D11" s="2">
        <v>85.5</v>
      </c>
      <c r="E11" s="2" t="s">
        <v>24</v>
      </c>
      <c r="F11" s="4" t="s">
        <v>28</v>
      </c>
    </row>
    <row r="12" spans="1:6" s="2" customFormat="1" ht="15.75" x14ac:dyDescent="0.2">
      <c r="A12" s="2" t="s">
        <v>16</v>
      </c>
      <c r="B12" s="2" t="s">
        <v>6</v>
      </c>
      <c r="C12" s="2">
        <v>19.03</v>
      </c>
      <c r="D12" s="2">
        <v>85.5</v>
      </c>
      <c r="E12" s="2" t="s">
        <v>24</v>
      </c>
      <c r="F12" s="4" t="s">
        <v>28</v>
      </c>
    </row>
    <row r="13" spans="1:6" s="2" customFormat="1" ht="15.75" x14ac:dyDescent="0.2">
      <c r="A13" s="2" t="s">
        <v>17</v>
      </c>
      <c r="B13" s="2" t="s">
        <v>6</v>
      </c>
      <c r="C13" s="2">
        <v>19</v>
      </c>
      <c r="D13" s="2">
        <v>85.5</v>
      </c>
      <c r="E13" s="2" t="s">
        <v>24</v>
      </c>
      <c r="F13" s="4" t="s">
        <v>27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7C6A-F047-41EA-8D30-1BC4BC5E4FD9}">
  <dimension ref="A1:B4"/>
  <sheetViews>
    <sheetView workbookViewId="0">
      <selection activeCell="E34" sqref="E34"/>
    </sheetView>
  </sheetViews>
  <sheetFormatPr defaultRowHeight="14.25" x14ac:dyDescent="0.2"/>
  <sheetData>
    <row r="1" spans="1:2" x14ac:dyDescent="0.2">
      <c r="A1" t="s">
        <v>31</v>
      </c>
      <c r="B1" t="s">
        <v>28</v>
      </c>
    </row>
    <row r="2" spans="1:2" x14ac:dyDescent="0.2">
      <c r="A2">
        <v>5.74</v>
      </c>
      <c r="B2">
        <v>47</v>
      </c>
    </row>
    <row r="3" spans="1:2" x14ac:dyDescent="0.2">
      <c r="A3">
        <v>8.41</v>
      </c>
      <c r="B3">
        <v>37.69</v>
      </c>
    </row>
    <row r="4" spans="1:2" x14ac:dyDescent="0.2">
      <c r="A4">
        <v>6.34</v>
      </c>
      <c r="B4">
        <v>31.44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002A-84C6-48D3-81C6-CB7608102352}">
  <dimension ref="A1:R45"/>
  <sheetViews>
    <sheetView zoomScaleNormal="100" workbookViewId="0">
      <selection activeCell="G30" sqref="G30"/>
    </sheetView>
  </sheetViews>
  <sheetFormatPr defaultColWidth="9" defaultRowHeight="14.25" x14ac:dyDescent="0.2"/>
  <cols>
    <col min="1" max="1" width="9.625" style="6" bestFit="1" customWidth="1"/>
    <col min="2" max="2" width="12.75" style="6" bestFit="1" customWidth="1"/>
    <col min="3" max="3" width="18.75" style="6" bestFit="1" customWidth="1"/>
    <col min="4" max="4" width="19.875" style="6" bestFit="1" customWidth="1"/>
    <col min="5" max="5" width="12.25" style="6" bestFit="1" customWidth="1"/>
    <col min="6" max="6" width="11.5" style="6" customWidth="1"/>
    <col min="7" max="9" width="9" style="6"/>
    <col min="10" max="10" width="11.5" style="6" bestFit="1" customWidth="1"/>
    <col min="11" max="14" width="9" style="6"/>
    <col min="15" max="15" width="13" style="6" bestFit="1" customWidth="1"/>
    <col min="16" max="18" width="9" style="6"/>
    <col min="19" max="19" width="13" style="6" bestFit="1" customWidth="1"/>
    <col min="20" max="16384" width="9" style="6"/>
  </cols>
  <sheetData>
    <row r="1" spans="1:12" x14ac:dyDescent="0.2">
      <c r="A1" s="6" t="s">
        <v>35</v>
      </c>
      <c r="B1" s="13" t="s">
        <v>38</v>
      </c>
      <c r="C1" s="13" t="s">
        <v>25</v>
      </c>
      <c r="D1" s="12" t="s">
        <v>27</v>
      </c>
      <c r="L1" s="7"/>
    </row>
    <row r="2" spans="1:12" x14ac:dyDescent="0.2">
      <c r="A2" s="6" t="s">
        <v>36</v>
      </c>
      <c r="B2" s="6">
        <v>0.14460000000000001</v>
      </c>
      <c r="C2" s="6">
        <v>0.42430000000000001</v>
      </c>
      <c r="D2" s="6">
        <v>0.41510000000000002</v>
      </c>
    </row>
    <row r="3" spans="1:12" x14ac:dyDescent="0.2">
      <c r="B3" s="6">
        <v>0.1321</v>
      </c>
      <c r="C3" s="6">
        <v>0.39250000000000002</v>
      </c>
      <c r="D3" s="6">
        <v>0.40970000000000001</v>
      </c>
    </row>
    <row r="4" spans="1:12" x14ac:dyDescent="0.2">
      <c r="B4" s="6">
        <v>0.14449999999999999</v>
      </c>
      <c r="C4" s="6">
        <v>0.4113</v>
      </c>
      <c r="D4" s="6">
        <v>0.42249999999999999</v>
      </c>
    </row>
    <row r="5" spans="1:12" x14ac:dyDescent="0.2">
      <c r="B5" s="6">
        <f>AVERAGE(B2:B4)</f>
        <v>0.1404</v>
      </c>
    </row>
    <row r="6" spans="1:12" x14ac:dyDescent="0.2">
      <c r="A6" s="6" t="s">
        <v>37</v>
      </c>
      <c r="C6" s="11">
        <f t="shared" ref="C6:D8" si="0">C2-$B$5</f>
        <v>0.28390000000000004</v>
      </c>
      <c r="D6" s="11">
        <f t="shared" si="0"/>
        <v>0.27470000000000006</v>
      </c>
    </row>
    <row r="7" spans="1:12" x14ac:dyDescent="0.2">
      <c r="C7" s="11">
        <f t="shared" si="0"/>
        <v>0.25209999999999999</v>
      </c>
      <c r="D7" s="11">
        <f t="shared" si="0"/>
        <v>0.26929999999999998</v>
      </c>
    </row>
    <row r="8" spans="1:12" x14ac:dyDescent="0.2">
      <c r="C8" s="11">
        <f t="shared" si="0"/>
        <v>0.27090000000000003</v>
      </c>
      <c r="D8" s="11">
        <f t="shared" si="0"/>
        <v>0.28210000000000002</v>
      </c>
    </row>
    <row r="10" spans="1:12" x14ac:dyDescent="0.2">
      <c r="A10" s="6" t="s">
        <v>34</v>
      </c>
      <c r="B10" s="13" t="s">
        <v>38</v>
      </c>
      <c r="C10" s="13" t="s">
        <v>25</v>
      </c>
      <c r="D10" s="12" t="s">
        <v>27</v>
      </c>
      <c r="L10" s="7"/>
    </row>
    <row r="11" spans="1:12" x14ac:dyDescent="0.2">
      <c r="A11" s="6" t="s">
        <v>36</v>
      </c>
      <c r="B11" s="6">
        <v>0.14130000000000001</v>
      </c>
      <c r="C11" s="6">
        <v>0.73839999999999995</v>
      </c>
      <c r="D11" s="6">
        <v>0.60550000000000004</v>
      </c>
    </row>
    <row r="12" spans="1:12" x14ac:dyDescent="0.2">
      <c r="B12" s="6">
        <v>0.13420000000000001</v>
      </c>
      <c r="C12" s="6">
        <v>0.74180000000000001</v>
      </c>
      <c r="D12" s="6">
        <v>0.59150000000000003</v>
      </c>
    </row>
    <row r="13" spans="1:12" x14ac:dyDescent="0.2">
      <c r="B13" s="6">
        <v>0.14649999999999999</v>
      </c>
      <c r="C13" s="6">
        <v>0.74629999999999996</v>
      </c>
      <c r="D13" s="6">
        <v>0.61839999999999995</v>
      </c>
    </row>
    <row r="14" spans="1:12" x14ac:dyDescent="0.2">
      <c r="B14" s="6">
        <f>AVERAGE(B11:B13)</f>
        <v>0.14066666666666669</v>
      </c>
    </row>
    <row r="15" spans="1:12" x14ac:dyDescent="0.2">
      <c r="A15" s="6" t="s">
        <v>37</v>
      </c>
      <c r="C15" s="11">
        <f t="shared" ref="C15:D17" si="1">C11-$B$14</f>
        <v>0.59773333333333323</v>
      </c>
      <c r="D15" s="11">
        <f t="shared" si="1"/>
        <v>0.46483333333333332</v>
      </c>
    </row>
    <row r="16" spans="1:12" x14ac:dyDescent="0.2">
      <c r="C16" s="11">
        <f t="shared" si="1"/>
        <v>0.6011333333333333</v>
      </c>
      <c r="D16" s="11">
        <f t="shared" si="1"/>
        <v>0.45083333333333331</v>
      </c>
    </row>
    <row r="17" spans="1:12" x14ac:dyDescent="0.2">
      <c r="C17" s="11">
        <f t="shared" si="1"/>
        <v>0.60563333333333325</v>
      </c>
      <c r="D17" s="11">
        <f t="shared" si="1"/>
        <v>0.47773333333333323</v>
      </c>
    </row>
    <row r="19" spans="1:12" x14ac:dyDescent="0.2">
      <c r="A19" s="6" t="s">
        <v>40</v>
      </c>
      <c r="B19" s="13" t="s">
        <v>38</v>
      </c>
      <c r="C19" s="13" t="s">
        <v>25</v>
      </c>
      <c r="D19" s="12" t="s">
        <v>27</v>
      </c>
      <c r="L19" s="7"/>
    </row>
    <row r="20" spans="1:12" x14ac:dyDescent="0.2">
      <c r="A20" s="6" t="s">
        <v>36</v>
      </c>
      <c r="B20" s="6">
        <v>0.1424</v>
      </c>
      <c r="C20" s="6">
        <v>0.97629999999999995</v>
      </c>
      <c r="D20" s="6">
        <v>0.82540000000000002</v>
      </c>
    </row>
    <row r="21" spans="1:12" x14ac:dyDescent="0.2">
      <c r="B21" s="6">
        <v>0.14180000000000001</v>
      </c>
      <c r="C21" s="6">
        <v>0.97560000000000002</v>
      </c>
      <c r="D21" s="6">
        <v>0.84319999999999995</v>
      </c>
    </row>
    <row r="22" spans="1:12" x14ac:dyDescent="0.2">
      <c r="B22" s="6">
        <v>0.13439999999999999</v>
      </c>
      <c r="C22" s="6">
        <v>0.96730000000000005</v>
      </c>
      <c r="D22" s="6">
        <v>0.83350000000000002</v>
      </c>
    </row>
    <row r="23" spans="1:12" x14ac:dyDescent="0.2">
      <c r="B23" s="6">
        <f>AVERAGE(B20:B22)</f>
        <v>0.13953333333333331</v>
      </c>
    </row>
    <row r="24" spans="1:12" x14ac:dyDescent="0.2">
      <c r="A24" s="6" t="s">
        <v>37</v>
      </c>
      <c r="C24" s="11">
        <f t="shared" ref="C24:D26" si="2">C20-$B$23</f>
        <v>0.83676666666666666</v>
      </c>
      <c r="D24" s="11">
        <f t="shared" si="2"/>
        <v>0.68586666666666674</v>
      </c>
    </row>
    <row r="25" spans="1:12" x14ac:dyDescent="0.2">
      <c r="C25" s="11">
        <f t="shared" si="2"/>
        <v>0.83606666666666674</v>
      </c>
      <c r="D25" s="11">
        <f t="shared" si="2"/>
        <v>0.70366666666666666</v>
      </c>
    </row>
    <row r="26" spans="1:12" x14ac:dyDescent="0.2">
      <c r="C26" s="11">
        <f t="shared" si="2"/>
        <v>0.82776666666666676</v>
      </c>
      <c r="D26" s="11">
        <f t="shared" si="2"/>
        <v>0.69396666666666673</v>
      </c>
    </row>
    <row r="29" spans="1:12" x14ac:dyDescent="0.2">
      <c r="A29" s="6" t="s">
        <v>39</v>
      </c>
      <c r="B29" s="13" t="s">
        <v>38</v>
      </c>
      <c r="C29" s="13" t="s">
        <v>26</v>
      </c>
      <c r="D29" s="12" t="s">
        <v>28</v>
      </c>
      <c r="L29" s="7"/>
    </row>
    <row r="30" spans="1:12" x14ac:dyDescent="0.2">
      <c r="A30" s="6" t="s">
        <v>36</v>
      </c>
      <c r="B30" s="6">
        <v>0.14219999999999999</v>
      </c>
      <c r="C30" s="6">
        <v>1.4442999999999999</v>
      </c>
      <c r="D30" s="6">
        <v>1.0316000000000001</v>
      </c>
    </row>
    <row r="31" spans="1:12" x14ac:dyDescent="0.2">
      <c r="B31" s="6">
        <v>0.1333</v>
      </c>
      <c r="C31" s="6">
        <v>1.4381999999999999</v>
      </c>
      <c r="D31" s="6">
        <v>1.0271999999999999</v>
      </c>
    </row>
    <row r="32" spans="1:12" x14ac:dyDescent="0.2">
      <c r="B32" s="6">
        <v>0.14949999999999999</v>
      </c>
      <c r="C32" s="6">
        <v>1.4338</v>
      </c>
      <c r="D32" s="6">
        <v>1.0446</v>
      </c>
    </row>
    <row r="33" spans="1:18" x14ac:dyDescent="0.2">
      <c r="B33" s="6">
        <f>AVERAGE(B30:B32)</f>
        <v>0.14166666666666664</v>
      </c>
    </row>
    <row r="34" spans="1:18" x14ac:dyDescent="0.2">
      <c r="A34" s="6" t="s">
        <v>37</v>
      </c>
      <c r="C34" s="11">
        <f t="shared" ref="C34:D36" si="3">C30-$B$33</f>
        <v>1.3026333333333333</v>
      </c>
      <c r="D34" s="11">
        <f t="shared" si="3"/>
        <v>0.88993333333333347</v>
      </c>
    </row>
    <row r="35" spans="1:18" x14ac:dyDescent="0.2">
      <c r="C35" s="11">
        <f t="shared" si="3"/>
        <v>1.2965333333333333</v>
      </c>
      <c r="D35" s="11">
        <f t="shared" si="3"/>
        <v>0.88553333333333328</v>
      </c>
    </row>
    <row r="36" spans="1:18" x14ac:dyDescent="0.2">
      <c r="C36" s="11">
        <f t="shared" si="3"/>
        <v>1.2921333333333334</v>
      </c>
      <c r="D36" s="11">
        <f t="shared" si="3"/>
        <v>0.90293333333333337</v>
      </c>
    </row>
    <row r="38" spans="1:18" x14ac:dyDescent="0.2">
      <c r="B38" s="6" t="s">
        <v>36</v>
      </c>
      <c r="C38" s="21" t="s">
        <v>26</v>
      </c>
      <c r="D38" s="21"/>
      <c r="E38" s="21"/>
      <c r="F38" s="21" t="s">
        <v>28</v>
      </c>
      <c r="G38" s="21"/>
      <c r="H38" s="21"/>
      <c r="I38" s="21"/>
      <c r="J38" s="21"/>
      <c r="K38" s="21"/>
      <c r="L38" s="21"/>
      <c r="M38" s="21"/>
      <c r="N38" s="21"/>
    </row>
    <row r="39" spans="1:18" x14ac:dyDescent="0.2">
      <c r="B39" s="6" t="s">
        <v>35</v>
      </c>
      <c r="C39" s="10">
        <f>C6</f>
        <v>0.28390000000000004</v>
      </c>
      <c r="D39" s="10">
        <f>C7</f>
        <v>0.25209999999999999</v>
      </c>
      <c r="E39" s="10">
        <f>C8</f>
        <v>0.27090000000000003</v>
      </c>
      <c r="F39" s="10">
        <f>D6</f>
        <v>0.27470000000000006</v>
      </c>
      <c r="G39" s="10">
        <f>D7</f>
        <v>0.26929999999999998</v>
      </c>
      <c r="H39" s="10">
        <f>D8</f>
        <v>0.28210000000000002</v>
      </c>
      <c r="I39" s="9"/>
      <c r="J39" s="9"/>
      <c r="K39" s="9"/>
      <c r="L39" s="9"/>
      <c r="M39" s="9"/>
      <c r="N39" s="9"/>
      <c r="O39" s="8"/>
    </row>
    <row r="40" spans="1:18" x14ac:dyDescent="0.2">
      <c r="B40" s="6" t="s">
        <v>34</v>
      </c>
      <c r="C40" s="10">
        <f>C15</f>
        <v>0.59773333333333323</v>
      </c>
      <c r="D40" s="10">
        <f>C16</f>
        <v>0.6011333333333333</v>
      </c>
      <c r="E40" s="10">
        <f>C17</f>
        <v>0.60563333333333325</v>
      </c>
      <c r="F40" s="10">
        <f>D15</f>
        <v>0.46483333333333332</v>
      </c>
      <c r="G40" s="10">
        <f>D16</f>
        <v>0.45083333333333331</v>
      </c>
      <c r="H40" s="10">
        <f>D17</f>
        <v>0.47773333333333323</v>
      </c>
      <c r="I40" s="9"/>
      <c r="J40" s="9"/>
      <c r="K40" s="9"/>
      <c r="L40" s="9"/>
      <c r="M40" s="9"/>
      <c r="N40" s="9"/>
      <c r="O40" s="8"/>
    </row>
    <row r="41" spans="1:18" x14ac:dyDescent="0.2">
      <c r="B41" s="6" t="s">
        <v>33</v>
      </c>
      <c r="C41" s="10">
        <f>C24</f>
        <v>0.83676666666666666</v>
      </c>
      <c r="D41" s="10">
        <f>C25</f>
        <v>0.83606666666666674</v>
      </c>
      <c r="E41" s="10">
        <f>C26</f>
        <v>0.82776666666666676</v>
      </c>
      <c r="F41" s="10">
        <f>D24</f>
        <v>0.68586666666666674</v>
      </c>
      <c r="G41" s="10">
        <f>D25</f>
        <v>0.70366666666666666</v>
      </c>
      <c r="H41" s="10">
        <f>D26</f>
        <v>0.69396666666666673</v>
      </c>
      <c r="I41" s="9"/>
      <c r="J41" s="9"/>
      <c r="K41" s="9"/>
      <c r="L41" s="9"/>
      <c r="M41" s="9"/>
      <c r="N41" s="9"/>
      <c r="O41" s="8"/>
    </row>
    <row r="42" spans="1:18" x14ac:dyDescent="0.2">
      <c r="B42" s="6" t="s">
        <v>32</v>
      </c>
      <c r="C42" s="10">
        <f>C34</f>
        <v>1.3026333333333333</v>
      </c>
      <c r="D42" s="10">
        <f>C35</f>
        <v>1.2965333333333333</v>
      </c>
      <c r="E42" s="10">
        <f>C36</f>
        <v>1.2921333333333334</v>
      </c>
      <c r="F42" s="10">
        <f>D34</f>
        <v>0.88993333333333347</v>
      </c>
      <c r="G42" s="10">
        <f>D35</f>
        <v>0.88553333333333328</v>
      </c>
      <c r="H42" s="10">
        <f>D36</f>
        <v>0.90293333333333337</v>
      </c>
      <c r="I42" s="9"/>
      <c r="J42" s="9"/>
      <c r="K42" s="9"/>
      <c r="L42" s="9"/>
      <c r="M42" s="9"/>
      <c r="N42" s="9"/>
      <c r="O42" s="8"/>
    </row>
    <row r="43" spans="1:18" x14ac:dyDescent="0.2">
      <c r="R43" s="8"/>
    </row>
    <row r="44" spans="1:18" x14ac:dyDescent="0.2">
      <c r="R44" s="8"/>
    </row>
    <row r="45" spans="1:18" x14ac:dyDescent="0.2"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</row>
  </sheetData>
  <mergeCells count="8">
    <mergeCell ref="L38:N38"/>
    <mergeCell ref="C45:E45"/>
    <mergeCell ref="F45:H45"/>
    <mergeCell ref="I45:K45"/>
    <mergeCell ref="L45:N45"/>
    <mergeCell ref="C38:E38"/>
    <mergeCell ref="F38:H38"/>
    <mergeCell ref="I38:K3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9853A-48D0-4912-B0FD-816DD6F997C6}">
  <dimension ref="A1:M13"/>
  <sheetViews>
    <sheetView workbookViewId="0">
      <selection activeCell="G11" sqref="G11"/>
    </sheetView>
  </sheetViews>
  <sheetFormatPr defaultColWidth="9" defaultRowHeight="14.25" x14ac:dyDescent="0.2"/>
  <cols>
    <col min="1" max="1" width="9" style="13"/>
    <col min="2" max="13" width="7.5" style="13" bestFit="1" customWidth="1"/>
    <col min="14" max="16384" width="9" style="13"/>
  </cols>
  <sheetData>
    <row r="1" spans="1:13" x14ac:dyDescent="0.2">
      <c r="B1" s="13">
        <v>1</v>
      </c>
      <c r="C1" s="13">
        <v>2</v>
      </c>
      <c r="D1" s="13">
        <v>3</v>
      </c>
      <c r="E1" s="13">
        <v>4</v>
      </c>
      <c r="F1" s="13">
        <v>5</v>
      </c>
      <c r="G1" s="13">
        <v>6</v>
      </c>
      <c r="H1" s="13">
        <v>7</v>
      </c>
      <c r="I1" s="13">
        <v>8</v>
      </c>
      <c r="J1" s="13">
        <v>9</v>
      </c>
      <c r="K1" s="13">
        <v>10</v>
      </c>
      <c r="L1" s="13">
        <v>11</v>
      </c>
      <c r="M1" s="13">
        <v>12</v>
      </c>
    </row>
    <row r="2" spans="1:13" x14ac:dyDescent="0.2">
      <c r="A2" s="13" t="s">
        <v>49</v>
      </c>
      <c r="B2" s="13">
        <v>3.7900000000000003E-2</v>
      </c>
      <c r="C2" s="13">
        <v>4.0899999999999999E-2</v>
      </c>
      <c r="D2" s="13">
        <v>4.0899999999999999E-2</v>
      </c>
      <c r="E2" s="13">
        <v>3.9600000000000003E-2</v>
      </c>
      <c r="F2" s="13">
        <v>4.0099999999999997E-2</v>
      </c>
      <c r="G2" s="13">
        <v>4.2900000000000001E-2</v>
      </c>
      <c r="H2" s="13">
        <v>4.4499999999999998E-2</v>
      </c>
      <c r="I2" s="13">
        <v>4.4499999999999998E-2</v>
      </c>
      <c r="J2" s="13">
        <v>4.5900000000000003E-2</v>
      </c>
      <c r="K2" s="13">
        <v>3.6900000000000002E-2</v>
      </c>
      <c r="L2" s="13">
        <v>3.7900000000000003E-2</v>
      </c>
      <c r="M2" s="13">
        <v>3.6799999999999999E-2</v>
      </c>
    </row>
    <row r="3" spans="1:13" x14ac:dyDescent="0.2">
      <c r="A3" s="13" t="s">
        <v>48</v>
      </c>
      <c r="B3" s="13">
        <v>4.1099999999999998E-2</v>
      </c>
      <c r="C3" s="13">
        <v>4.3999999999999997E-2</v>
      </c>
      <c r="D3" s="13">
        <v>3.7499999999999999E-2</v>
      </c>
      <c r="E3" s="19">
        <v>0.14460000000000001</v>
      </c>
      <c r="F3" s="19">
        <v>0.42430000000000001</v>
      </c>
      <c r="G3" s="19">
        <v>0.41510000000000002</v>
      </c>
      <c r="H3" s="18">
        <v>0.14130000000000001</v>
      </c>
      <c r="I3" s="18">
        <v>0.73839999999999995</v>
      </c>
      <c r="J3" s="18">
        <v>0.60550000000000004</v>
      </c>
      <c r="K3" s="13">
        <v>4.2099999999999999E-2</v>
      </c>
      <c r="L3" s="13">
        <v>3.8800000000000001E-2</v>
      </c>
      <c r="M3" s="13">
        <v>4.4299999999999999E-2</v>
      </c>
    </row>
    <row r="4" spans="1:13" x14ac:dyDescent="0.2">
      <c r="A4" s="13" t="s">
        <v>47</v>
      </c>
      <c r="B4" s="13">
        <v>4.3799999999999999E-2</v>
      </c>
      <c r="C4" s="13">
        <v>4.0099999999999997E-2</v>
      </c>
      <c r="D4" s="13">
        <v>4.1799999999999997E-2</v>
      </c>
      <c r="E4" s="19">
        <v>0.1321</v>
      </c>
      <c r="F4" s="19">
        <v>0.39250000000000002</v>
      </c>
      <c r="G4" s="19">
        <v>0.40970000000000001</v>
      </c>
      <c r="H4" s="18">
        <v>0.13420000000000001</v>
      </c>
      <c r="I4" s="18">
        <v>0.74180000000000001</v>
      </c>
      <c r="J4" s="18">
        <v>0.59150000000000003</v>
      </c>
      <c r="K4" s="13">
        <v>3.6999999999999998E-2</v>
      </c>
      <c r="L4" s="13">
        <v>3.8300000000000001E-2</v>
      </c>
      <c r="M4" s="13">
        <v>4.3099999999999999E-2</v>
      </c>
    </row>
    <row r="5" spans="1:13" x14ac:dyDescent="0.2">
      <c r="A5" s="13" t="s">
        <v>46</v>
      </c>
      <c r="B5" s="13">
        <v>4.0599999999999997E-2</v>
      </c>
      <c r="C5" s="13">
        <v>4.0800000000000003E-2</v>
      </c>
      <c r="D5" s="13">
        <v>4.3299999999999998E-2</v>
      </c>
      <c r="E5" s="19">
        <v>0.14449999999999999</v>
      </c>
      <c r="F5" s="19">
        <v>0.4113</v>
      </c>
      <c r="G5" s="19">
        <v>0.42249999999999999</v>
      </c>
      <c r="H5" s="18">
        <v>0.14649999999999999</v>
      </c>
      <c r="I5" s="18">
        <v>0.74629999999999996</v>
      </c>
      <c r="J5" s="18">
        <v>0.61839999999999995</v>
      </c>
      <c r="K5" s="13">
        <v>4.4699999999999997E-2</v>
      </c>
      <c r="L5" s="13">
        <v>4.3400000000000001E-2</v>
      </c>
      <c r="M5" s="13">
        <v>3.6999999999999998E-2</v>
      </c>
    </row>
    <row r="6" spans="1:13" x14ac:dyDescent="0.2">
      <c r="A6" s="13" t="s">
        <v>45</v>
      </c>
      <c r="B6" s="13">
        <v>4.2799999999999998E-2</v>
      </c>
      <c r="C6" s="13">
        <v>4.1799999999999997E-2</v>
      </c>
      <c r="D6" s="13">
        <v>3.8300000000000001E-2</v>
      </c>
      <c r="E6" s="17">
        <v>0.1424</v>
      </c>
      <c r="F6" s="17">
        <v>0.97629999999999995</v>
      </c>
      <c r="G6" s="17">
        <v>0.82540000000000002</v>
      </c>
      <c r="H6" s="16">
        <v>0.14219999999999999</v>
      </c>
      <c r="I6" s="16">
        <v>1.4442999999999999</v>
      </c>
      <c r="J6" s="16">
        <v>1.0316000000000001</v>
      </c>
      <c r="K6" s="13">
        <v>4.4600000000000001E-2</v>
      </c>
      <c r="L6" s="13">
        <v>3.7499999999999999E-2</v>
      </c>
      <c r="M6" s="13">
        <v>4.1500000000000002E-2</v>
      </c>
    </row>
    <row r="7" spans="1:13" x14ac:dyDescent="0.2">
      <c r="A7" s="13" t="s">
        <v>44</v>
      </c>
      <c r="B7" s="13">
        <v>4.2999999999999997E-2</v>
      </c>
      <c r="C7" s="13">
        <v>4.3400000000000001E-2</v>
      </c>
      <c r="D7" s="13">
        <v>4.24E-2</v>
      </c>
      <c r="E7" s="17">
        <v>0.14180000000000001</v>
      </c>
      <c r="F7" s="17">
        <v>0.97560000000000002</v>
      </c>
      <c r="G7" s="17">
        <v>0.84319999999999995</v>
      </c>
      <c r="H7" s="16">
        <v>0.1333</v>
      </c>
      <c r="I7" s="16">
        <v>1.4381999999999999</v>
      </c>
      <c r="J7" s="16">
        <v>1.0271999999999999</v>
      </c>
      <c r="K7" s="13">
        <v>4.6300000000000001E-2</v>
      </c>
      <c r="L7" s="13">
        <v>4.6199999999999998E-2</v>
      </c>
      <c r="M7" s="13">
        <v>3.6799999999999999E-2</v>
      </c>
    </row>
    <row r="8" spans="1:13" x14ac:dyDescent="0.2">
      <c r="A8" s="13" t="s">
        <v>43</v>
      </c>
      <c r="B8" s="13">
        <v>4.0399999999999998E-2</v>
      </c>
      <c r="C8" s="13">
        <v>4.0899999999999999E-2</v>
      </c>
      <c r="D8" s="13">
        <v>4.2599999999999999E-2</v>
      </c>
      <c r="E8" s="17">
        <v>0.13439999999999999</v>
      </c>
      <c r="F8" s="17">
        <v>0.96730000000000005</v>
      </c>
      <c r="G8" s="17">
        <v>0.83350000000000002</v>
      </c>
      <c r="H8" s="16">
        <v>0.14949999999999999</v>
      </c>
      <c r="I8" s="16">
        <v>1.4338</v>
      </c>
      <c r="J8" s="16">
        <v>1.0446</v>
      </c>
      <c r="K8" s="13">
        <v>3.9800000000000002E-2</v>
      </c>
      <c r="L8" s="13">
        <v>4.1500000000000002E-2</v>
      </c>
      <c r="M8" s="13">
        <v>4.5499999999999999E-2</v>
      </c>
    </row>
    <row r="9" spans="1:13" x14ac:dyDescent="0.2">
      <c r="A9" s="13" t="s">
        <v>42</v>
      </c>
      <c r="B9" s="13">
        <v>3.7699999999999997E-2</v>
      </c>
      <c r="C9" s="13">
        <v>4.24E-2</v>
      </c>
      <c r="D9" s="13">
        <v>4.5699999999999998E-2</v>
      </c>
      <c r="E9" s="13">
        <v>4.3499999999999997E-2</v>
      </c>
      <c r="F9" s="13">
        <v>4.5499999999999999E-2</v>
      </c>
      <c r="G9" s="13">
        <v>4.02E-2</v>
      </c>
      <c r="H9" s="13">
        <v>4.5199999999999997E-2</v>
      </c>
      <c r="I9" s="13">
        <v>3.85E-2</v>
      </c>
      <c r="J9" s="13">
        <v>3.8699999999999998E-2</v>
      </c>
      <c r="K9" s="13">
        <v>3.6600000000000001E-2</v>
      </c>
      <c r="L9" s="13">
        <v>3.73E-2</v>
      </c>
      <c r="M9" s="13">
        <v>3.8699999999999998E-2</v>
      </c>
    </row>
    <row r="11" spans="1:13" ht="54" x14ac:dyDescent="0.2">
      <c r="E11" s="15" t="s">
        <v>41</v>
      </c>
      <c r="F11" s="14" t="s">
        <v>26</v>
      </c>
      <c r="G11" s="14" t="s">
        <v>28</v>
      </c>
      <c r="H11" s="15" t="s">
        <v>41</v>
      </c>
      <c r="I11" s="14" t="s">
        <v>26</v>
      </c>
      <c r="J11" s="14" t="s">
        <v>28</v>
      </c>
      <c r="K11" s="12"/>
      <c r="L11" s="12"/>
      <c r="M11" s="12"/>
    </row>
    <row r="12" spans="1:13" x14ac:dyDescent="0.2">
      <c r="E12" s="22" t="s">
        <v>35</v>
      </c>
      <c r="F12" s="22"/>
      <c r="G12" s="22"/>
      <c r="H12" s="22" t="s">
        <v>34</v>
      </c>
      <c r="I12" s="22"/>
      <c r="J12" s="22"/>
    </row>
    <row r="13" spans="1:13" x14ac:dyDescent="0.2">
      <c r="E13" s="22" t="s">
        <v>40</v>
      </c>
      <c r="F13" s="22"/>
      <c r="G13" s="22"/>
      <c r="H13" s="22" t="s">
        <v>39</v>
      </c>
      <c r="I13" s="22"/>
      <c r="J13" s="22"/>
    </row>
  </sheetData>
  <mergeCells count="4">
    <mergeCell ref="E12:G12"/>
    <mergeCell ref="H12:J12"/>
    <mergeCell ref="E13:G13"/>
    <mergeCell ref="H13:J1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B107C-3BCF-452B-A266-824280B207F7}">
  <dimension ref="A1:P19"/>
  <sheetViews>
    <sheetView workbookViewId="0">
      <selection activeCell="G33" sqref="G33"/>
    </sheetView>
  </sheetViews>
  <sheetFormatPr defaultRowHeight="14.25" x14ac:dyDescent="0.2"/>
  <cols>
    <col min="1" max="1" width="22.625" bestFit="1" customWidth="1"/>
    <col min="9" max="9" width="12.875" style="5" customWidth="1"/>
  </cols>
  <sheetData>
    <row r="1" spans="1:16" s="2" customFormat="1" x14ac:dyDescent="0.2">
      <c r="A1"/>
      <c r="B1"/>
      <c r="C1" s="1" t="s">
        <v>0</v>
      </c>
      <c r="D1" s="1" t="s">
        <v>1</v>
      </c>
      <c r="E1" s="2" t="s">
        <v>2</v>
      </c>
      <c r="F1"/>
      <c r="G1"/>
      <c r="H1"/>
      <c r="I1" s="5" t="s">
        <v>3</v>
      </c>
      <c r="L1" s="3"/>
      <c r="M1" s="3"/>
      <c r="N1" s="3"/>
      <c r="O1" s="3"/>
      <c r="P1" s="3"/>
    </row>
    <row r="2" spans="1:16" s="2" customFormat="1" x14ac:dyDescent="0.2">
      <c r="A2" s="2" t="s">
        <v>26</v>
      </c>
      <c r="B2" t="s">
        <v>4</v>
      </c>
      <c r="C2" s="2">
        <v>19.239999999999998</v>
      </c>
      <c r="D2" s="1">
        <f>AVERAGE(C2:C4)</f>
        <v>19.14</v>
      </c>
      <c r="E2" s="2">
        <v>23.94</v>
      </c>
      <c r="F2" s="1">
        <f t="shared" ref="F2:F19" si="0">E2-D2</f>
        <v>4.8000000000000007</v>
      </c>
      <c r="G2" s="1">
        <f>AVERAGE(F2:F4)</f>
        <v>4.3466666666666676</v>
      </c>
      <c r="H2" s="1">
        <f t="shared" ref="H2:H19" si="1">F2-G2</f>
        <v>0.45333333333333314</v>
      </c>
      <c r="I2" s="5">
        <f t="shared" ref="I2:I19" si="2">POWER(2,-H2)</f>
        <v>0.73035342230503653</v>
      </c>
      <c r="J2" s="20" t="s">
        <v>52</v>
      </c>
      <c r="M2" s="3"/>
      <c r="N2" s="3"/>
      <c r="O2" s="3"/>
    </row>
    <row r="3" spans="1:16" s="2" customFormat="1" x14ac:dyDescent="0.2">
      <c r="A3" s="2" t="s">
        <v>26</v>
      </c>
      <c r="B3" t="s">
        <v>4</v>
      </c>
      <c r="C3" s="2">
        <v>19.07</v>
      </c>
      <c r="D3" s="1">
        <f>AVERAGE(C2:C4)</f>
        <v>19.14</v>
      </c>
      <c r="E3" s="2">
        <v>22.85</v>
      </c>
      <c r="F3" s="1">
        <f t="shared" si="0"/>
        <v>3.7100000000000009</v>
      </c>
      <c r="G3" s="1">
        <f>G2</f>
        <v>4.3466666666666676</v>
      </c>
      <c r="H3" s="1">
        <f t="shared" si="1"/>
        <v>-0.63666666666666671</v>
      </c>
      <c r="I3" s="5">
        <f t="shared" si="2"/>
        <v>1.5547328107084948</v>
      </c>
      <c r="J3" s="20"/>
      <c r="M3" s="3"/>
      <c r="N3" s="3"/>
      <c r="O3" s="3"/>
    </row>
    <row r="4" spans="1:16" s="2" customFormat="1" x14ac:dyDescent="0.2">
      <c r="A4" s="2" t="s">
        <v>25</v>
      </c>
      <c r="B4" t="s">
        <v>4</v>
      </c>
      <c r="C4" s="2">
        <v>19.11</v>
      </c>
      <c r="D4" s="1">
        <f>AVERAGE(C2:C4)</f>
        <v>19.14</v>
      </c>
      <c r="E4" s="2">
        <v>23.67</v>
      </c>
      <c r="F4" s="1">
        <f t="shared" si="0"/>
        <v>4.5300000000000011</v>
      </c>
      <c r="G4" s="1">
        <f>G3</f>
        <v>4.3466666666666676</v>
      </c>
      <c r="H4" s="1">
        <f t="shared" si="1"/>
        <v>0.18333333333333357</v>
      </c>
      <c r="I4" s="5">
        <f t="shared" si="2"/>
        <v>0.88066587359614834</v>
      </c>
      <c r="J4" s="20"/>
      <c r="M4" s="3"/>
      <c r="N4" s="3"/>
      <c r="O4" s="3"/>
    </row>
    <row r="5" spans="1:16" s="2" customFormat="1" ht="15.75" x14ac:dyDescent="0.2">
      <c r="A5" s="4" t="s">
        <v>28</v>
      </c>
      <c r="B5" t="s">
        <v>4</v>
      </c>
      <c r="C5" s="2">
        <v>18.510000000000002</v>
      </c>
      <c r="D5" s="1">
        <f>AVERAGE(C5:C7)</f>
        <v>18.73</v>
      </c>
      <c r="E5" s="2">
        <v>21.04</v>
      </c>
      <c r="F5" s="1">
        <f t="shared" si="0"/>
        <v>2.3099999999999987</v>
      </c>
      <c r="G5" s="1">
        <f>G4</f>
        <v>4.3466666666666676</v>
      </c>
      <c r="H5" s="1">
        <f t="shared" si="1"/>
        <v>-2.0366666666666688</v>
      </c>
      <c r="I5" s="5">
        <f t="shared" si="2"/>
        <v>4.1029644857360772</v>
      </c>
      <c r="J5" s="20"/>
      <c r="L5" s="3"/>
      <c r="M5" s="3"/>
      <c r="N5" s="3"/>
      <c r="O5" s="3"/>
    </row>
    <row r="6" spans="1:16" s="2" customFormat="1" ht="15.75" x14ac:dyDescent="0.2">
      <c r="A6" s="4" t="s">
        <v>28</v>
      </c>
      <c r="B6" t="s">
        <v>4</v>
      </c>
      <c r="C6" s="2">
        <v>19.010000000000002</v>
      </c>
      <c r="D6" s="1">
        <f>AVERAGE(C5:C7)</f>
        <v>18.73</v>
      </c>
      <c r="E6" s="2">
        <v>21.86</v>
      </c>
      <c r="F6" s="1">
        <f t="shared" si="0"/>
        <v>3.129999999999999</v>
      </c>
      <c r="G6" s="1">
        <f>G5</f>
        <v>4.3466666666666676</v>
      </c>
      <c r="H6" s="1">
        <f t="shared" si="1"/>
        <v>-1.2166666666666686</v>
      </c>
      <c r="I6" s="5">
        <f t="shared" si="2"/>
        <v>2.3240911739156824</v>
      </c>
      <c r="J6" s="20"/>
      <c r="L6" s="3"/>
      <c r="M6" s="3"/>
      <c r="N6" s="3"/>
      <c r="O6" s="3"/>
    </row>
    <row r="7" spans="1:16" s="2" customFormat="1" ht="15.75" x14ac:dyDescent="0.2">
      <c r="A7" s="4" t="s">
        <v>27</v>
      </c>
      <c r="B7" t="s">
        <v>4</v>
      </c>
      <c r="C7" s="2">
        <v>18.670000000000002</v>
      </c>
      <c r="D7" s="1">
        <f>AVERAGE(C5:C7)</f>
        <v>18.73</v>
      </c>
      <c r="E7" s="2">
        <v>21.07</v>
      </c>
      <c r="F7" s="1">
        <f t="shared" si="0"/>
        <v>2.34</v>
      </c>
      <c r="G7" s="1">
        <f>G6</f>
        <v>4.3466666666666676</v>
      </c>
      <c r="H7" s="1">
        <f t="shared" si="1"/>
        <v>-2.0066666666666677</v>
      </c>
      <c r="I7" s="5">
        <f t="shared" si="2"/>
        <v>4.0185266976082179</v>
      </c>
      <c r="J7" s="20"/>
      <c r="L7" s="3"/>
      <c r="M7" s="3"/>
      <c r="N7" s="3"/>
      <c r="O7" s="3"/>
      <c r="P7" s="3"/>
    </row>
    <row r="8" spans="1:16" s="2" customFormat="1" x14ac:dyDescent="0.2">
      <c r="A8" s="2" t="s">
        <v>26</v>
      </c>
      <c r="B8" t="s">
        <v>4</v>
      </c>
      <c r="C8" s="2">
        <v>19.239999999999998</v>
      </c>
      <c r="D8" s="1">
        <f>AVERAGE(C8:C10)</f>
        <v>19.14</v>
      </c>
      <c r="E8" s="2">
        <v>25.8</v>
      </c>
      <c r="F8" s="1">
        <f t="shared" si="0"/>
        <v>6.66</v>
      </c>
      <c r="G8" s="1">
        <f>AVERAGE(F8:F10)</f>
        <v>6.6333333333333329</v>
      </c>
      <c r="H8" s="1">
        <f t="shared" si="1"/>
        <v>2.6666666666667282E-2</v>
      </c>
      <c r="I8" s="5">
        <f t="shared" si="2"/>
        <v>0.981685855246754</v>
      </c>
      <c r="J8" s="20" t="s">
        <v>51</v>
      </c>
      <c r="N8" s="3"/>
      <c r="O8" s="3"/>
      <c r="P8" s="3"/>
    </row>
    <row r="9" spans="1:16" s="2" customFormat="1" x14ac:dyDescent="0.2">
      <c r="A9" s="2" t="s">
        <v>26</v>
      </c>
      <c r="B9" t="s">
        <v>4</v>
      </c>
      <c r="C9" s="2">
        <v>19.07</v>
      </c>
      <c r="D9" s="1">
        <f>AVERAGE(C8:C10)</f>
        <v>19.14</v>
      </c>
      <c r="E9" s="2">
        <v>25.74</v>
      </c>
      <c r="F9" s="1">
        <f t="shared" si="0"/>
        <v>6.5999999999999979</v>
      </c>
      <c r="G9" s="1">
        <f>G8</f>
        <v>6.6333333333333329</v>
      </c>
      <c r="H9" s="1">
        <f t="shared" si="1"/>
        <v>-3.3333333333334991E-2</v>
      </c>
      <c r="I9" s="5">
        <f t="shared" si="2"/>
        <v>1.0233738919967761</v>
      </c>
      <c r="J9" s="20"/>
      <c r="N9" s="3"/>
      <c r="O9" s="3"/>
      <c r="P9" s="3"/>
    </row>
    <row r="10" spans="1:16" s="2" customFormat="1" x14ac:dyDescent="0.2">
      <c r="A10" s="2" t="s">
        <v>25</v>
      </c>
      <c r="B10" t="s">
        <v>4</v>
      </c>
      <c r="C10" s="2">
        <v>19.11</v>
      </c>
      <c r="D10" s="1">
        <f>AVERAGE(C8:C10)</f>
        <v>19.14</v>
      </c>
      <c r="E10" s="2">
        <v>25.78</v>
      </c>
      <c r="F10" s="1">
        <f t="shared" si="0"/>
        <v>6.6400000000000006</v>
      </c>
      <c r="G10" s="1">
        <f>G9</f>
        <v>6.6333333333333329</v>
      </c>
      <c r="H10" s="1">
        <f t="shared" si="1"/>
        <v>6.6666666666677088E-3</v>
      </c>
      <c r="I10" s="5">
        <f t="shared" si="2"/>
        <v>0.9953896791032284</v>
      </c>
      <c r="J10" s="20"/>
      <c r="N10" s="3"/>
      <c r="O10" s="3"/>
      <c r="P10" s="3"/>
    </row>
    <row r="11" spans="1:16" s="2" customFormat="1" ht="15.75" x14ac:dyDescent="0.2">
      <c r="A11" s="4" t="s">
        <v>28</v>
      </c>
      <c r="B11" t="s">
        <v>4</v>
      </c>
      <c r="C11" s="2">
        <v>18.510000000000002</v>
      </c>
      <c r="D11" s="1">
        <f>AVERAGE(C11:C13)</f>
        <v>18.73</v>
      </c>
      <c r="E11" s="2">
        <v>23.04</v>
      </c>
      <c r="F11" s="1">
        <f t="shared" si="0"/>
        <v>4.3099999999999987</v>
      </c>
      <c r="G11" s="1">
        <f>G10</f>
        <v>6.6333333333333329</v>
      </c>
      <c r="H11" s="1">
        <f t="shared" si="1"/>
        <v>-2.3233333333333341</v>
      </c>
      <c r="I11" s="5">
        <f t="shared" si="2"/>
        <v>5.004872557975002</v>
      </c>
      <c r="J11" s="20"/>
      <c r="L11" s="3"/>
      <c r="M11" s="3"/>
      <c r="N11" s="3"/>
      <c r="O11" s="3"/>
      <c r="P11" s="3"/>
    </row>
    <row r="12" spans="1:16" s="2" customFormat="1" ht="15.75" x14ac:dyDescent="0.2">
      <c r="A12" s="4" t="s">
        <v>28</v>
      </c>
      <c r="B12" t="s">
        <v>4</v>
      </c>
      <c r="C12" s="2">
        <v>19.010000000000002</v>
      </c>
      <c r="D12" s="1">
        <f>AVERAGE(C11:C13)</f>
        <v>18.73</v>
      </c>
      <c r="E12" s="2">
        <v>22.82</v>
      </c>
      <c r="F12" s="1">
        <f t="shared" si="0"/>
        <v>4.09</v>
      </c>
      <c r="G12" s="1">
        <f>G11</f>
        <v>6.6333333333333329</v>
      </c>
      <c r="H12" s="1">
        <f t="shared" si="1"/>
        <v>-2.543333333333333</v>
      </c>
      <c r="I12" s="5">
        <f t="shared" si="2"/>
        <v>5.8293431642677742</v>
      </c>
      <c r="J12" s="20"/>
      <c r="L12" s="3"/>
      <c r="M12" s="3"/>
      <c r="N12" s="3"/>
      <c r="O12" s="3"/>
      <c r="P12" s="3"/>
    </row>
    <row r="13" spans="1:16" s="2" customFormat="1" ht="15.75" x14ac:dyDescent="0.2">
      <c r="A13" s="4" t="s">
        <v>27</v>
      </c>
      <c r="B13" t="s">
        <v>4</v>
      </c>
      <c r="C13" s="2">
        <v>18.670000000000002</v>
      </c>
      <c r="D13" s="1">
        <f>AVERAGE(C11:C13)</f>
        <v>18.73</v>
      </c>
      <c r="E13" s="2">
        <v>23.04</v>
      </c>
      <c r="F13" s="1">
        <f t="shared" si="0"/>
        <v>4.3099999999999987</v>
      </c>
      <c r="G13" s="1">
        <f>G12</f>
        <v>6.6333333333333329</v>
      </c>
      <c r="H13" s="1">
        <f t="shared" si="1"/>
        <v>-2.3233333333333341</v>
      </c>
      <c r="I13" s="5">
        <f t="shared" si="2"/>
        <v>5.004872557975002</v>
      </c>
      <c r="J13" s="20"/>
      <c r="L13" s="3"/>
      <c r="M13" s="3"/>
      <c r="N13" s="3"/>
      <c r="O13" s="3"/>
      <c r="P13" s="3"/>
    </row>
    <row r="14" spans="1:16" s="2" customFormat="1" x14ac:dyDescent="0.2">
      <c r="A14" s="2" t="s">
        <v>26</v>
      </c>
      <c r="B14" t="s">
        <v>4</v>
      </c>
      <c r="C14" s="2">
        <v>19.239999999999998</v>
      </c>
      <c r="D14" s="1">
        <f>AVERAGE(C14:C16)</f>
        <v>19.14</v>
      </c>
      <c r="E14" s="2">
        <v>27.26</v>
      </c>
      <c r="F14" s="1">
        <f t="shared" si="0"/>
        <v>8.120000000000001</v>
      </c>
      <c r="G14" s="1">
        <f>AVERAGE(F14:F16)</f>
        <v>8.0400000000000009</v>
      </c>
      <c r="H14" s="1">
        <f t="shared" si="1"/>
        <v>8.0000000000000071E-2</v>
      </c>
      <c r="I14" s="5">
        <f t="shared" si="2"/>
        <v>0.94605764672559578</v>
      </c>
      <c r="J14" s="20" t="s">
        <v>50</v>
      </c>
      <c r="N14" s="3"/>
      <c r="O14" s="3"/>
      <c r="P14" s="3"/>
    </row>
    <row r="15" spans="1:16" s="2" customFormat="1" x14ac:dyDescent="0.2">
      <c r="A15" s="2" t="s">
        <v>26</v>
      </c>
      <c r="B15" t="s">
        <v>4</v>
      </c>
      <c r="C15" s="2">
        <v>19.07</v>
      </c>
      <c r="D15" s="1">
        <f>AVERAGE(C14:C16)</f>
        <v>19.14</v>
      </c>
      <c r="E15" s="2">
        <v>27</v>
      </c>
      <c r="F15" s="1">
        <f t="shared" si="0"/>
        <v>7.8599999999999994</v>
      </c>
      <c r="G15" s="1">
        <f>G14</f>
        <v>8.0400000000000009</v>
      </c>
      <c r="H15" s="1">
        <f t="shared" si="1"/>
        <v>-0.18000000000000149</v>
      </c>
      <c r="I15" s="5">
        <f t="shared" si="2"/>
        <v>1.1328838852957999</v>
      </c>
      <c r="J15" s="20"/>
      <c r="N15" s="3"/>
      <c r="O15" s="3"/>
      <c r="P15" s="3"/>
    </row>
    <row r="16" spans="1:16" s="2" customFormat="1" x14ac:dyDescent="0.2">
      <c r="A16" s="2" t="s">
        <v>25</v>
      </c>
      <c r="B16" t="s">
        <v>4</v>
      </c>
      <c r="C16" s="2">
        <v>19.11</v>
      </c>
      <c r="D16" s="1">
        <f>AVERAGE(C14:C16)</f>
        <v>19.14</v>
      </c>
      <c r="E16" s="2">
        <v>27.28</v>
      </c>
      <c r="F16" s="1">
        <f t="shared" si="0"/>
        <v>8.14</v>
      </c>
      <c r="G16" s="1">
        <f>G15</f>
        <v>8.0400000000000009</v>
      </c>
      <c r="H16" s="1">
        <f t="shared" si="1"/>
        <v>9.9999999999999645E-2</v>
      </c>
      <c r="I16" s="5">
        <f t="shared" si="2"/>
        <v>0.93303299153680763</v>
      </c>
      <c r="J16" s="20"/>
      <c r="N16" s="3"/>
      <c r="O16" s="3"/>
      <c r="P16" s="3"/>
    </row>
    <row r="17" spans="1:16" s="2" customFormat="1" ht="15.75" x14ac:dyDescent="0.2">
      <c r="A17" s="4" t="s">
        <v>28</v>
      </c>
      <c r="B17" t="s">
        <v>4</v>
      </c>
      <c r="C17" s="2">
        <v>18.510000000000002</v>
      </c>
      <c r="D17" s="1">
        <f>AVERAGE(C17:C19)</f>
        <v>18.73</v>
      </c>
      <c r="E17" s="2">
        <v>24.45</v>
      </c>
      <c r="F17" s="1">
        <f t="shared" si="0"/>
        <v>5.7199999999999989</v>
      </c>
      <c r="G17" s="1">
        <f>G16</f>
        <v>8.0400000000000009</v>
      </c>
      <c r="H17" s="1">
        <f t="shared" si="1"/>
        <v>-2.3200000000000021</v>
      </c>
      <c r="I17" s="5">
        <f t="shared" si="2"/>
        <v>4.9933221956064546</v>
      </c>
      <c r="J17" s="20"/>
      <c r="L17" s="3"/>
      <c r="M17" s="3"/>
      <c r="N17" s="3"/>
      <c r="O17" s="3"/>
      <c r="P17" s="3"/>
    </row>
    <row r="18" spans="1:16" s="2" customFormat="1" ht="15.75" x14ac:dyDescent="0.2">
      <c r="A18" s="4" t="s">
        <v>28</v>
      </c>
      <c r="B18" t="s">
        <v>4</v>
      </c>
      <c r="C18" s="2">
        <v>19.010000000000002</v>
      </c>
      <c r="D18" s="1">
        <f>AVERAGE(C17:C19)</f>
        <v>18.73</v>
      </c>
      <c r="E18" s="2">
        <v>24.27</v>
      </c>
      <c r="F18" s="1">
        <f t="shared" si="0"/>
        <v>5.5399999999999991</v>
      </c>
      <c r="G18" s="1">
        <f>G17</f>
        <v>8.0400000000000009</v>
      </c>
      <c r="H18" s="1">
        <f t="shared" si="1"/>
        <v>-2.5000000000000018</v>
      </c>
      <c r="I18" s="5">
        <f t="shared" si="2"/>
        <v>5.6568542494923868</v>
      </c>
      <c r="J18" s="20"/>
      <c r="L18" s="3"/>
      <c r="M18" s="3"/>
      <c r="N18" s="3"/>
      <c r="O18" s="3"/>
      <c r="P18" s="3"/>
    </row>
    <row r="19" spans="1:16" s="2" customFormat="1" ht="15.75" x14ac:dyDescent="0.2">
      <c r="A19" s="4" t="s">
        <v>27</v>
      </c>
      <c r="B19" t="s">
        <v>4</v>
      </c>
      <c r="C19" s="2">
        <v>18.670000000000002</v>
      </c>
      <c r="D19" s="1">
        <f>AVERAGE(C17:C19)</f>
        <v>18.73</v>
      </c>
      <c r="E19" s="2">
        <v>24.64</v>
      </c>
      <c r="F19" s="1">
        <f t="shared" si="0"/>
        <v>5.91</v>
      </c>
      <c r="G19" s="1">
        <f>G18</f>
        <v>8.0400000000000009</v>
      </c>
      <c r="H19" s="1">
        <f t="shared" si="1"/>
        <v>-2.1300000000000008</v>
      </c>
      <c r="I19" s="5">
        <f t="shared" si="2"/>
        <v>4.3771748050429604</v>
      </c>
      <c r="J19" s="20"/>
      <c r="L19" s="3"/>
      <c r="M19" s="3"/>
      <c r="N19" s="3"/>
      <c r="O19" s="3"/>
      <c r="P19" s="3"/>
    </row>
  </sheetData>
  <mergeCells count="3">
    <mergeCell ref="J2:J7"/>
    <mergeCell ref="J8:J13"/>
    <mergeCell ref="J14:J19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E45E-FED1-49BE-90A2-F462AEBA78EB}">
  <dimension ref="A1:F25"/>
  <sheetViews>
    <sheetView tabSelected="1" workbookViewId="0">
      <selection activeCell="L26" sqref="L26"/>
    </sheetView>
  </sheetViews>
  <sheetFormatPr defaultRowHeight="14.25" x14ac:dyDescent="0.2"/>
  <sheetData>
    <row r="1" spans="1:6" s="2" customFormat="1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  <c r="F1" s="2" t="s">
        <v>23</v>
      </c>
    </row>
    <row r="2" spans="1:6" s="2" customFormat="1" x14ac:dyDescent="0.2">
      <c r="A2" s="2" t="s">
        <v>5</v>
      </c>
      <c r="B2" s="2" t="s">
        <v>6</v>
      </c>
      <c r="C2" s="2">
        <v>23.94</v>
      </c>
      <c r="D2" s="2">
        <v>82</v>
      </c>
      <c r="E2" s="2" t="s">
        <v>52</v>
      </c>
      <c r="F2" s="2" t="s">
        <v>26</v>
      </c>
    </row>
    <row r="3" spans="1:6" s="2" customFormat="1" x14ac:dyDescent="0.2">
      <c r="A3" s="2" t="s">
        <v>7</v>
      </c>
      <c r="B3" s="2" t="s">
        <v>6</v>
      </c>
      <c r="C3" s="2">
        <v>22.85</v>
      </c>
      <c r="D3" s="2">
        <v>82</v>
      </c>
      <c r="E3" s="2" t="s">
        <v>52</v>
      </c>
      <c r="F3" s="2" t="s">
        <v>26</v>
      </c>
    </row>
    <row r="4" spans="1:6" s="2" customFormat="1" x14ac:dyDescent="0.2">
      <c r="A4" s="2" t="s">
        <v>8</v>
      </c>
      <c r="B4" s="2" t="s">
        <v>6</v>
      </c>
      <c r="C4" s="2">
        <v>23.67</v>
      </c>
      <c r="D4" s="2">
        <v>82</v>
      </c>
      <c r="E4" s="2" t="s">
        <v>66</v>
      </c>
      <c r="F4" s="2" t="s">
        <v>25</v>
      </c>
    </row>
    <row r="5" spans="1:6" s="2" customFormat="1" ht="15.75" x14ac:dyDescent="0.2">
      <c r="A5" s="2" t="s">
        <v>9</v>
      </c>
      <c r="B5" s="2" t="s">
        <v>6</v>
      </c>
      <c r="C5" s="2">
        <v>21.04</v>
      </c>
      <c r="D5" s="2">
        <v>85.5</v>
      </c>
      <c r="E5" s="2" t="s">
        <v>66</v>
      </c>
      <c r="F5" s="4" t="s">
        <v>28</v>
      </c>
    </row>
    <row r="6" spans="1:6" s="2" customFormat="1" ht="15.75" x14ac:dyDescent="0.2">
      <c r="A6" s="2" t="s">
        <v>10</v>
      </c>
      <c r="B6" s="2" t="s">
        <v>6</v>
      </c>
      <c r="C6" s="2">
        <v>21.86</v>
      </c>
      <c r="D6" s="2">
        <v>85.5</v>
      </c>
      <c r="E6" s="2" t="s">
        <v>66</v>
      </c>
      <c r="F6" s="4" t="s">
        <v>28</v>
      </c>
    </row>
    <row r="7" spans="1:6" s="2" customFormat="1" ht="15.75" x14ac:dyDescent="0.2">
      <c r="A7" s="2" t="s">
        <v>11</v>
      </c>
      <c r="B7" s="2" t="s">
        <v>6</v>
      </c>
      <c r="C7" s="2">
        <v>21.07</v>
      </c>
      <c r="D7" s="2">
        <v>85.5</v>
      </c>
      <c r="E7" s="2" t="s">
        <v>66</v>
      </c>
      <c r="F7" s="4" t="s">
        <v>27</v>
      </c>
    </row>
    <row r="8" spans="1:6" s="2" customFormat="1" x14ac:dyDescent="0.2">
      <c r="A8" s="2" t="s">
        <v>12</v>
      </c>
      <c r="B8" s="2" t="s">
        <v>6</v>
      </c>
      <c r="C8" s="2">
        <v>25.8</v>
      </c>
      <c r="D8" s="2">
        <v>81</v>
      </c>
      <c r="E8" s="2" t="s">
        <v>51</v>
      </c>
      <c r="F8" s="2" t="s">
        <v>26</v>
      </c>
    </row>
    <row r="9" spans="1:6" s="2" customFormat="1" x14ac:dyDescent="0.2">
      <c r="A9" s="2" t="s">
        <v>13</v>
      </c>
      <c r="B9" s="2" t="s">
        <v>6</v>
      </c>
      <c r="C9" s="2">
        <v>25.74</v>
      </c>
      <c r="D9" s="2">
        <v>80.5</v>
      </c>
      <c r="E9" s="2" t="s">
        <v>51</v>
      </c>
      <c r="F9" s="2" t="s">
        <v>26</v>
      </c>
    </row>
    <row r="10" spans="1:6" s="2" customFormat="1" x14ac:dyDescent="0.2">
      <c r="A10" s="2" t="s">
        <v>14</v>
      </c>
      <c r="B10" s="2" t="s">
        <v>6</v>
      </c>
      <c r="C10" s="2">
        <v>25.78</v>
      </c>
      <c r="D10" s="2">
        <v>80.5</v>
      </c>
      <c r="E10" s="2" t="s">
        <v>51</v>
      </c>
      <c r="F10" s="2" t="s">
        <v>25</v>
      </c>
    </row>
    <row r="11" spans="1:6" s="2" customFormat="1" ht="15.75" x14ac:dyDescent="0.2">
      <c r="A11" s="2" t="s">
        <v>15</v>
      </c>
      <c r="B11" s="2" t="s">
        <v>6</v>
      </c>
      <c r="C11" s="2">
        <v>23.04</v>
      </c>
      <c r="D11" s="2">
        <v>81.5</v>
      </c>
      <c r="E11" s="2" t="s">
        <v>51</v>
      </c>
      <c r="F11" s="4" t="s">
        <v>28</v>
      </c>
    </row>
    <row r="12" spans="1:6" s="2" customFormat="1" ht="15.75" x14ac:dyDescent="0.2">
      <c r="A12" s="2" t="s">
        <v>16</v>
      </c>
      <c r="B12" s="2" t="s">
        <v>6</v>
      </c>
      <c r="C12" s="2">
        <v>22.82</v>
      </c>
      <c r="D12" s="2">
        <v>81.5</v>
      </c>
      <c r="E12" s="2" t="s">
        <v>51</v>
      </c>
      <c r="F12" s="4" t="s">
        <v>28</v>
      </c>
    </row>
    <row r="13" spans="1:6" s="2" customFormat="1" ht="15.75" x14ac:dyDescent="0.2">
      <c r="A13" s="2" t="s">
        <v>17</v>
      </c>
      <c r="B13" s="2" t="s">
        <v>6</v>
      </c>
      <c r="C13" s="2">
        <v>23.04</v>
      </c>
      <c r="D13" s="2">
        <v>81.5</v>
      </c>
      <c r="E13" s="2" t="s">
        <v>51</v>
      </c>
      <c r="F13" s="4" t="s">
        <v>27</v>
      </c>
    </row>
    <row r="14" spans="1:6" s="2" customFormat="1" x14ac:dyDescent="0.2">
      <c r="A14" s="2" t="s">
        <v>65</v>
      </c>
      <c r="B14" s="2" t="s">
        <v>6</v>
      </c>
      <c r="C14" s="2">
        <v>27.26</v>
      </c>
      <c r="D14" s="2">
        <v>80.5</v>
      </c>
      <c r="E14" s="2" t="s">
        <v>50</v>
      </c>
      <c r="F14" s="2" t="s">
        <v>26</v>
      </c>
    </row>
    <row r="15" spans="1:6" s="2" customFormat="1" x14ac:dyDescent="0.2">
      <c r="A15" s="2" t="s">
        <v>64</v>
      </c>
      <c r="B15" s="2" t="s">
        <v>6</v>
      </c>
      <c r="C15" s="2">
        <v>27</v>
      </c>
      <c r="D15" s="2">
        <v>81</v>
      </c>
      <c r="E15" s="2" t="s">
        <v>50</v>
      </c>
      <c r="F15" s="2" t="s">
        <v>26</v>
      </c>
    </row>
    <row r="16" spans="1:6" s="2" customFormat="1" x14ac:dyDescent="0.2">
      <c r="A16" s="2" t="s">
        <v>63</v>
      </c>
      <c r="B16" s="2" t="s">
        <v>6</v>
      </c>
      <c r="C16" s="2">
        <v>27.28</v>
      </c>
      <c r="D16" s="2">
        <v>80.5</v>
      </c>
      <c r="E16" s="2" t="s">
        <v>59</v>
      </c>
      <c r="F16" s="2" t="s">
        <v>25</v>
      </c>
    </row>
    <row r="17" spans="1:6" s="2" customFormat="1" ht="15.75" x14ac:dyDescent="0.2">
      <c r="A17" s="2" t="s">
        <v>62</v>
      </c>
      <c r="B17" s="2" t="s">
        <v>6</v>
      </c>
      <c r="C17" s="2">
        <v>24.45</v>
      </c>
      <c r="D17" s="2">
        <v>81</v>
      </c>
      <c r="E17" s="2" t="s">
        <v>59</v>
      </c>
      <c r="F17" s="4" t="s">
        <v>28</v>
      </c>
    </row>
    <row r="18" spans="1:6" s="2" customFormat="1" ht="15.75" x14ac:dyDescent="0.2">
      <c r="A18" s="2" t="s">
        <v>61</v>
      </c>
      <c r="B18" s="2" t="s">
        <v>6</v>
      </c>
      <c r="C18" s="2">
        <v>24.27</v>
      </c>
      <c r="D18" s="2">
        <v>81</v>
      </c>
      <c r="E18" s="2" t="s">
        <v>59</v>
      </c>
      <c r="F18" s="4" t="s">
        <v>28</v>
      </c>
    </row>
    <row r="19" spans="1:6" s="2" customFormat="1" ht="15.75" x14ac:dyDescent="0.2">
      <c r="A19" s="2" t="s">
        <v>60</v>
      </c>
      <c r="B19" s="2" t="s">
        <v>6</v>
      </c>
      <c r="C19" s="2">
        <v>24.64</v>
      </c>
      <c r="D19" s="2">
        <v>81</v>
      </c>
      <c r="E19" s="2" t="s">
        <v>59</v>
      </c>
      <c r="F19" s="4" t="s">
        <v>27</v>
      </c>
    </row>
    <row r="20" spans="1:6" s="2" customFormat="1" x14ac:dyDescent="0.2">
      <c r="A20" s="2" t="s">
        <v>58</v>
      </c>
      <c r="B20" s="2" t="s">
        <v>6</v>
      </c>
      <c r="C20" s="2">
        <v>19.239999999999998</v>
      </c>
      <c r="D20" s="2">
        <v>85.5</v>
      </c>
      <c r="E20" s="2" t="s">
        <v>24</v>
      </c>
      <c r="F20" s="2" t="s">
        <v>26</v>
      </c>
    </row>
    <row r="21" spans="1:6" s="2" customFormat="1" x14ac:dyDescent="0.2">
      <c r="A21" s="2" t="s">
        <v>57</v>
      </c>
      <c r="B21" s="2" t="s">
        <v>6</v>
      </c>
      <c r="C21" s="2">
        <v>19.07</v>
      </c>
      <c r="D21" s="2">
        <v>85.5</v>
      </c>
      <c r="E21" s="2" t="s">
        <v>24</v>
      </c>
      <c r="F21" s="2" t="s">
        <v>26</v>
      </c>
    </row>
    <row r="22" spans="1:6" s="2" customFormat="1" x14ac:dyDescent="0.2">
      <c r="A22" s="2" t="s">
        <v>56</v>
      </c>
      <c r="B22" s="2" t="s">
        <v>6</v>
      </c>
      <c r="C22" s="2">
        <v>19.11</v>
      </c>
      <c r="D22" s="2">
        <v>85.5</v>
      </c>
      <c r="E22" s="2" t="s">
        <v>24</v>
      </c>
      <c r="F22" s="2" t="s">
        <v>25</v>
      </c>
    </row>
    <row r="23" spans="1:6" s="2" customFormat="1" ht="15.75" x14ac:dyDescent="0.2">
      <c r="A23" s="2" t="s">
        <v>55</v>
      </c>
      <c r="B23" s="2" t="s">
        <v>6</v>
      </c>
      <c r="C23" s="2">
        <v>18.510000000000002</v>
      </c>
      <c r="D23" s="2">
        <v>85.5</v>
      </c>
      <c r="E23" s="2" t="s">
        <v>24</v>
      </c>
      <c r="F23" s="4" t="s">
        <v>28</v>
      </c>
    </row>
    <row r="24" spans="1:6" s="2" customFormat="1" ht="15.75" x14ac:dyDescent="0.2">
      <c r="A24" s="2" t="s">
        <v>54</v>
      </c>
      <c r="B24" s="2" t="s">
        <v>6</v>
      </c>
      <c r="C24" s="2">
        <v>19.010000000000002</v>
      </c>
      <c r="D24" s="2">
        <v>85.5</v>
      </c>
      <c r="E24" s="2" t="s">
        <v>24</v>
      </c>
      <c r="F24" s="4" t="s">
        <v>28</v>
      </c>
    </row>
    <row r="25" spans="1:6" s="2" customFormat="1" ht="15.75" x14ac:dyDescent="0.2">
      <c r="A25" s="2" t="s">
        <v>53</v>
      </c>
      <c r="B25" s="2" t="s">
        <v>6</v>
      </c>
      <c r="C25" s="2">
        <v>18.670000000000002</v>
      </c>
      <c r="D25" s="2">
        <v>85.5</v>
      </c>
      <c r="E25" s="2" t="s">
        <v>24</v>
      </c>
      <c r="F25" s="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PCR result_4A</vt:lpstr>
      <vt:lpstr>PCR raw data_4A</vt:lpstr>
      <vt:lpstr>Apoptosis_4B</vt:lpstr>
      <vt:lpstr>CCK8 result_4C</vt:lpstr>
      <vt:lpstr>CCK8 raw data_4C</vt:lpstr>
      <vt:lpstr>PCR result_4D</vt:lpstr>
      <vt:lpstr>PCR raw data_4D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Administer .</cp:lastModifiedBy>
  <dcterms:created xsi:type="dcterms:W3CDTF">2015-06-05T18:19:34Z</dcterms:created>
  <dcterms:modified xsi:type="dcterms:W3CDTF">2025-05-12T02:35:50Z</dcterms:modified>
</cp:coreProperties>
</file>