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hyh\2025.4\修稿\2025-4-1_F057\F057_原始实验数据\Figure 2\"/>
    </mc:Choice>
  </mc:AlternateContent>
  <xr:revisionPtr revIDLastSave="0" documentId="13_ncr:1_{2DBD26C5-DCEE-426F-A4F2-16F3F744DB57}" xr6:coauthVersionLast="47" xr6:coauthVersionMax="47" xr10:uidLastSave="{00000000-0000-0000-0000-000000000000}"/>
  <bookViews>
    <workbookView xWindow="1560" yWindow="1275" windowWidth="21030" windowHeight="14925" firstSheet="2" activeTab="6" xr2:uid="{00000000-000D-0000-FFFF-FFFF00000000}"/>
  </bookViews>
  <sheets>
    <sheet name="PCR result_2A" sheetId="1" r:id="rId1"/>
    <sheet name="PCR raw data_2A" sheetId="2" r:id="rId2"/>
    <sheet name="CCK8 result_2B" sheetId="8" r:id="rId3"/>
    <sheet name="CCK8 raw data_2B" sheetId="7" r:id="rId4"/>
    <sheet name="PCR result_2C" sheetId="10" r:id="rId5"/>
    <sheet name="PCR raw data_2C" sheetId="11" r:id="rId6"/>
    <sheet name="Apoptosis_2D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0" l="1"/>
  <c r="F2" i="10" s="1"/>
  <c r="D3" i="10"/>
  <c r="F3" i="10" s="1"/>
  <c r="D4" i="10"/>
  <c r="F4" i="10"/>
  <c r="D5" i="10"/>
  <c r="F5" i="10" s="1"/>
  <c r="D6" i="10"/>
  <c r="F6" i="10" s="1"/>
  <c r="D7" i="10"/>
  <c r="F7" i="10" s="1"/>
  <c r="D8" i="10"/>
  <c r="F8" i="10" s="1"/>
  <c r="D9" i="10"/>
  <c r="F9" i="10" s="1"/>
  <c r="D10" i="10"/>
  <c r="F10" i="10" s="1"/>
  <c r="D11" i="10"/>
  <c r="F11" i="10" s="1"/>
  <c r="D12" i="10"/>
  <c r="F12" i="10"/>
  <c r="D13" i="10"/>
  <c r="F13" i="10"/>
  <c r="D14" i="10"/>
  <c r="F14" i="10"/>
  <c r="G14" i="10" s="1"/>
  <c r="D15" i="10"/>
  <c r="F15" i="10"/>
  <c r="D16" i="10"/>
  <c r="F16" i="10"/>
  <c r="D17" i="10"/>
  <c r="F17" i="10" s="1"/>
  <c r="D18" i="10"/>
  <c r="F18" i="10" s="1"/>
  <c r="D19" i="10"/>
  <c r="F19" i="10" s="1"/>
  <c r="G8" i="10" l="1"/>
  <c r="G9" i="10" s="1"/>
  <c r="G10" i="10" s="1"/>
  <c r="G11" i="10" s="1"/>
  <c r="G12" i="10" s="1"/>
  <c r="G13" i="10" s="1"/>
  <c r="H13" i="10" s="1"/>
  <c r="I13" i="10" s="1"/>
  <c r="G15" i="10"/>
  <c r="H14" i="10"/>
  <c r="I14" i="10" s="1"/>
  <c r="G2" i="10"/>
  <c r="G3" i="10" s="1"/>
  <c r="G4" i="10" s="1"/>
  <c r="B33" i="8"/>
  <c r="D36" i="8" s="1"/>
  <c r="H42" i="8" s="1"/>
  <c r="B23" i="8"/>
  <c r="D24" i="8" s="1"/>
  <c r="F41" i="8" s="1"/>
  <c r="B14" i="8"/>
  <c r="C16" i="8" s="1"/>
  <c r="D40" i="8" s="1"/>
  <c r="B5" i="8"/>
  <c r="D7" i="8" s="1"/>
  <c r="G39" i="8" s="1"/>
  <c r="H8" i="10" l="1"/>
  <c r="I8" i="10" s="1"/>
  <c r="G16" i="10"/>
  <c r="H15" i="10"/>
  <c r="I15" i="10" s="1"/>
  <c r="H2" i="10"/>
  <c r="I2" i="10" s="1"/>
  <c r="H10" i="10"/>
  <c r="I10" i="10" s="1"/>
  <c r="H4" i="10"/>
  <c r="I4" i="10" s="1"/>
  <c r="G5" i="10"/>
  <c r="H11" i="10"/>
  <c r="I11" i="10" s="1"/>
  <c r="H9" i="10"/>
  <c r="I9" i="10" s="1"/>
  <c r="H12" i="10"/>
  <c r="I12" i="10" s="1"/>
  <c r="H3" i="10"/>
  <c r="I3" i="10" s="1"/>
  <c r="C34" i="8"/>
  <c r="C42" i="8" s="1"/>
  <c r="C25" i="8"/>
  <c r="D41" i="8" s="1"/>
  <c r="D25" i="8"/>
  <c r="G41" i="8" s="1"/>
  <c r="C15" i="8"/>
  <c r="C40" i="8" s="1"/>
  <c r="C8" i="8"/>
  <c r="E39" i="8" s="1"/>
  <c r="D8" i="8"/>
  <c r="H39" i="8" s="1"/>
  <c r="C26" i="8"/>
  <c r="E41" i="8" s="1"/>
  <c r="D26" i="8"/>
  <c r="H41" i="8" s="1"/>
  <c r="D15" i="8"/>
  <c r="F40" i="8" s="1"/>
  <c r="C17" i="8"/>
  <c r="E40" i="8" s="1"/>
  <c r="C6" i="8"/>
  <c r="C39" i="8" s="1"/>
  <c r="C36" i="8"/>
  <c r="E42" i="8" s="1"/>
  <c r="D16" i="8"/>
  <c r="G40" i="8" s="1"/>
  <c r="D34" i="8"/>
  <c r="F42" i="8" s="1"/>
  <c r="C35" i="8"/>
  <c r="D42" i="8" s="1"/>
  <c r="D17" i="8"/>
  <c r="H40" i="8" s="1"/>
  <c r="D35" i="8"/>
  <c r="G42" i="8" s="1"/>
  <c r="D6" i="8"/>
  <c r="F39" i="8" s="1"/>
  <c r="C7" i="8"/>
  <c r="D39" i="8" s="1"/>
  <c r="C24" i="8"/>
  <c r="C41" i="8" s="1"/>
  <c r="G6" i="10" l="1"/>
  <c r="H5" i="10"/>
  <c r="I5" i="10" s="1"/>
  <c r="G17" i="10"/>
  <c r="H16" i="10"/>
  <c r="I16" i="10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G18" i="10" l="1"/>
  <c r="H17" i="10"/>
  <c r="I17" i="10" s="1"/>
  <c r="G7" i="10"/>
  <c r="H7" i="10" s="1"/>
  <c r="I7" i="10" s="1"/>
  <c r="H6" i="10"/>
  <c r="I6" i="10" s="1"/>
  <c r="G2" i="1"/>
  <c r="G3" i="1" s="1"/>
  <c r="G4" i="1" s="1"/>
  <c r="G5" i="1" s="1"/>
  <c r="G6" i="1" s="1"/>
  <c r="G19" i="10" l="1"/>
  <c r="H19" i="10" s="1"/>
  <c r="I19" i="10" s="1"/>
  <c r="H18" i="10"/>
  <c r="I18" i="10" s="1"/>
  <c r="G7" i="1"/>
  <c r="G8" i="1" s="1"/>
  <c r="G9" i="1" s="1"/>
  <c r="G10" i="1" s="1"/>
  <c r="H9" i="1"/>
  <c r="I9" i="1" s="1"/>
  <c r="H10" i="1"/>
  <c r="I10" i="1" s="1"/>
  <c r="H6" i="1"/>
  <c r="I6" i="1" s="1"/>
  <c r="H3" i="1"/>
  <c r="I3" i="1" s="1"/>
  <c r="H5" i="1"/>
  <c r="I5" i="1" s="1"/>
  <c r="H2" i="1"/>
  <c r="I2" i="1" s="1"/>
  <c r="H4" i="1"/>
  <c r="I4" i="1" s="1"/>
  <c r="H8" i="1" l="1"/>
  <c r="I8" i="1" s="1"/>
  <c r="H7" i="1"/>
  <c r="I7" i="1" s="1"/>
</calcChain>
</file>

<file path=xl/sharedStrings.xml><?xml version="1.0" encoding="utf-8"?>
<sst xmlns="http://schemas.openxmlformats.org/spreadsheetml/2006/main" count="297" uniqueCount="67">
  <si>
    <t xml:space="preserve">Cq   </t>
  </si>
  <si>
    <t>Cq Mean</t>
  </si>
  <si>
    <t>target gene</t>
  </si>
  <si>
    <t>expression</t>
  </si>
  <si>
    <t>GAPDH</t>
  </si>
  <si>
    <t>A01</t>
  </si>
  <si>
    <t>FAM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</si>
  <si>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</si>
  <si>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</si>
  <si>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</si>
  <si>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</si>
  <si>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</si>
  <si>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</si>
  <si>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</si>
  <si>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</si>
  <si>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</si>
  <si>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</si>
  <si>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</si>
  <si>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</si>
  <si>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</si>
  <si>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</si>
  <si>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</si>
  <si>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</si>
  <si>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</si>
  <si>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Hole</t>
    <phoneticPr fontId="1" type="noConversion"/>
  </si>
  <si>
    <t>Channel</t>
    <phoneticPr fontId="1" type="noConversion"/>
  </si>
  <si>
    <t>CT</t>
    <phoneticPr fontId="1" type="noConversion"/>
  </si>
  <si>
    <t>TM</t>
    <phoneticPr fontId="1" type="noConversion"/>
  </si>
  <si>
    <t>Target gene</t>
    <phoneticPr fontId="1" type="noConversion"/>
  </si>
  <si>
    <t>Sample name</t>
  </si>
  <si>
    <t>A</t>
  </si>
  <si>
    <t>B</t>
  </si>
  <si>
    <t>C</t>
  </si>
  <si>
    <t>D</t>
  </si>
  <si>
    <t>E</t>
  </si>
  <si>
    <t>F</t>
  </si>
  <si>
    <t>G</t>
  </si>
  <si>
    <t>H</t>
  </si>
  <si>
    <t>0h</t>
    <phoneticPr fontId="1" type="noConversion"/>
  </si>
  <si>
    <t>24h</t>
    <phoneticPr fontId="1" type="noConversion"/>
  </si>
  <si>
    <t>48h</t>
    <phoneticPr fontId="1" type="noConversion"/>
  </si>
  <si>
    <t>72h</t>
    <phoneticPr fontId="1" type="noConversion"/>
  </si>
  <si>
    <t>OD450</t>
    <phoneticPr fontId="1" type="noConversion"/>
  </si>
  <si>
    <t>48h</t>
  </si>
  <si>
    <t>72h</t>
  </si>
  <si>
    <t>Whitespace removal</t>
    <phoneticPr fontId="1" type="noConversion"/>
  </si>
  <si>
    <t>culture-only</t>
    <phoneticPr fontId="1" type="noConversion"/>
  </si>
  <si>
    <t>culture-only</t>
    <phoneticPr fontId="8" type="noConversion"/>
  </si>
  <si>
    <t>CXCL8</t>
  </si>
  <si>
    <t>CXCL8</t>
    <phoneticPr fontId="1" type="noConversion"/>
  </si>
  <si>
    <t>si-NC</t>
    <phoneticPr fontId="1" type="noConversion"/>
  </si>
  <si>
    <t>si-CXCL8#1</t>
  </si>
  <si>
    <t>si-CXCL8#1</t>
    <phoneticPr fontId="1" type="noConversion"/>
  </si>
  <si>
    <t>si-CXCL8#2</t>
  </si>
  <si>
    <t>si-CXCL8#2</t>
    <phoneticPr fontId="1" type="noConversion"/>
  </si>
  <si>
    <t>GAPDH</t>
    <phoneticPr fontId="1" type="noConversion"/>
  </si>
  <si>
    <t>IL-6</t>
    <phoneticPr fontId="1" type="noConversion"/>
  </si>
  <si>
    <t>iNOS</t>
    <phoneticPr fontId="1" type="noConversion"/>
  </si>
  <si>
    <t>COX-2</t>
    <phoneticPr fontId="1" type="noConversion"/>
  </si>
  <si>
    <t>B12</t>
  </si>
  <si>
    <t>B11</t>
  </si>
  <si>
    <t>B10</t>
  </si>
  <si>
    <t>B09</t>
  </si>
  <si>
    <t>B08</t>
  </si>
  <si>
    <t>B07</t>
  </si>
  <si>
    <t>IL-6</t>
  </si>
  <si>
    <t>COX-2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</si>
</sst>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###0.00;\-###0.00"/>
    <numFmt numFmtId="178" formatCode="0.0000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25"/>
      <name val="Microsoft Sans Serif"/>
      <family val="2"/>
    </font>
    <font>
      <b/>
      <sz val="8.25"/>
      <name val="Microsoft Sans Serif"/>
      <family val="2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</font>
    <font>
      <sz val="10.5"/>
      <color theme="1"/>
      <name val="等线"/>
      <family val="3"/>
      <charset val="134"/>
    </font>
    <font>
      <sz val="11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top"/>
      <protection locked="0"/>
    </xf>
    <xf numFmtId="0" fontId="6" fillId="0" borderId="0">
      <alignment vertical="center"/>
    </xf>
    <xf numFmtId="0" fontId="5" fillId="0" borderId="0"/>
  </cellStyleXfs>
  <cellXfs count="21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177" fontId="3" fillId="0" borderId="0" xfId="1" applyNumberFormat="1" applyFont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2" applyFont="1">
      <alignment vertical="center"/>
    </xf>
    <xf numFmtId="0" fontId="9" fillId="0" borderId="0" xfId="2" applyFont="1">
      <alignment vertical="center"/>
    </xf>
    <xf numFmtId="0" fontId="7" fillId="0" borderId="0" xfId="3" applyFont="1"/>
    <xf numFmtId="0" fontId="7" fillId="0" borderId="0" xfId="3" applyFont="1" applyAlignment="1">
      <alignment horizontal="center"/>
    </xf>
    <xf numFmtId="0" fontId="10" fillId="0" borderId="0" xfId="3" applyFont="1"/>
    <xf numFmtId="0" fontId="11" fillId="0" borderId="0" xfId="3" applyFont="1"/>
    <xf numFmtId="0" fontId="12" fillId="0" borderId="0" xfId="0" applyFont="1"/>
    <xf numFmtId="0" fontId="7" fillId="2" borderId="0" xfId="2" applyFont="1" applyFill="1">
      <alignment vertical="center"/>
    </xf>
    <xf numFmtId="0" fontId="7" fillId="3" borderId="0" xfId="2" applyFont="1" applyFill="1">
      <alignment vertical="center"/>
    </xf>
    <xf numFmtId="0" fontId="7" fillId="4" borderId="0" xfId="2" applyFont="1" applyFill="1">
      <alignment vertical="center"/>
    </xf>
    <xf numFmtId="0" fontId="7" fillId="5" borderId="0" xfId="2" applyFont="1" applyFill="1">
      <alignment vertical="center"/>
    </xf>
    <xf numFmtId="178" fontId="7" fillId="0" borderId="0" xfId="3" applyNumberFormat="1" applyFont="1"/>
    <xf numFmtId="178" fontId="13" fillId="0" borderId="0" xfId="3" applyNumberFormat="1" applyFont="1"/>
    <xf numFmtId="0" fontId="0" fillId="0" borderId="0" xfId="0" applyAlignment="1">
      <alignment horizontal="center" vertical="center"/>
    </xf>
    <xf numFmtId="0" fontId="7" fillId="0" borderId="0" xfId="3" applyFont="1" applyAlignment="1">
      <alignment horizontal="center"/>
    </xf>
    <xf numFmtId="0" fontId="7" fillId="0" borderId="0" xfId="2" applyFont="1" applyAlignment="1">
      <alignment horizontal="center" vertical="center"/>
    </xf>
  </cellXfs>
  <cellStyles count="4">
    <cellStyle name="Normal" xfId="1" xr:uid="{35383C33-3018-4BD8-819F-013AC27CEC6B}"/>
    <cellStyle name="常规" xfId="0" builtinId="0"/>
    <cellStyle name="常规 2" xfId="2" xr:uid="{17429E47-C733-427F-A13B-F9927498ACAA}"/>
    <cellStyle name="常规 2 2" xfId="3" xr:uid="{77206542-0E71-4D58-8786-F0160FA63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workbookViewId="0">
      <selection activeCell="H31" sqref="H31"/>
    </sheetView>
  </sheetViews>
  <sheetFormatPr defaultRowHeight="14.25" x14ac:dyDescent="0.2"/>
  <cols>
    <col min="1" max="1" width="11.75" bestFit="1" customWidth="1"/>
    <col min="9" max="9" width="12.875" style="11" customWidth="1"/>
  </cols>
  <sheetData>
    <row r="1" spans="1:16" s="2" customFormat="1" x14ac:dyDescent="0.2">
      <c r="A1"/>
      <c r="B1"/>
      <c r="C1" s="1" t="s">
        <v>0</v>
      </c>
      <c r="D1" s="1" t="s">
        <v>1</v>
      </c>
      <c r="E1" s="2" t="s">
        <v>2</v>
      </c>
      <c r="F1"/>
      <c r="G1"/>
      <c r="H1"/>
      <c r="I1" s="11" t="s">
        <v>3</v>
      </c>
      <c r="L1" s="3"/>
      <c r="M1" s="3"/>
      <c r="N1" s="3"/>
      <c r="O1" s="3"/>
      <c r="P1" s="3"/>
    </row>
    <row r="2" spans="1:16" s="2" customFormat="1" x14ac:dyDescent="0.2">
      <c r="A2" s="2" t="s">
        <v>50</v>
      </c>
      <c r="B2" t="s">
        <v>4</v>
      </c>
      <c r="C2" s="2">
        <v>20.329999999999998</v>
      </c>
      <c r="D2" s="1">
        <f>AVERAGE(C2:C4)</f>
        <v>19.993333333333332</v>
      </c>
      <c r="E2" s="2">
        <v>28.22</v>
      </c>
      <c r="F2" s="1">
        <f>E2-D2</f>
        <v>8.2266666666666666</v>
      </c>
      <c r="G2" s="1">
        <f>AVERAGE(F2:F4)</f>
        <v>8.3233333333333324</v>
      </c>
      <c r="H2" s="1">
        <f>F2-G2</f>
        <v>-9.666666666666579E-2</v>
      </c>
      <c r="I2" s="11">
        <f>POWER(2,-H2)</f>
        <v>1.0692999985817377</v>
      </c>
      <c r="J2" s="18" t="s">
        <v>49</v>
      </c>
      <c r="N2" s="3"/>
      <c r="O2" s="3"/>
      <c r="P2" s="3"/>
    </row>
    <row r="3" spans="1:16" s="2" customFormat="1" x14ac:dyDescent="0.2">
      <c r="A3" s="2" t="s">
        <v>50</v>
      </c>
      <c r="B3" t="s">
        <v>4</v>
      </c>
      <c r="C3" s="2">
        <v>19.579999999999998</v>
      </c>
      <c r="D3" s="1">
        <f>AVERAGE(C2:C4)</f>
        <v>19.993333333333332</v>
      </c>
      <c r="E3" s="2">
        <v>28.24</v>
      </c>
      <c r="F3" s="1">
        <f t="shared" ref="F3:F7" si="0">E3-D3</f>
        <v>8.2466666666666661</v>
      </c>
      <c r="G3" s="1">
        <f>G2</f>
        <v>8.3233333333333324</v>
      </c>
      <c r="H3" s="1">
        <f t="shared" ref="H3:H7" si="1">F3-G3</f>
        <v>-7.6666666666666217E-2</v>
      </c>
      <c r="I3" s="11">
        <f t="shared" ref="I3:I7" si="2">POWER(2,-H3)</f>
        <v>1.0545786295160127</v>
      </c>
      <c r="J3" s="18"/>
      <c r="N3" s="3"/>
      <c r="O3" s="3"/>
      <c r="P3" s="3"/>
    </row>
    <row r="4" spans="1:16" s="2" customFormat="1" x14ac:dyDescent="0.2">
      <c r="A4" s="2" t="s">
        <v>50</v>
      </c>
      <c r="B4" t="s">
        <v>4</v>
      </c>
      <c r="C4" s="2">
        <v>20.07</v>
      </c>
      <c r="D4" s="1">
        <f>AVERAGE(C2:C4)</f>
        <v>19.993333333333332</v>
      </c>
      <c r="E4" s="2">
        <v>28.49</v>
      </c>
      <c r="F4" s="1">
        <f t="shared" si="0"/>
        <v>8.4966666666666661</v>
      </c>
      <c r="G4" s="1">
        <f t="shared" ref="G4:G10" si="3">G3</f>
        <v>8.3233333333333324</v>
      </c>
      <c r="H4" s="1">
        <f t="shared" si="1"/>
        <v>0.17333333333333378</v>
      </c>
      <c r="I4" s="11">
        <f t="shared" si="2"/>
        <v>0.88679138916319022</v>
      </c>
      <c r="J4" s="18"/>
      <c r="N4" s="3"/>
      <c r="O4" s="3"/>
      <c r="P4" s="3"/>
    </row>
    <row r="5" spans="1:16" s="2" customFormat="1" ht="15.75" x14ac:dyDescent="0.2">
      <c r="A5" s="4" t="s">
        <v>52</v>
      </c>
      <c r="B5" t="s">
        <v>4</v>
      </c>
      <c r="C5" s="2">
        <v>18.23</v>
      </c>
      <c r="D5" s="1">
        <f>AVERAGE(C5:C7)</f>
        <v>18.28</v>
      </c>
      <c r="E5" s="2">
        <v>27.91</v>
      </c>
      <c r="F5" s="1">
        <f t="shared" si="0"/>
        <v>9.629999999999999</v>
      </c>
      <c r="G5" s="1">
        <f t="shared" si="3"/>
        <v>8.3233333333333324</v>
      </c>
      <c r="H5" s="1">
        <f t="shared" si="1"/>
        <v>1.3066666666666666</v>
      </c>
      <c r="I5" s="11">
        <f t="shared" si="2"/>
        <v>0.40425382607993104</v>
      </c>
      <c r="J5" s="18"/>
      <c r="L5" s="3"/>
      <c r="M5" s="3"/>
      <c r="N5" s="3"/>
      <c r="O5" s="3"/>
      <c r="P5" s="3"/>
    </row>
    <row r="6" spans="1:16" s="2" customFormat="1" ht="15.75" x14ac:dyDescent="0.2">
      <c r="A6" s="4" t="s">
        <v>52</v>
      </c>
      <c r="B6" t="s">
        <v>4</v>
      </c>
      <c r="C6" s="2">
        <v>18.190000000000001</v>
      </c>
      <c r="D6" s="1">
        <f>AVERAGE(C5:C7)</f>
        <v>18.28</v>
      </c>
      <c r="E6" s="2">
        <v>28.1</v>
      </c>
      <c r="F6" s="1">
        <f t="shared" si="0"/>
        <v>9.82</v>
      </c>
      <c r="G6" s="1">
        <f t="shared" si="3"/>
        <v>8.3233333333333324</v>
      </c>
      <c r="H6" s="1">
        <f t="shared" si="1"/>
        <v>1.4966666666666679</v>
      </c>
      <c r="I6" s="11">
        <f t="shared" si="2"/>
        <v>0.35437121680556466</v>
      </c>
      <c r="J6" s="18"/>
      <c r="L6" s="3"/>
      <c r="M6" s="3"/>
      <c r="N6" s="3"/>
      <c r="O6" s="3"/>
      <c r="P6" s="3"/>
    </row>
    <row r="7" spans="1:16" s="2" customFormat="1" ht="15.75" x14ac:dyDescent="0.2">
      <c r="A7" s="4" t="s">
        <v>51</v>
      </c>
      <c r="B7" t="s">
        <v>4</v>
      </c>
      <c r="C7" s="2">
        <v>18.420000000000002</v>
      </c>
      <c r="D7" s="1">
        <f>AVERAGE(C5:C7)</f>
        <v>18.28</v>
      </c>
      <c r="E7" s="2">
        <v>27.64</v>
      </c>
      <c r="F7" s="1">
        <f t="shared" si="0"/>
        <v>9.36</v>
      </c>
      <c r="G7" s="1">
        <f>G6</f>
        <v>8.3233333333333324</v>
      </c>
      <c r="H7" s="1">
        <f t="shared" si="1"/>
        <v>1.0366666666666671</v>
      </c>
      <c r="I7" s="11">
        <f t="shared" si="2"/>
        <v>0.48745242786112003</v>
      </c>
      <c r="J7" s="18"/>
      <c r="L7" s="3"/>
      <c r="M7" s="3"/>
      <c r="N7" s="3"/>
      <c r="O7" s="3"/>
    </row>
    <row r="8" spans="1:16" s="2" customFormat="1" ht="15.75" x14ac:dyDescent="0.2">
      <c r="A8" s="4" t="s">
        <v>54</v>
      </c>
      <c r="B8" t="s">
        <v>4</v>
      </c>
      <c r="C8" s="2">
        <v>18.649999999999999</v>
      </c>
      <c r="D8" s="1">
        <f>AVERAGE(C8:C10)</f>
        <v>18.599999999999998</v>
      </c>
      <c r="E8" s="2">
        <v>27.82</v>
      </c>
      <c r="F8" s="1">
        <f>E8-D8</f>
        <v>9.2200000000000024</v>
      </c>
      <c r="G8" s="1">
        <f t="shared" si="3"/>
        <v>8.3233333333333324</v>
      </c>
      <c r="H8" s="1">
        <f>F8-G8</f>
        <v>0.89666666666667005</v>
      </c>
      <c r="I8" s="11">
        <f>POWER(2,-H8)</f>
        <v>0.53712632400664162</v>
      </c>
      <c r="J8" s="18"/>
      <c r="M8" s="3"/>
      <c r="N8" s="3"/>
      <c r="O8" s="3"/>
    </row>
    <row r="9" spans="1:16" s="2" customFormat="1" ht="15.75" x14ac:dyDescent="0.2">
      <c r="A9" s="4" t="s">
        <v>54</v>
      </c>
      <c r="B9" t="s">
        <v>4</v>
      </c>
      <c r="C9" s="2">
        <v>18.2</v>
      </c>
      <c r="D9" s="1">
        <f>AVERAGE(C8:C10)</f>
        <v>18.599999999999998</v>
      </c>
      <c r="E9" s="2">
        <v>28.5</v>
      </c>
      <c r="F9" s="1">
        <f t="shared" ref="F9:F10" si="4">E9-D9</f>
        <v>9.9000000000000021</v>
      </c>
      <c r="G9" s="1">
        <f t="shared" si="3"/>
        <v>8.3233333333333324</v>
      </c>
      <c r="H9" s="1">
        <f t="shared" ref="H9:H10" si="5">F9-G9</f>
        <v>1.5766666666666698</v>
      </c>
      <c r="I9" s="11">
        <f t="shared" ref="I9:I10" si="6">POWER(2,-H9)</f>
        <v>0.33525559943835803</v>
      </c>
      <c r="J9" s="18"/>
      <c r="M9" s="3"/>
      <c r="N9" s="3"/>
      <c r="O9" s="3"/>
    </row>
    <row r="10" spans="1:16" s="2" customFormat="1" ht="15.75" x14ac:dyDescent="0.2">
      <c r="A10" s="4" t="s">
        <v>53</v>
      </c>
      <c r="B10" t="s">
        <v>4</v>
      </c>
      <c r="C10" s="2">
        <v>18.95</v>
      </c>
      <c r="D10" s="1">
        <f>AVERAGE(C8:C10)</f>
        <v>18.599999999999998</v>
      </c>
      <c r="E10" s="2">
        <v>28.31</v>
      </c>
      <c r="F10" s="1">
        <f t="shared" si="4"/>
        <v>9.7100000000000009</v>
      </c>
      <c r="G10" s="1">
        <f t="shared" si="3"/>
        <v>8.3233333333333324</v>
      </c>
      <c r="H10" s="1">
        <f t="shared" si="5"/>
        <v>1.3866666666666685</v>
      </c>
      <c r="I10" s="11">
        <f t="shared" si="6"/>
        <v>0.38244742338099741</v>
      </c>
      <c r="J10" s="18"/>
      <c r="M10" s="3"/>
      <c r="N10" s="3"/>
      <c r="O10" s="3"/>
    </row>
  </sheetData>
  <mergeCells count="1">
    <mergeCell ref="J2:J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BF35-B93B-4E18-A0FB-EA84F5469F26}">
  <dimension ref="A1:F19"/>
  <sheetViews>
    <sheetView workbookViewId="0">
      <selection activeCell="F33" sqref="F33"/>
    </sheetView>
  </sheetViews>
  <sheetFormatPr defaultRowHeight="14.25" x14ac:dyDescent="0.2"/>
  <sheetData>
    <row r="1" spans="1:6" s="2" customFormat="1" x14ac:dyDescent="0.2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s="2" customFormat="1" x14ac:dyDescent="0.2">
      <c r="A2" s="2" t="s">
        <v>5</v>
      </c>
      <c r="B2" s="2" t="s">
        <v>6</v>
      </c>
      <c r="C2" s="2">
        <v>28.22</v>
      </c>
      <c r="D2" s="2">
        <v>81</v>
      </c>
      <c r="E2" s="2" t="s">
        <v>49</v>
      </c>
      <c r="F2" s="2" t="s">
        <v>50</v>
      </c>
    </row>
    <row r="3" spans="1:6" s="2" customFormat="1" x14ac:dyDescent="0.2">
      <c r="A3" s="2" t="s">
        <v>7</v>
      </c>
      <c r="B3" s="2" t="s">
        <v>6</v>
      </c>
      <c r="C3" s="2">
        <v>28.24</v>
      </c>
      <c r="D3" s="2">
        <v>81</v>
      </c>
      <c r="E3" s="2" t="s">
        <v>49</v>
      </c>
      <c r="F3" s="2" t="s">
        <v>50</v>
      </c>
    </row>
    <row r="4" spans="1:6" s="2" customFormat="1" x14ac:dyDescent="0.2">
      <c r="A4" s="2" t="s">
        <v>8</v>
      </c>
      <c r="B4" s="2" t="s">
        <v>6</v>
      </c>
      <c r="C4" s="2">
        <v>28.49</v>
      </c>
      <c r="D4" s="2">
        <v>81</v>
      </c>
      <c r="E4" s="2" t="s">
        <v>48</v>
      </c>
      <c r="F4" s="2" t="s">
        <v>50</v>
      </c>
    </row>
    <row r="5" spans="1:6" s="2" customFormat="1" ht="15.75" x14ac:dyDescent="0.2">
      <c r="A5" s="2" t="s">
        <v>9</v>
      </c>
      <c r="B5" s="2" t="s">
        <v>6</v>
      </c>
      <c r="C5" s="2">
        <v>27.91</v>
      </c>
      <c r="D5" s="2">
        <v>81</v>
      </c>
      <c r="E5" s="2" t="s">
        <v>48</v>
      </c>
      <c r="F5" s="4" t="s">
        <v>52</v>
      </c>
    </row>
    <row r="6" spans="1:6" s="2" customFormat="1" ht="15.75" x14ac:dyDescent="0.2">
      <c r="A6" s="2" t="s">
        <v>10</v>
      </c>
      <c r="B6" s="2" t="s">
        <v>6</v>
      </c>
      <c r="C6" s="2">
        <v>28.1</v>
      </c>
      <c r="D6" s="2">
        <v>81</v>
      </c>
      <c r="E6" s="2" t="s">
        <v>48</v>
      </c>
      <c r="F6" s="4" t="s">
        <v>52</v>
      </c>
    </row>
    <row r="7" spans="1:6" s="2" customFormat="1" ht="15.75" x14ac:dyDescent="0.2">
      <c r="A7" s="2" t="s">
        <v>11</v>
      </c>
      <c r="B7" s="2" t="s">
        <v>6</v>
      </c>
      <c r="C7" s="2">
        <v>27.64</v>
      </c>
      <c r="D7" s="2">
        <v>81</v>
      </c>
      <c r="E7" s="2" t="s">
        <v>48</v>
      </c>
      <c r="F7" s="4" t="s">
        <v>51</v>
      </c>
    </row>
    <row r="8" spans="1:6" s="2" customFormat="1" ht="15.75" x14ac:dyDescent="0.2">
      <c r="A8" s="2" t="s">
        <v>12</v>
      </c>
      <c r="B8" s="2" t="s">
        <v>6</v>
      </c>
      <c r="C8" s="2">
        <v>27.82</v>
      </c>
      <c r="D8" s="2">
        <v>80.5</v>
      </c>
      <c r="E8" s="2" t="s">
        <v>48</v>
      </c>
      <c r="F8" s="4" t="s">
        <v>54</v>
      </c>
    </row>
    <row r="9" spans="1:6" s="2" customFormat="1" ht="15.75" x14ac:dyDescent="0.2">
      <c r="A9" s="2" t="s">
        <v>13</v>
      </c>
      <c r="B9" s="2" t="s">
        <v>6</v>
      </c>
      <c r="C9" s="2">
        <v>28.5</v>
      </c>
      <c r="D9" s="2">
        <v>81</v>
      </c>
      <c r="E9" s="2" t="s">
        <v>48</v>
      </c>
      <c r="F9" s="4" t="s">
        <v>54</v>
      </c>
    </row>
    <row r="10" spans="1:6" s="2" customFormat="1" ht="15.75" x14ac:dyDescent="0.2">
      <c r="A10" s="2" t="s">
        <v>14</v>
      </c>
      <c r="B10" s="2" t="s">
        <v>6</v>
      </c>
      <c r="C10" s="2">
        <v>28.31</v>
      </c>
      <c r="D10" s="2">
        <v>81</v>
      </c>
      <c r="E10" s="2" t="s">
        <v>48</v>
      </c>
      <c r="F10" s="4" t="s">
        <v>53</v>
      </c>
    </row>
    <row r="11" spans="1:6" s="2" customFormat="1" x14ac:dyDescent="0.2">
      <c r="A11" s="2" t="s">
        <v>15</v>
      </c>
      <c r="B11" s="2" t="s">
        <v>6</v>
      </c>
      <c r="C11" s="2">
        <v>20.329999999999998</v>
      </c>
      <c r="D11" s="2">
        <v>85.5</v>
      </c>
      <c r="E11" s="2" t="s">
        <v>55</v>
      </c>
      <c r="F11" s="2" t="s">
        <v>50</v>
      </c>
    </row>
    <row r="12" spans="1:6" s="2" customFormat="1" x14ac:dyDescent="0.2">
      <c r="A12" s="2" t="s">
        <v>16</v>
      </c>
      <c r="B12" s="2" t="s">
        <v>6</v>
      </c>
      <c r="C12" s="2">
        <v>19.579999999999998</v>
      </c>
      <c r="D12" s="2">
        <v>85.5</v>
      </c>
      <c r="E12" s="2" t="s">
        <v>55</v>
      </c>
      <c r="F12" s="2" t="s">
        <v>50</v>
      </c>
    </row>
    <row r="13" spans="1:6" s="2" customFormat="1" x14ac:dyDescent="0.2">
      <c r="A13" s="2" t="s">
        <v>17</v>
      </c>
      <c r="B13" s="2" t="s">
        <v>6</v>
      </c>
      <c r="C13" s="2">
        <v>20.07</v>
      </c>
      <c r="D13" s="2">
        <v>85.5</v>
      </c>
      <c r="E13" s="2" t="s">
        <v>55</v>
      </c>
      <c r="F13" s="2" t="s">
        <v>50</v>
      </c>
    </row>
    <row r="14" spans="1:6" s="2" customFormat="1" ht="15.75" x14ac:dyDescent="0.2">
      <c r="A14" s="2" t="s">
        <v>18</v>
      </c>
      <c r="B14" s="2" t="s">
        <v>6</v>
      </c>
      <c r="C14" s="2">
        <v>18.23</v>
      </c>
      <c r="D14" s="2">
        <v>85</v>
      </c>
      <c r="E14" s="2" t="s">
        <v>55</v>
      </c>
      <c r="F14" s="4" t="s">
        <v>52</v>
      </c>
    </row>
    <row r="15" spans="1:6" s="2" customFormat="1" ht="15.75" x14ac:dyDescent="0.2">
      <c r="A15" s="2" t="s">
        <v>19</v>
      </c>
      <c r="B15" s="2" t="s">
        <v>6</v>
      </c>
      <c r="C15" s="2">
        <v>18.190000000000001</v>
      </c>
      <c r="D15" s="2">
        <v>85.5</v>
      </c>
      <c r="E15" s="2" t="s">
        <v>55</v>
      </c>
      <c r="F15" s="4" t="s">
        <v>52</v>
      </c>
    </row>
    <row r="16" spans="1:6" s="2" customFormat="1" ht="15.75" x14ac:dyDescent="0.2">
      <c r="A16" s="2" t="s">
        <v>20</v>
      </c>
      <c r="B16" s="2" t="s">
        <v>6</v>
      </c>
      <c r="C16" s="2">
        <v>18.420000000000002</v>
      </c>
      <c r="D16" s="2">
        <v>85</v>
      </c>
      <c r="E16" s="2" t="s">
        <v>55</v>
      </c>
      <c r="F16" s="4" t="s">
        <v>51</v>
      </c>
    </row>
    <row r="17" spans="1:6" s="2" customFormat="1" ht="15.75" x14ac:dyDescent="0.2">
      <c r="A17" s="2" t="s">
        <v>21</v>
      </c>
      <c r="B17" s="2" t="s">
        <v>6</v>
      </c>
      <c r="C17" s="2">
        <v>18.649999999999999</v>
      </c>
      <c r="D17" s="2">
        <v>85.5</v>
      </c>
      <c r="E17" s="2" t="s">
        <v>55</v>
      </c>
      <c r="F17" s="4" t="s">
        <v>54</v>
      </c>
    </row>
    <row r="18" spans="1:6" s="2" customFormat="1" ht="15.75" x14ac:dyDescent="0.2">
      <c r="A18" s="2" t="s">
        <v>22</v>
      </c>
      <c r="B18" s="2" t="s">
        <v>6</v>
      </c>
      <c r="C18" s="2">
        <v>18.2</v>
      </c>
      <c r="D18" s="2">
        <v>85.5</v>
      </c>
      <c r="E18" s="2" t="s">
        <v>55</v>
      </c>
      <c r="F18" s="4" t="s">
        <v>54</v>
      </c>
    </row>
    <row r="19" spans="1:6" s="2" customFormat="1" ht="15.75" x14ac:dyDescent="0.2">
      <c r="A19" s="2" t="s">
        <v>23</v>
      </c>
      <c r="B19" s="2" t="s">
        <v>6</v>
      </c>
      <c r="C19" s="2">
        <v>18.95</v>
      </c>
      <c r="D19" s="2">
        <v>85.5</v>
      </c>
      <c r="E19" s="2" t="s">
        <v>55</v>
      </c>
      <c r="F19" s="4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ABAA0-6D30-4B41-88DB-B0901CDF965B}">
  <dimension ref="A1:R45"/>
  <sheetViews>
    <sheetView zoomScaleNormal="100" workbookViewId="0">
      <selection activeCell="H24" sqref="H24"/>
    </sheetView>
  </sheetViews>
  <sheetFormatPr defaultColWidth="9" defaultRowHeight="14.25" x14ac:dyDescent="0.2"/>
  <cols>
    <col min="1" max="1" width="9.625" style="7" bestFit="1" customWidth="1"/>
    <col min="2" max="2" width="9" style="7"/>
    <col min="3" max="4" width="9.875" style="7" bestFit="1" customWidth="1"/>
    <col min="5" max="5" width="12.25" style="7" bestFit="1" customWidth="1"/>
    <col min="6" max="6" width="11.5" style="7" customWidth="1"/>
    <col min="7" max="9" width="9" style="7"/>
    <col min="10" max="10" width="11.5" style="7" bestFit="1" customWidth="1"/>
    <col min="11" max="14" width="9" style="7"/>
    <col min="15" max="15" width="13" style="7" bestFit="1" customWidth="1"/>
    <col min="16" max="18" width="9" style="7"/>
    <col min="19" max="19" width="13" style="7" bestFit="1" customWidth="1"/>
    <col min="20" max="16384" width="9" style="7"/>
  </cols>
  <sheetData>
    <row r="1" spans="1:12" x14ac:dyDescent="0.2">
      <c r="A1" s="7" t="s">
        <v>38</v>
      </c>
      <c r="B1" s="5" t="s">
        <v>46</v>
      </c>
      <c r="C1" s="6" t="s">
        <v>50</v>
      </c>
      <c r="D1" s="6" t="s">
        <v>52</v>
      </c>
      <c r="L1" s="8"/>
    </row>
    <row r="2" spans="1:12" x14ac:dyDescent="0.2">
      <c r="A2" s="7" t="s">
        <v>42</v>
      </c>
      <c r="B2" s="7">
        <v>0.16120000000000001</v>
      </c>
      <c r="C2" s="7">
        <v>0.2157</v>
      </c>
      <c r="D2" s="7">
        <v>0.2248</v>
      </c>
    </row>
    <row r="3" spans="1:12" x14ac:dyDescent="0.2">
      <c r="B3" s="7">
        <v>0.16170000000000001</v>
      </c>
      <c r="C3" s="7">
        <v>0.26179999999999998</v>
      </c>
      <c r="D3" s="7">
        <v>0.2147</v>
      </c>
    </row>
    <row r="4" spans="1:12" x14ac:dyDescent="0.2">
      <c r="B4" s="7">
        <v>0.16350000000000001</v>
      </c>
      <c r="C4" s="7">
        <v>0.2253</v>
      </c>
      <c r="D4" s="7">
        <v>0.27539999999999998</v>
      </c>
    </row>
    <row r="5" spans="1:12" x14ac:dyDescent="0.2">
      <c r="B5" s="7">
        <f>AVERAGE(B2:B4)</f>
        <v>0.16213333333333335</v>
      </c>
    </row>
    <row r="6" spans="1:12" x14ac:dyDescent="0.2">
      <c r="A6" s="7" t="s">
        <v>45</v>
      </c>
      <c r="C6" s="16">
        <f t="shared" ref="C6:D8" si="0">C2-$B$5</f>
        <v>5.3566666666666651E-2</v>
      </c>
      <c r="D6" s="16">
        <f t="shared" si="0"/>
        <v>6.2666666666666648E-2</v>
      </c>
    </row>
    <row r="7" spans="1:12" x14ac:dyDescent="0.2">
      <c r="C7" s="16">
        <f t="shared" si="0"/>
        <v>9.9666666666666626E-2</v>
      </c>
      <c r="D7" s="16">
        <f t="shared" si="0"/>
        <v>5.256666666666665E-2</v>
      </c>
    </row>
    <row r="8" spans="1:12" x14ac:dyDescent="0.2">
      <c r="C8" s="16">
        <f t="shared" si="0"/>
        <v>6.3166666666666649E-2</v>
      </c>
      <c r="D8" s="16">
        <f t="shared" si="0"/>
        <v>0.11326666666666663</v>
      </c>
    </row>
    <row r="10" spans="1:12" x14ac:dyDescent="0.2">
      <c r="A10" s="7" t="s">
        <v>39</v>
      </c>
      <c r="B10" s="5" t="s">
        <v>46</v>
      </c>
      <c r="C10" s="6" t="s">
        <v>50</v>
      </c>
      <c r="D10" s="6" t="s">
        <v>52</v>
      </c>
      <c r="L10" s="8"/>
    </row>
    <row r="11" spans="1:12" x14ac:dyDescent="0.2">
      <c r="A11" s="7" t="s">
        <v>42</v>
      </c>
      <c r="B11" s="7">
        <v>0.16350000000000001</v>
      </c>
      <c r="C11" s="7">
        <v>0.63539999999999996</v>
      </c>
      <c r="D11" s="7">
        <v>0.7258</v>
      </c>
    </row>
    <row r="12" spans="1:12" x14ac:dyDescent="0.2">
      <c r="B12" s="7">
        <v>0.16270000000000001</v>
      </c>
      <c r="C12" s="7">
        <v>0.60460000000000003</v>
      </c>
      <c r="D12" s="7">
        <v>0.73509999999999998</v>
      </c>
    </row>
    <row r="13" spans="1:12" x14ac:dyDescent="0.2">
      <c r="B13" s="7">
        <v>0.1615</v>
      </c>
      <c r="C13" s="7">
        <v>0.62350000000000005</v>
      </c>
      <c r="D13" s="7">
        <v>0.71640000000000004</v>
      </c>
    </row>
    <row r="14" spans="1:12" x14ac:dyDescent="0.2">
      <c r="B14" s="7">
        <f>AVERAGE(B11:B13)</f>
        <v>0.16256666666666666</v>
      </c>
    </row>
    <row r="15" spans="1:12" x14ac:dyDescent="0.2">
      <c r="A15" s="7" t="s">
        <v>45</v>
      </c>
      <c r="C15" s="16">
        <f>C11-$B$14</f>
        <v>0.47283333333333333</v>
      </c>
      <c r="D15" s="16">
        <f>D11-$B$14</f>
        <v>0.56323333333333336</v>
      </c>
    </row>
    <row r="16" spans="1:12" x14ac:dyDescent="0.2">
      <c r="C16" s="16">
        <f t="shared" ref="C16:D17" si="1">C12-$B$14</f>
        <v>0.44203333333333339</v>
      </c>
      <c r="D16" s="16">
        <f t="shared" si="1"/>
        <v>0.57253333333333334</v>
      </c>
    </row>
    <row r="17" spans="1:12" x14ac:dyDescent="0.2">
      <c r="C17" s="16">
        <f t="shared" si="1"/>
        <v>0.46093333333333342</v>
      </c>
      <c r="D17" s="16">
        <f>D13-$B$14</f>
        <v>0.5538333333333334</v>
      </c>
    </row>
    <row r="19" spans="1:12" x14ac:dyDescent="0.2">
      <c r="A19" s="7" t="s">
        <v>40</v>
      </c>
      <c r="B19" s="5" t="s">
        <v>46</v>
      </c>
      <c r="C19" s="6" t="s">
        <v>50</v>
      </c>
      <c r="D19" s="6" t="s">
        <v>52</v>
      </c>
      <c r="L19" s="8"/>
    </row>
    <row r="20" spans="1:12" x14ac:dyDescent="0.2">
      <c r="A20" s="7" t="s">
        <v>42</v>
      </c>
      <c r="B20" s="7">
        <v>0.16259999999999999</v>
      </c>
      <c r="C20" s="7">
        <v>0.83560000000000001</v>
      </c>
      <c r="D20" s="7">
        <v>0.9284</v>
      </c>
    </row>
    <row r="21" spans="1:12" x14ac:dyDescent="0.2">
      <c r="B21" s="7">
        <v>0.1618</v>
      </c>
      <c r="C21" s="7">
        <v>0.82540000000000002</v>
      </c>
      <c r="D21" s="7">
        <v>0.94240000000000002</v>
      </c>
    </row>
    <row r="22" spans="1:12" x14ac:dyDescent="0.2">
      <c r="B22" s="7">
        <v>0.1658</v>
      </c>
      <c r="C22" s="7">
        <v>0.81720000000000004</v>
      </c>
      <c r="D22" s="7">
        <v>0.93710000000000004</v>
      </c>
    </row>
    <row r="23" spans="1:12" x14ac:dyDescent="0.2">
      <c r="B23" s="7">
        <f>AVERAGE(B20:B22)</f>
        <v>0.16340000000000002</v>
      </c>
    </row>
    <row r="24" spans="1:12" x14ac:dyDescent="0.2">
      <c r="A24" s="7" t="s">
        <v>45</v>
      </c>
      <c r="C24" s="16">
        <f>C20-$B$23</f>
        <v>0.67220000000000002</v>
      </c>
      <c r="D24" s="16">
        <f>D20-$B$23</f>
        <v>0.76500000000000001</v>
      </c>
    </row>
    <row r="25" spans="1:12" x14ac:dyDescent="0.2">
      <c r="C25" s="16">
        <f t="shared" ref="C25:D26" si="2">C21-$B$23</f>
        <v>0.66200000000000003</v>
      </c>
      <c r="D25" s="16">
        <f t="shared" si="2"/>
        <v>0.77900000000000003</v>
      </c>
    </row>
    <row r="26" spans="1:12" x14ac:dyDescent="0.2">
      <c r="C26" s="16">
        <f t="shared" si="2"/>
        <v>0.65380000000000005</v>
      </c>
      <c r="D26" s="16">
        <f t="shared" si="2"/>
        <v>0.77370000000000005</v>
      </c>
    </row>
    <row r="29" spans="1:12" x14ac:dyDescent="0.2">
      <c r="A29" s="7" t="s">
        <v>41</v>
      </c>
      <c r="B29" s="5" t="s">
        <v>46</v>
      </c>
      <c r="C29" s="6" t="s">
        <v>50</v>
      </c>
      <c r="D29" s="6" t="s">
        <v>52</v>
      </c>
      <c r="L29" s="8"/>
    </row>
    <row r="30" spans="1:12" x14ac:dyDescent="0.2">
      <c r="A30" s="7" t="s">
        <v>42</v>
      </c>
      <c r="B30" s="7">
        <v>0.16830000000000001</v>
      </c>
      <c r="C30" s="7">
        <v>0.92569999999999997</v>
      </c>
      <c r="D30" s="7">
        <v>1.1875</v>
      </c>
    </row>
    <row r="31" spans="1:12" x14ac:dyDescent="0.2">
      <c r="B31" s="7">
        <v>0.16209999999999999</v>
      </c>
      <c r="C31" s="7">
        <v>0.93710000000000004</v>
      </c>
      <c r="D31" s="7">
        <v>1.1941999999999999</v>
      </c>
    </row>
    <row r="32" spans="1:12" x14ac:dyDescent="0.2">
      <c r="B32" s="7">
        <v>0.16070000000000001</v>
      </c>
      <c r="C32" s="7">
        <v>0.91859999999999997</v>
      </c>
      <c r="D32" s="7">
        <v>1.1825000000000001</v>
      </c>
    </row>
    <row r="33" spans="1:18" x14ac:dyDescent="0.2">
      <c r="B33" s="7">
        <f>AVERAGE(B30:B32)</f>
        <v>0.16370000000000001</v>
      </c>
    </row>
    <row r="34" spans="1:18" x14ac:dyDescent="0.2">
      <c r="A34" s="7" t="s">
        <v>45</v>
      </c>
      <c r="C34" s="16">
        <f>C30-$B$33</f>
        <v>0.76200000000000001</v>
      </c>
      <c r="D34" s="16">
        <f>D30-$B$33</f>
        <v>1.0238</v>
      </c>
    </row>
    <row r="35" spans="1:18" x14ac:dyDescent="0.2">
      <c r="C35" s="16">
        <f t="shared" ref="C35:D36" si="3">C31-$B$33</f>
        <v>0.77340000000000009</v>
      </c>
      <c r="D35" s="16">
        <f t="shared" si="3"/>
        <v>1.0305</v>
      </c>
    </row>
    <row r="36" spans="1:18" x14ac:dyDescent="0.2">
      <c r="C36" s="16">
        <f t="shared" si="3"/>
        <v>0.7548999999999999</v>
      </c>
      <c r="D36" s="16">
        <f t="shared" si="3"/>
        <v>1.0188000000000001</v>
      </c>
    </row>
    <row r="38" spans="1:18" x14ac:dyDescent="0.2">
      <c r="B38" s="7" t="s">
        <v>42</v>
      </c>
      <c r="C38" s="19" t="s">
        <v>50</v>
      </c>
      <c r="D38" s="19"/>
      <c r="E38" s="19"/>
      <c r="F38" s="19" t="s">
        <v>52</v>
      </c>
      <c r="G38" s="19"/>
      <c r="H38" s="19"/>
      <c r="I38" s="19"/>
      <c r="J38" s="19"/>
      <c r="K38" s="19"/>
      <c r="L38" s="19"/>
      <c r="M38" s="19"/>
      <c r="N38" s="19"/>
    </row>
    <row r="39" spans="1:18" x14ac:dyDescent="0.2">
      <c r="B39" s="7" t="s">
        <v>38</v>
      </c>
      <c r="C39" s="17">
        <f>C6</f>
        <v>5.3566666666666651E-2</v>
      </c>
      <c r="D39" s="17">
        <f>C7</f>
        <v>9.9666666666666626E-2</v>
      </c>
      <c r="E39" s="17">
        <f>C8</f>
        <v>6.3166666666666649E-2</v>
      </c>
      <c r="F39" s="17">
        <f>D6</f>
        <v>6.2666666666666648E-2</v>
      </c>
      <c r="G39" s="17">
        <f>D7</f>
        <v>5.256666666666665E-2</v>
      </c>
      <c r="H39" s="17">
        <f>D8</f>
        <v>0.11326666666666663</v>
      </c>
      <c r="I39" s="9"/>
      <c r="J39" s="9"/>
      <c r="K39" s="9"/>
      <c r="L39" s="9"/>
      <c r="M39" s="9"/>
      <c r="N39" s="9"/>
      <c r="O39" s="10"/>
    </row>
    <row r="40" spans="1:18" x14ac:dyDescent="0.2">
      <c r="B40" s="7" t="s">
        <v>39</v>
      </c>
      <c r="C40" s="17">
        <f>C15</f>
        <v>0.47283333333333333</v>
      </c>
      <c r="D40" s="17">
        <f>C16</f>
        <v>0.44203333333333339</v>
      </c>
      <c r="E40" s="17">
        <f>C17</f>
        <v>0.46093333333333342</v>
      </c>
      <c r="F40" s="17">
        <f>D15</f>
        <v>0.56323333333333336</v>
      </c>
      <c r="G40" s="17">
        <f>D16</f>
        <v>0.57253333333333334</v>
      </c>
      <c r="H40" s="17">
        <f>D17</f>
        <v>0.5538333333333334</v>
      </c>
      <c r="I40" s="9"/>
      <c r="J40" s="9"/>
      <c r="K40" s="9"/>
      <c r="L40" s="9"/>
      <c r="M40" s="9"/>
      <c r="N40" s="9"/>
      <c r="O40" s="10"/>
    </row>
    <row r="41" spans="1:18" x14ac:dyDescent="0.2">
      <c r="B41" s="7" t="s">
        <v>43</v>
      </c>
      <c r="C41" s="17">
        <f>C24</f>
        <v>0.67220000000000002</v>
      </c>
      <c r="D41" s="17">
        <f>C25</f>
        <v>0.66200000000000003</v>
      </c>
      <c r="E41" s="17">
        <f>C26</f>
        <v>0.65380000000000005</v>
      </c>
      <c r="F41" s="17">
        <f>D24</f>
        <v>0.76500000000000001</v>
      </c>
      <c r="G41" s="17">
        <f>D25</f>
        <v>0.77900000000000003</v>
      </c>
      <c r="H41" s="17">
        <f>D26</f>
        <v>0.77370000000000005</v>
      </c>
      <c r="I41" s="9"/>
      <c r="J41" s="9"/>
      <c r="K41" s="9"/>
      <c r="L41" s="9"/>
      <c r="M41" s="9"/>
      <c r="N41" s="9"/>
      <c r="O41" s="10"/>
    </row>
    <row r="42" spans="1:18" x14ac:dyDescent="0.2">
      <c r="B42" s="7" t="s">
        <v>44</v>
      </c>
      <c r="C42" s="17">
        <f>C34</f>
        <v>0.76200000000000001</v>
      </c>
      <c r="D42" s="17">
        <f>C35</f>
        <v>0.77340000000000009</v>
      </c>
      <c r="E42" s="17">
        <f>C36</f>
        <v>0.7548999999999999</v>
      </c>
      <c r="F42" s="17">
        <f>D34</f>
        <v>1.0238</v>
      </c>
      <c r="G42" s="17">
        <f>D35</f>
        <v>1.0305</v>
      </c>
      <c r="H42" s="17">
        <f>D36</f>
        <v>1.0188000000000001</v>
      </c>
      <c r="I42" s="9"/>
      <c r="J42" s="9"/>
      <c r="K42" s="9"/>
      <c r="L42" s="9"/>
      <c r="M42" s="9"/>
      <c r="N42" s="9"/>
      <c r="O42" s="10"/>
    </row>
    <row r="43" spans="1:18" x14ac:dyDescent="0.2">
      <c r="R43" s="10"/>
    </row>
    <row r="44" spans="1:18" x14ac:dyDescent="0.2">
      <c r="R44" s="10"/>
    </row>
    <row r="45" spans="1:18" x14ac:dyDescent="0.2"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</row>
  </sheetData>
  <mergeCells count="8">
    <mergeCell ref="L38:N38"/>
    <mergeCell ref="C45:E45"/>
    <mergeCell ref="F45:H45"/>
    <mergeCell ref="I45:K45"/>
    <mergeCell ref="L45:N45"/>
    <mergeCell ref="C38:E38"/>
    <mergeCell ref="F38:H38"/>
    <mergeCell ref="I38:K3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4B69-45AE-4932-8584-9BDB83295B75}">
  <dimension ref="A1:M13"/>
  <sheetViews>
    <sheetView workbookViewId="0">
      <selection activeCell="J11" sqref="J11"/>
    </sheetView>
  </sheetViews>
  <sheetFormatPr defaultColWidth="9" defaultRowHeight="14.25" x14ac:dyDescent="0.2"/>
  <cols>
    <col min="1" max="1" width="9" style="5"/>
    <col min="2" max="13" width="7.5" style="5" bestFit="1" customWidth="1"/>
    <col min="14" max="16384" width="9" style="5"/>
  </cols>
  <sheetData>
    <row r="1" spans="1:13" x14ac:dyDescent="0.2"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</row>
    <row r="2" spans="1:13" x14ac:dyDescent="0.2">
      <c r="A2" s="5" t="s">
        <v>30</v>
      </c>
      <c r="B2" s="5">
        <v>4.2200000000000001E-2</v>
      </c>
      <c r="C2" s="5">
        <v>4.41E-2</v>
      </c>
      <c r="D2" s="5">
        <v>4.5900000000000003E-2</v>
      </c>
      <c r="E2" s="5">
        <v>4.1799999999999997E-2</v>
      </c>
      <c r="F2" s="5">
        <v>4.4999999999999998E-2</v>
      </c>
      <c r="G2" s="5">
        <v>4.6399999999999997E-2</v>
      </c>
      <c r="H2" s="5">
        <v>4.07E-2</v>
      </c>
      <c r="I2" s="5">
        <v>0.04</v>
      </c>
      <c r="J2" s="5">
        <v>4.5900000000000003E-2</v>
      </c>
      <c r="K2" s="5">
        <v>3.7999999999999999E-2</v>
      </c>
      <c r="L2" s="5">
        <v>4.4499999999999998E-2</v>
      </c>
      <c r="M2" s="5">
        <v>3.9800000000000002E-2</v>
      </c>
    </row>
    <row r="3" spans="1:13" x14ac:dyDescent="0.2">
      <c r="A3" s="5" t="s">
        <v>31</v>
      </c>
      <c r="B3" s="5">
        <v>4.1399999999999999E-2</v>
      </c>
      <c r="C3" s="5">
        <v>3.7900000000000003E-2</v>
      </c>
      <c r="D3" s="5">
        <v>3.95E-2</v>
      </c>
      <c r="E3" s="12">
        <v>0.16120000000000001</v>
      </c>
      <c r="F3" s="12">
        <v>0.2157</v>
      </c>
      <c r="G3" s="12">
        <v>0.2248</v>
      </c>
      <c r="H3" s="13">
        <v>0.16350000000000001</v>
      </c>
      <c r="I3" s="13">
        <v>0.63539999999999996</v>
      </c>
      <c r="J3" s="13">
        <v>0.7258</v>
      </c>
      <c r="K3" s="5">
        <v>4.5499999999999999E-2</v>
      </c>
      <c r="L3" s="5">
        <v>4.4900000000000002E-2</v>
      </c>
      <c r="M3" s="5">
        <v>4.4699999999999997E-2</v>
      </c>
    </row>
    <row r="4" spans="1:13" x14ac:dyDescent="0.2">
      <c r="A4" s="5" t="s">
        <v>32</v>
      </c>
      <c r="B4" s="5">
        <v>4.19E-2</v>
      </c>
      <c r="C4" s="5">
        <v>3.7100000000000001E-2</v>
      </c>
      <c r="D4" s="5">
        <v>4.0099999999999997E-2</v>
      </c>
      <c r="E4" s="12">
        <v>0.16170000000000001</v>
      </c>
      <c r="F4" s="12">
        <v>0.26179999999999998</v>
      </c>
      <c r="G4" s="12">
        <v>0.2147</v>
      </c>
      <c r="H4" s="13">
        <v>0.16270000000000001</v>
      </c>
      <c r="I4" s="13">
        <v>0.60460000000000003</v>
      </c>
      <c r="J4" s="13">
        <v>0.73509999999999998</v>
      </c>
      <c r="K4" s="5">
        <v>3.8300000000000001E-2</v>
      </c>
      <c r="L4" s="5">
        <v>4.2099999999999999E-2</v>
      </c>
      <c r="M4" s="5">
        <v>4.6199999999999998E-2</v>
      </c>
    </row>
    <row r="5" spans="1:13" x14ac:dyDescent="0.2">
      <c r="A5" s="5" t="s">
        <v>33</v>
      </c>
      <c r="B5" s="5">
        <v>4.1599999999999998E-2</v>
      </c>
      <c r="C5" s="5">
        <v>3.7100000000000001E-2</v>
      </c>
      <c r="D5" s="5">
        <v>4.5699999999999998E-2</v>
      </c>
      <c r="E5" s="12">
        <v>0.16350000000000001</v>
      </c>
      <c r="F5" s="12">
        <v>0.2253</v>
      </c>
      <c r="G5" s="12">
        <v>0.27539999999999998</v>
      </c>
      <c r="H5" s="13">
        <v>0.1615</v>
      </c>
      <c r="I5" s="13">
        <v>0.62350000000000005</v>
      </c>
      <c r="J5" s="13">
        <v>0.71640000000000004</v>
      </c>
      <c r="K5" s="5">
        <v>4.5699999999999998E-2</v>
      </c>
      <c r="L5" s="5">
        <v>3.95E-2</v>
      </c>
      <c r="M5" s="5">
        <v>4.5499999999999999E-2</v>
      </c>
    </row>
    <row r="6" spans="1:13" x14ac:dyDescent="0.2">
      <c r="A6" s="5" t="s">
        <v>34</v>
      </c>
      <c r="B6" s="5">
        <v>4.4200000000000003E-2</v>
      </c>
      <c r="C6" s="5">
        <v>4.2500000000000003E-2</v>
      </c>
      <c r="D6" s="5">
        <v>4.3299999999999998E-2</v>
      </c>
      <c r="E6" s="14">
        <v>0.16259999999999999</v>
      </c>
      <c r="F6" s="14">
        <v>0.83560000000000001</v>
      </c>
      <c r="G6" s="14">
        <v>0.9284</v>
      </c>
      <c r="H6" s="15">
        <v>0.16830000000000001</v>
      </c>
      <c r="I6" s="15">
        <v>0.92569999999999997</v>
      </c>
      <c r="J6" s="15">
        <v>1.1875</v>
      </c>
      <c r="K6" s="5">
        <v>3.8399999999999997E-2</v>
      </c>
      <c r="L6" s="5">
        <v>4.2299999999999997E-2</v>
      </c>
      <c r="M6" s="5">
        <v>3.8100000000000002E-2</v>
      </c>
    </row>
    <row r="7" spans="1:13" x14ac:dyDescent="0.2">
      <c r="A7" s="5" t="s">
        <v>35</v>
      </c>
      <c r="B7" s="5">
        <v>4.4999999999999998E-2</v>
      </c>
      <c r="C7" s="5">
        <v>4.1000000000000002E-2</v>
      </c>
      <c r="D7" s="5">
        <v>3.7600000000000001E-2</v>
      </c>
      <c r="E7" s="14">
        <v>0.1618</v>
      </c>
      <c r="F7" s="14">
        <v>0.82540000000000002</v>
      </c>
      <c r="G7" s="14">
        <v>0.94240000000000002</v>
      </c>
      <c r="H7" s="15">
        <v>0.16209999999999999</v>
      </c>
      <c r="I7" s="15">
        <v>0.93710000000000004</v>
      </c>
      <c r="J7" s="15">
        <v>1.1941999999999999</v>
      </c>
      <c r="K7" s="5">
        <v>4.58E-2</v>
      </c>
      <c r="L7" s="5">
        <v>3.6600000000000001E-2</v>
      </c>
      <c r="M7" s="5">
        <v>3.78E-2</v>
      </c>
    </row>
    <row r="8" spans="1:13" x14ac:dyDescent="0.2">
      <c r="A8" s="5" t="s">
        <v>36</v>
      </c>
      <c r="B8" s="5">
        <v>3.85E-2</v>
      </c>
      <c r="C8" s="5">
        <v>4.3499999999999997E-2</v>
      </c>
      <c r="D8" s="5">
        <v>4.1700000000000001E-2</v>
      </c>
      <c r="E8" s="14">
        <v>0.1658</v>
      </c>
      <c r="F8" s="14">
        <v>0.81720000000000004</v>
      </c>
      <c r="G8" s="14">
        <v>0.93710000000000004</v>
      </c>
      <c r="H8" s="15">
        <v>0.16070000000000001</v>
      </c>
      <c r="I8" s="15">
        <v>0.91859999999999997</v>
      </c>
      <c r="J8" s="15">
        <v>1.1825000000000001</v>
      </c>
      <c r="K8" s="5">
        <v>3.9199999999999999E-2</v>
      </c>
      <c r="L8" s="5">
        <v>4.2099999999999999E-2</v>
      </c>
      <c r="M8" s="5">
        <v>3.7999999999999999E-2</v>
      </c>
    </row>
    <row r="9" spans="1:13" x14ac:dyDescent="0.2">
      <c r="A9" s="5" t="s">
        <v>37</v>
      </c>
      <c r="B9" s="5">
        <v>4.1700000000000001E-2</v>
      </c>
      <c r="C9" s="5">
        <v>3.7600000000000001E-2</v>
      </c>
      <c r="D9" s="5">
        <v>3.8199999999999998E-2</v>
      </c>
      <c r="E9" s="5">
        <v>4.5199999999999997E-2</v>
      </c>
      <c r="F9" s="5">
        <v>3.9899999999999998E-2</v>
      </c>
      <c r="G9" s="5">
        <v>4.2999999999999997E-2</v>
      </c>
      <c r="H9" s="5">
        <v>3.9E-2</v>
      </c>
      <c r="I9" s="5">
        <v>4.5600000000000002E-2</v>
      </c>
      <c r="J9" s="5">
        <v>4.0300000000000002E-2</v>
      </c>
      <c r="K9" s="5">
        <v>4.5600000000000002E-2</v>
      </c>
      <c r="L9" s="5">
        <v>4.5499999999999999E-2</v>
      </c>
      <c r="M9" s="5">
        <v>3.8800000000000001E-2</v>
      </c>
    </row>
    <row r="11" spans="1:13" x14ac:dyDescent="0.2">
      <c r="E11" s="5" t="s">
        <v>46</v>
      </c>
      <c r="F11" s="6" t="s">
        <v>50</v>
      </c>
      <c r="G11" s="6" t="s">
        <v>52</v>
      </c>
      <c r="H11" s="5" t="s">
        <v>47</v>
      </c>
      <c r="I11" s="6" t="s">
        <v>50</v>
      </c>
      <c r="J11" s="6" t="s">
        <v>52</v>
      </c>
      <c r="K11" s="6"/>
      <c r="L11" s="6"/>
      <c r="M11" s="6"/>
    </row>
    <row r="12" spans="1:13" x14ac:dyDescent="0.2">
      <c r="E12" s="20" t="s">
        <v>38</v>
      </c>
      <c r="F12" s="20"/>
      <c r="G12" s="20"/>
      <c r="H12" s="20" t="s">
        <v>39</v>
      </c>
      <c r="I12" s="20"/>
      <c r="J12" s="20"/>
    </row>
    <row r="13" spans="1:13" x14ac:dyDescent="0.2">
      <c r="E13" s="20" t="s">
        <v>40</v>
      </c>
      <c r="F13" s="20"/>
      <c r="G13" s="20"/>
      <c r="H13" s="20" t="s">
        <v>41</v>
      </c>
      <c r="I13" s="20"/>
      <c r="J13" s="20"/>
    </row>
  </sheetData>
  <mergeCells count="4">
    <mergeCell ref="E12:G12"/>
    <mergeCell ref="H12:J12"/>
    <mergeCell ref="E13:G13"/>
    <mergeCell ref="H13:J1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C1E21-EF85-4108-89BE-143A6BE1F8E0}">
  <dimension ref="A1:P19"/>
  <sheetViews>
    <sheetView workbookViewId="0">
      <selection activeCell="K33" sqref="K33"/>
    </sheetView>
  </sheetViews>
  <sheetFormatPr defaultRowHeight="14.25" x14ac:dyDescent="0.2"/>
  <cols>
    <col min="1" max="1" width="11.75" bestFit="1" customWidth="1"/>
    <col min="9" max="9" width="12.875" style="11" customWidth="1"/>
  </cols>
  <sheetData>
    <row r="1" spans="1:16" s="2" customFormat="1" x14ac:dyDescent="0.2">
      <c r="A1"/>
      <c r="B1"/>
      <c r="C1" s="1" t="s">
        <v>0</v>
      </c>
      <c r="D1" s="1" t="s">
        <v>1</v>
      </c>
      <c r="E1" s="2" t="s">
        <v>2</v>
      </c>
      <c r="F1"/>
      <c r="G1"/>
      <c r="H1"/>
      <c r="I1" s="11" t="s">
        <v>3</v>
      </c>
      <c r="L1" s="3"/>
      <c r="M1" s="3"/>
      <c r="N1" s="3"/>
      <c r="O1" s="3"/>
      <c r="P1" s="3"/>
    </row>
    <row r="2" spans="1:16" s="2" customFormat="1" x14ac:dyDescent="0.2">
      <c r="A2" s="2" t="s">
        <v>50</v>
      </c>
      <c r="B2" t="s">
        <v>4</v>
      </c>
      <c r="C2" s="2">
        <v>18.48</v>
      </c>
      <c r="D2" s="1">
        <f>AVERAGE(C2:C4)</f>
        <v>18.103333333333335</v>
      </c>
      <c r="E2" s="2">
        <v>31.67</v>
      </c>
      <c r="F2" s="1">
        <f t="shared" ref="F2:F19" si="0">E2-D2</f>
        <v>13.566666666666666</v>
      </c>
      <c r="G2" s="1">
        <f>AVERAGE(F2:F4)</f>
        <v>13.096666666666664</v>
      </c>
      <c r="H2" s="1">
        <f t="shared" ref="H2:H19" si="1">F2-G2</f>
        <v>0.47000000000000242</v>
      </c>
      <c r="I2" s="11">
        <f t="shared" ref="I2:I19" si="2">POWER(2,-H2)</f>
        <v>0.72196459776124688</v>
      </c>
      <c r="J2" s="18" t="s">
        <v>58</v>
      </c>
      <c r="N2" s="3"/>
      <c r="O2" s="3"/>
      <c r="P2" s="3"/>
    </row>
    <row r="3" spans="1:16" s="2" customFormat="1" x14ac:dyDescent="0.2">
      <c r="A3" s="2" t="s">
        <v>50</v>
      </c>
      <c r="B3" t="s">
        <v>4</v>
      </c>
      <c r="C3" s="2">
        <v>17.760000000000002</v>
      </c>
      <c r="D3" s="1">
        <f>AVERAGE(C2:C4)</f>
        <v>18.103333333333335</v>
      </c>
      <c r="E3" s="2">
        <v>31.12</v>
      </c>
      <c r="F3" s="1">
        <f t="shared" si="0"/>
        <v>13.016666666666666</v>
      </c>
      <c r="G3" s="1">
        <f>G2</f>
        <v>13.096666666666664</v>
      </c>
      <c r="H3" s="1">
        <f t="shared" si="1"/>
        <v>-7.9999999999998295E-2</v>
      </c>
      <c r="I3" s="11">
        <f t="shared" si="2"/>
        <v>1.0570180405613792</v>
      </c>
      <c r="J3" s="18"/>
      <c r="N3" s="3"/>
      <c r="O3" s="3"/>
      <c r="P3" s="3"/>
    </row>
    <row r="4" spans="1:16" s="2" customFormat="1" x14ac:dyDescent="0.2">
      <c r="A4" s="2" t="s">
        <v>50</v>
      </c>
      <c r="B4" t="s">
        <v>4</v>
      </c>
      <c r="C4" s="2">
        <v>18.07</v>
      </c>
      <c r="D4" s="1">
        <f>AVERAGE(C2:C4)</f>
        <v>18.103333333333335</v>
      </c>
      <c r="E4" s="2">
        <v>30.81</v>
      </c>
      <c r="F4" s="1">
        <f t="shared" si="0"/>
        <v>12.706666666666663</v>
      </c>
      <c r="G4" s="1">
        <f>G3</f>
        <v>13.096666666666664</v>
      </c>
      <c r="H4" s="1">
        <f t="shared" si="1"/>
        <v>-0.39000000000000057</v>
      </c>
      <c r="I4" s="11">
        <f t="shared" si="2"/>
        <v>1.3103934038583638</v>
      </c>
      <c r="J4" s="18"/>
      <c r="N4" s="3"/>
      <c r="O4" s="3"/>
      <c r="P4" s="3"/>
    </row>
    <row r="5" spans="1:16" s="2" customFormat="1" ht="15.75" x14ac:dyDescent="0.2">
      <c r="A5" s="4" t="s">
        <v>52</v>
      </c>
      <c r="B5" t="s">
        <v>4</v>
      </c>
      <c r="C5" s="2">
        <v>16.18</v>
      </c>
      <c r="D5" s="1">
        <f>AVERAGE(C5:C7)</f>
        <v>16.179999999999996</v>
      </c>
      <c r="E5" s="2">
        <v>32.44</v>
      </c>
      <c r="F5" s="1">
        <f t="shared" si="0"/>
        <v>16.260000000000002</v>
      </c>
      <c r="G5" s="1">
        <f>G4</f>
        <v>13.096666666666664</v>
      </c>
      <c r="H5" s="1">
        <f t="shared" si="1"/>
        <v>3.1633333333333375</v>
      </c>
      <c r="I5" s="11">
        <f t="shared" si="2"/>
        <v>0.11161993888254745</v>
      </c>
      <c r="J5" s="18"/>
      <c r="L5" s="3"/>
      <c r="M5" s="3"/>
      <c r="N5" s="3"/>
      <c r="O5" s="3"/>
      <c r="P5" s="3"/>
    </row>
    <row r="6" spans="1:16" s="2" customFormat="1" ht="15.75" x14ac:dyDescent="0.2">
      <c r="A6" s="4" t="s">
        <v>52</v>
      </c>
      <c r="B6" t="s">
        <v>4</v>
      </c>
      <c r="C6" s="2">
        <v>16.059999999999999</v>
      </c>
      <c r="D6" s="1">
        <f>AVERAGE(C5:C7)</f>
        <v>16.179999999999996</v>
      </c>
      <c r="E6" s="2">
        <v>31.99</v>
      </c>
      <c r="F6" s="1">
        <f t="shared" si="0"/>
        <v>15.810000000000002</v>
      </c>
      <c r="G6" s="1">
        <f>G5</f>
        <v>13.096666666666664</v>
      </c>
      <c r="H6" s="1">
        <f t="shared" si="1"/>
        <v>2.7133333333333383</v>
      </c>
      <c r="I6" s="11">
        <f t="shared" si="2"/>
        <v>0.15247732997002497</v>
      </c>
      <c r="J6" s="18"/>
      <c r="L6" s="3"/>
      <c r="M6" s="3"/>
      <c r="N6" s="3"/>
      <c r="O6" s="3"/>
      <c r="P6" s="3"/>
    </row>
    <row r="7" spans="1:16" s="2" customFormat="1" ht="15.75" x14ac:dyDescent="0.2">
      <c r="A7" s="4" t="s">
        <v>51</v>
      </c>
      <c r="B7" t="s">
        <v>4</v>
      </c>
      <c r="C7" s="2">
        <v>16.3</v>
      </c>
      <c r="D7" s="1">
        <f>AVERAGE(C5:C7)</f>
        <v>16.179999999999996</v>
      </c>
      <c r="E7" s="2">
        <v>31.48</v>
      </c>
      <c r="F7" s="1">
        <f t="shared" si="0"/>
        <v>15.300000000000004</v>
      </c>
      <c r="G7" s="1">
        <f>G6</f>
        <v>13.096666666666664</v>
      </c>
      <c r="H7" s="1">
        <f t="shared" si="1"/>
        <v>2.2033333333333402</v>
      </c>
      <c r="I7" s="11">
        <f t="shared" si="2"/>
        <v>0.21713537156793308</v>
      </c>
      <c r="J7" s="18"/>
      <c r="L7" s="3"/>
      <c r="M7" s="3"/>
      <c r="N7" s="3"/>
      <c r="O7" s="3"/>
    </row>
    <row r="8" spans="1:16" s="2" customFormat="1" x14ac:dyDescent="0.2">
      <c r="A8" s="2" t="s">
        <v>50</v>
      </c>
      <c r="B8" t="s">
        <v>4</v>
      </c>
      <c r="C8" s="2">
        <v>18.48</v>
      </c>
      <c r="D8" s="1">
        <f>AVERAGE(C8:C10)</f>
        <v>18.103333333333335</v>
      </c>
      <c r="E8" s="2">
        <v>24.69</v>
      </c>
      <c r="F8" s="1">
        <f t="shared" si="0"/>
        <v>6.586666666666666</v>
      </c>
      <c r="G8" s="1">
        <f>AVERAGE(F8:F10)</f>
        <v>6.4866666666666646</v>
      </c>
      <c r="H8" s="1">
        <f t="shared" si="1"/>
        <v>0.10000000000000142</v>
      </c>
      <c r="I8" s="11">
        <f t="shared" si="2"/>
        <v>0.93303299153680652</v>
      </c>
      <c r="J8" s="18" t="s">
        <v>57</v>
      </c>
      <c r="M8" s="3"/>
      <c r="N8" s="3"/>
      <c r="O8" s="3"/>
    </row>
    <row r="9" spans="1:16" s="2" customFormat="1" x14ac:dyDescent="0.2">
      <c r="A9" s="2" t="s">
        <v>50</v>
      </c>
      <c r="B9" t="s">
        <v>4</v>
      </c>
      <c r="C9" s="2">
        <v>17.760000000000002</v>
      </c>
      <c r="D9" s="1">
        <f>AVERAGE(C8:C10)</f>
        <v>18.103333333333335</v>
      </c>
      <c r="E9" s="2">
        <v>24.5</v>
      </c>
      <c r="F9" s="1">
        <f t="shared" si="0"/>
        <v>6.3966666666666647</v>
      </c>
      <c r="G9" s="1">
        <f>G8</f>
        <v>6.4866666666666646</v>
      </c>
      <c r="H9" s="1">
        <f t="shared" si="1"/>
        <v>-8.9999999999999858E-2</v>
      </c>
      <c r="I9" s="11">
        <f t="shared" si="2"/>
        <v>1.0643701824533598</v>
      </c>
      <c r="J9" s="18"/>
      <c r="M9" s="3"/>
      <c r="N9" s="3"/>
      <c r="O9" s="3"/>
    </row>
    <row r="10" spans="1:16" s="2" customFormat="1" x14ac:dyDescent="0.2">
      <c r="A10" s="2" t="s">
        <v>50</v>
      </c>
      <c r="B10" t="s">
        <v>4</v>
      </c>
      <c r="C10" s="2">
        <v>18.07</v>
      </c>
      <c r="D10" s="1">
        <f>AVERAGE(C8:C10)</f>
        <v>18.103333333333335</v>
      </c>
      <c r="E10" s="2">
        <v>24.58</v>
      </c>
      <c r="F10" s="1">
        <f t="shared" si="0"/>
        <v>6.476666666666663</v>
      </c>
      <c r="G10" s="1">
        <f>G9</f>
        <v>6.4866666666666646</v>
      </c>
      <c r="H10" s="1">
        <f t="shared" si="1"/>
        <v>-1.0000000000001563E-2</v>
      </c>
      <c r="I10" s="11">
        <f t="shared" si="2"/>
        <v>1.00695555005672</v>
      </c>
      <c r="J10" s="18"/>
      <c r="M10" s="3"/>
      <c r="N10" s="3"/>
      <c r="O10" s="3"/>
    </row>
    <row r="11" spans="1:16" s="2" customFormat="1" ht="15.75" x14ac:dyDescent="0.2">
      <c r="A11" s="4" t="s">
        <v>52</v>
      </c>
      <c r="B11" t="s">
        <v>4</v>
      </c>
      <c r="C11" s="2">
        <v>16.18</v>
      </c>
      <c r="D11" s="1">
        <f>AVERAGE(C11:C13)</f>
        <v>16.179999999999996</v>
      </c>
      <c r="E11" s="2">
        <v>24.93</v>
      </c>
      <c r="F11" s="1">
        <f t="shared" si="0"/>
        <v>8.7500000000000036</v>
      </c>
      <c r="G11" s="1">
        <f>G10</f>
        <v>6.4866666666666646</v>
      </c>
      <c r="H11" s="1">
        <f t="shared" si="1"/>
        <v>2.263333333333339</v>
      </c>
      <c r="I11" s="11">
        <f t="shared" si="2"/>
        <v>0.20829017098147753</v>
      </c>
      <c r="J11" s="18"/>
      <c r="L11" s="3"/>
      <c r="M11" s="3"/>
      <c r="N11" s="3"/>
      <c r="O11" s="3"/>
    </row>
    <row r="12" spans="1:16" s="2" customFormat="1" ht="15.75" x14ac:dyDescent="0.2">
      <c r="A12" s="4" t="s">
        <v>52</v>
      </c>
      <c r="B12" t="s">
        <v>4</v>
      </c>
      <c r="C12" s="2">
        <v>16.059999999999999</v>
      </c>
      <c r="D12" s="1">
        <f>AVERAGE(C11:C13)</f>
        <v>16.179999999999996</v>
      </c>
      <c r="E12" s="2">
        <v>24.44</v>
      </c>
      <c r="F12" s="1">
        <f t="shared" si="0"/>
        <v>8.2600000000000051</v>
      </c>
      <c r="G12" s="1">
        <f>G11</f>
        <v>6.4866666666666646</v>
      </c>
      <c r="H12" s="1">
        <f t="shared" si="1"/>
        <v>1.7733333333333405</v>
      </c>
      <c r="I12" s="11">
        <f t="shared" si="2"/>
        <v>0.29253206330152709</v>
      </c>
      <c r="J12" s="18"/>
      <c r="L12" s="3"/>
      <c r="M12" s="3"/>
      <c r="N12" s="3"/>
      <c r="O12" s="3"/>
    </row>
    <row r="13" spans="1:16" s="2" customFormat="1" ht="15.75" x14ac:dyDescent="0.2">
      <c r="A13" s="4" t="s">
        <v>51</v>
      </c>
      <c r="B13" t="s">
        <v>4</v>
      </c>
      <c r="C13" s="2">
        <v>16.3</v>
      </c>
      <c r="D13" s="1">
        <f>AVERAGE(C11:C13)</f>
        <v>16.179999999999996</v>
      </c>
      <c r="E13" s="2">
        <v>24.86</v>
      </c>
      <c r="F13" s="1">
        <f t="shared" si="0"/>
        <v>8.6800000000000033</v>
      </c>
      <c r="G13" s="1">
        <f>G12</f>
        <v>6.4866666666666646</v>
      </c>
      <c r="H13" s="1">
        <f t="shared" si="1"/>
        <v>2.1933333333333387</v>
      </c>
      <c r="I13" s="11">
        <f t="shared" si="2"/>
        <v>0.21864566751395828</v>
      </c>
      <c r="J13" s="18"/>
      <c r="L13" s="3"/>
      <c r="M13" s="3"/>
      <c r="N13" s="3"/>
      <c r="O13" s="3"/>
      <c r="P13" s="3"/>
    </row>
    <row r="14" spans="1:16" s="2" customFormat="1" x14ac:dyDescent="0.2">
      <c r="A14" s="2" t="s">
        <v>50</v>
      </c>
      <c r="B14" t="s">
        <v>4</v>
      </c>
      <c r="C14" s="2">
        <v>18.48</v>
      </c>
      <c r="D14" s="1">
        <f>AVERAGE(C14:C16)</f>
        <v>18.103333333333335</v>
      </c>
      <c r="E14" s="2">
        <v>25.8</v>
      </c>
      <c r="F14" s="1">
        <f t="shared" si="0"/>
        <v>7.6966666666666654</v>
      </c>
      <c r="G14" s="1">
        <f>AVERAGE(F14:F16)</f>
        <v>7.8333333333333313</v>
      </c>
      <c r="H14" s="1">
        <f t="shared" si="1"/>
        <v>-0.13666666666666583</v>
      </c>
      <c r="I14" s="11">
        <f t="shared" si="2"/>
        <v>1.099362113385197</v>
      </c>
      <c r="J14" s="18" t="s">
        <v>56</v>
      </c>
      <c r="N14" s="3"/>
      <c r="O14" s="3"/>
      <c r="P14" s="3"/>
    </row>
    <row r="15" spans="1:16" s="2" customFormat="1" x14ac:dyDescent="0.2">
      <c r="A15" s="2" t="s">
        <v>50</v>
      </c>
      <c r="B15" t="s">
        <v>4</v>
      </c>
      <c r="C15" s="2">
        <v>17.760000000000002</v>
      </c>
      <c r="D15" s="1">
        <f>AVERAGE(C14:C16)</f>
        <v>18.103333333333335</v>
      </c>
      <c r="E15" s="2">
        <v>26.27</v>
      </c>
      <c r="F15" s="1">
        <f t="shared" si="0"/>
        <v>8.1666666666666643</v>
      </c>
      <c r="G15" s="1">
        <f>G14</f>
        <v>7.8333333333333313</v>
      </c>
      <c r="H15" s="1">
        <f t="shared" si="1"/>
        <v>0.33333333333333304</v>
      </c>
      <c r="I15" s="11">
        <f t="shared" si="2"/>
        <v>0.7937005259840999</v>
      </c>
      <c r="J15" s="18"/>
      <c r="N15" s="3"/>
      <c r="O15" s="3"/>
      <c r="P15" s="3"/>
    </row>
    <row r="16" spans="1:16" s="2" customFormat="1" x14ac:dyDescent="0.2">
      <c r="A16" s="2" t="s">
        <v>50</v>
      </c>
      <c r="B16" t="s">
        <v>4</v>
      </c>
      <c r="C16" s="2">
        <v>18.07</v>
      </c>
      <c r="D16" s="1">
        <f>AVERAGE(C14:C16)</f>
        <v>18.103333333333335</v>
      </c>
      <c r="E16" s="2">
        <v>25.74</v>
      </c>
      <c r="F16" s="1">
        <f t="shared" si="0"/>
        <v>7.6366666666666632</v>
      </c>
      <c r="G16" s="1">
        <f>G15</f>
        <v>7.8333333333333313</v>
      </c>
      <c r="H16" s="1">
        <f t="shared" si="1"/>
        <v>-0.1966666666666681</v>
      </c>
      <c r="I16" s="11">
        <f t="shared" si="2"/>
        <v>1.1460473619700042</v>
      </c>
      <c r="J16" s="18"/>
      <c r="N16" s="3"/>
      <c r="O16" s="3"/>
      <c r="P16" s="3"/>
    </row>
    <row r="17" spans="1:16" s="2" customFormat="1" ht="15.75" x14ac:dyDescent="0.2">
      <c r="A17" s="4" t="s">
        <v>52</v>
      </c>
      <c r="B17" t="s">
        <v>4</v>
      </c>
      <c r="C17" s="2">
        <v>16.18</v>
      </c>
      <c r="D17" s="1">
        <f>AVERAGE(C17:C19)</f>
        <v>16.179999999999996</v>
      </c>
      <c r="E17" s="2">
        <v>26.43</v>
      </c>
      <c r="F17" s="1">
        <f t="shared" si="0"/>
        <v>10.250000000000004</v>
      </c>
      <c r="G17" s="1">
        <f>G16</f>
        <v>7.8333333333333313</v>
      </c>
      <c r="H17" s="1">
        <f t="shared" si="1"/>
        <v>2.4166666666666723</v>
      </c>
      <c r="I17" s="11">
        <f t="shared" si="2"/>
        <v>0.18728838460958447</v>
      </c>
      <c r="J17" s="18"/>
      <c r="L17" s="3"/>
      <c r="M17" s="3"/>
      <c r="N17" s="3"/>
      <c r="O17" s="3"/>
      <c r="P17" s="3"/>
    </row>
    <row r="18" spans="1:16" s="2" customFormat="1" ht="15.75" x14ac:dyDescent="0.2">
      <c r="A18" s="4" t="s">
        <v>52</v>
      </c>
      <c r="B18" t="s">
        <v>4</v>
      </c>
      <c r="C18" s="2">
        <v>16.059999999999999</v>
      </c>
      <c r="D18" s="1">
        <f>AVERAGE(C17:C19)</f>
        <v>16.179999999999996</v>
      </c>
      <c r="E18" s="2">
        <v>26.61</v>
      </c>
      <c r="F18" s="1">
        <f t="shared" si="0"/>
        <v>10.430000000000003</v>
      </c>
      <c r="G18" s="1">
        <f>G17</f>
        <v>7.8333333333333313</v>
      </c>
      <c r="H18" s="1">
        <f t="shared" si="1"/>
        <v>2.596666666666672</v>
      </c>
      <c r="I18" s="11">
        <f t="shared" si="2"/>
        <v>0.16532001826531684</v>
      </c>
      <c r="J18" s="18"/>
      <c r="L18" s="3"/>
      <c r="M18" s="3"/>
      <c r="N18" s="3"/>
      <c r="O18" s="3"/>
      <c r="P18" s="3"/>
    </row>
    <row r="19" spans="1:16" s="2" customFormat="1" ht="15.75" x14ac:dyDescent="0.2">
      <c r="A19" s="4" t="s">
        <v>51</v>
      </c>
      <c r="B19" t="s">
        <v>4</v>
      </c>
      <c r="C19" s="2">
        <v>16.3</v>
      </c>
      <c r="D19" s="1">
        <f>AVERAGE(C17:C19)</f>
        <v>16.179999999999996</v>
      </c>
      <c r="E19" s="2">
        <v>26.49</v>
      </c>
      <c r="F19" s="1">
        <f t="shared" si="0"/>
        <v>10.310000000000002</v>
      </c>
      <c r="G19" s="1">
        <f>G18</f>
        <v>7.8333333333333313</v>
      </c>
      <c r="H19" s="1">
        <f t="shared" si="1"/>
        <v>2.476666666666671</v>
      </c>
      <c r="I19" s="11">
        <f t="shared" si="2"/>
        <v>0.17965902732236461</v>
      </c>
      <c r="J19" s="18"/>
      <c r="L19" s="3"/>
      <c r="M19" s="3"/>
      <c r="N19" s="3"/>
      <c r="O19" s="3"/>
      <c r="P19" s="3"/>
    </row>
  </sheetData>
  <mergeCells count="3">
    <mergeCell ref="J2:J7"/>
    <mergeCell ref="J8:J13"/>
    <mergeCell ref="J14:J1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8EB68-D175-467B-B6BE-B24C2EEA7B3D}">
  <dimension ref="A1:F25"/>
  <sheetViews>
    <sheetView workbookViewId="0">
      <selection activeCell="K32" sqref="K32"/>
    </sheetView>
  </sheetViews>
  <sheetFormatPr defaultRowHeight="14.25" x14ac:dyDescent="0.2"/>
  <sheetData>
    <row r="1" spans="1:6" s="2" customFormat="1" x14ac:dyDescent="0.2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s="2" customFormat="1" x14ac:dyDescent="0.2">
      <c r="A2" s="2" t="s">
        <v>5</v>
      </c>
      <c r="B2" s="2" t="s">
        <v>6</v>
      </c>
      <c r="C2" s="2">
        <v>31.67</v>
      </c>
      <c r="D2" s="2">
        <v>81</v>
      </c>
      <c r="E2" s="2" t="s">
        <v>58</v>
      </c>
      <c r="F2" s="2" t="s">
        <v>50</v>
      </c>
    </row>
    <row r="3" spans="1:6" s="2" customFormat="1" x14ac:dyDescent="0.2">
      <c r="A3" s="2" t="s">
        <v>7</v>
      </c>
      <c r="B3" s="2" t="s">
        <v>6</v>
      </c>
      <c r="C3" s="2">
        <v>31.12</v>
      </c>
      <c r="D3" s="2">
        <v>81</v>
      </c>
      <c r="E3" s="2" t="s">
        <v>58</v>
      </c>
      <c r="F3" s="2" t="s">
        <v>50</v>
      </c>
    </row>
    <row r="4" spans="1:6" s="2" customFormat="1" x14ac:dyDescent="0.2">
      <c r="A4" s="2" t="s">
        <v>8</v>
      </c>
      <c r="B4" s="2" t="s">
        <v>6</v>
      </c>
      <c r="C4" s="2">
        <v>30.81</v>
      </c>
      <c r="D4" s="2">
        <v>81</v>
      </c>
      <c r="E4" s="2" t="s">
        <v>66</v>
      </c>
      <c r="F4" s="2" t="s">
        <v>50</v>
      </c>
    </row>
    <row r="5" spans="1:6" s="2" customFormat="1" ht="15.75" x14ac:dyDescent="0.2">
      <c r="A5" s="2" t="s">
        <v>9</v>
      </c>
      <c r="B5" s="2" t="s">
        <v>6</v>
      </c>
      <c r="C5" s="2">
        <v>32.44</v>
      </c>
      <c r="D5" s="2">
        <v>81</v>
      </c>
      <c r="E5" s="2" t="s">
        <v>66</v>
      </c>
      <c r="F5" s="4" t="s">
        <v>52</v>
      </c>
    </row>
    <row r="6" spans="1:6" s="2" customFormat="1" ht="15.75" x14ac:dyDescent="0.2">
      <c r="A6" s="2" t="s">
        <v>10</v>
      </c>
      <c r="B6" s="2" t="s">
        <v>6</v>
      </c>
      <c r="C6" s="2">
        <v>31.99</v>
      </c>
      <c r="D6" s="2">
        <v>81</v>
      </c>
      <c r="E6" s="2" t="s">
        <v>66</v>
      </c>
      <c r="F6" s="4" t="s">
        <v>52</v>
      </c>
    </row>
    <row r="7" spans="1:6" s="2" customFormat="1" ht="15.75" x14ac:dyDescent="0.2">
      <c r="A7" s="2" t="s">
        <v>11</v>
      </c>
      <c r="B7" s="2" t="s">
        <v>6</v>
      </c>
      <c r="C7" s="2">
        <v>31.48</v>
      </c>
      <c r="D7" s="2">
        <v>81</v>
      </c>
      <c r="E7" s="2" t="s">
        <v>66</v>
      </c>
      <c r="F7" s="4" t="s">
        <v>51</v>
      </c>
    </row>
    <row r="8" spans="1:6" s="2" customFormat="1" x14ac:dyDescent="0.2">
      <c r="A8" s="2" t="s">
        <v>12</v>
      </c>
      <c r="B8" s="2" t="s">
        <v>6</v>
      </c>
      <c r="C8" s="2">
        <v>24.69</v>
      </c>
      <c r="D8" s="2">
        <v>82</v>
      </c>
      <c r="E8" s="2" t="s">
        <v>57</v>
      </c>
      <c r="F8" s="2" t="s">
        <v>50</v>
      </c>
    </row>
    <row r="9" spans="1:6" s="2" customFormat="1" x14ac:dyDescent="0.2">
      <c r="A9" s="2" t="s">
        <v>13</v>
      </c>
      <c r="B9" s="2" t="s">
        <v>6</v>
      </c>
      <c r="C9" s="2">
        <v>24.5</v>
      </c>
      <c r="D9" s="2">
        <v>82</v>
      </c>
      <c r="E9" s="2" t="s">
        <v>57</v>
      </c>
      <c r="F9" s="2" t="s">
        <v>50</v>
      </c>
    </row>
    <row r="10" spans="1:6" s="2" customFormat="1" x14ac:dyDescent="0.2">
      <c r="A10" s="2" t="s">
        <v>14</v>
      </c>
      <c r="B10" s="2" t="s">
        <v>6</v>
      </c>
      <c r="C10" s="2">
        <v>24.58</v>
      </c>
      <c r="D10" s="2">
        <v>82</v>
      </c>
      <c r="E10" s="2" t="s">
        <v>57</v>
      </c>
      <c r="F10" s="2" t="s">
        <v>50</v>
      </c>
    </row>
    <row r="11" spans="1:6" s="2" customFormat="1" ht="15.75" x14ac:dyDescent="0.2">
      <c r="A11" s="2" t="s">
        <v>15</v>
      </c>
      <c r="B11" s="2" t="s">
        <v>6</v>
      </c>
      <c r="C11" s="2">
        <v>24.93</v>
      </c>
      <c r="D11" s="2">
        <v>81</v>
      </c>
      <c r="E11" s="2" t="s">
        <v>57</v>
      </c>
      <c r="F11" s="4" t="s">
        <v>52</v>
      </c>
    </row>
    <row r="12" spans="1:6" s="2" customFormat="1" ht="15.75" x14ac:dyDescent="0.2">
      <c r="A12" s="2" t="s">
        <v>16</v>
      </c>
      <c r="B12" s="2" t="s">
        <v>6</v>
      </c>
      <c r="C12" s="2">
        <v>24.44</v>
      </c>
      <c r="D12" s="2">
        <v>81</v>
      </c>
      <c r="E12" s="2" t="s">
        <v>57</v>
      </c>
      <c r="F12" s="4" t="s">
        <v>52</v>
      </c>
    </row>
    <row r="13" spans="1:6" s="2" customFormat="1" ht="15.75" x14ac:dyDescent="0.2">
      <c r="A13" s="2" t="s">
        <v>17</v>
      </c>
      <c r="B13" s="2" t="s">
        <v>6</v>
      </c>
      <c r="C13" s="2">
        <v>24.86</v>
      </c>
      <c r="D13" s="2">
        <v>81</v>
      </c>
      <c r="E13" s="2" t="s">
        <v>57</v>
      </c>
      <c r="F13" s="4" t="s">
        <v>51</v>
      </c>
    </row>
    <row r="14" spans="1:6" s="2" customFormat="1" x14ac:dyDescent="0.2">
      <c r="A14" s="2" t="s">
        <v>18</v>
      </c>
      <c r="B14" s="2" t="s">
        <v>6</v>
      </c>
      <c r="C14" s="2">
        <v>25.8</v>
      </c>
      <c r="D14" s="2">
        <v>88</v>
      </c>
      <c r="E14" s="2" t="s">
        <v>56</v>
      </c>
      <c r="F14" s="2" t="s">
        <v>50</v>
      </c>
    </row>
    <row r="15" spans="1:6" s="2" customFormat="1" x14ac:dyDescent="0.2">
      <c r="A15" s="2" t="s">
        <v>19</v>
      </c>
      <c r="B15" s="2" t="s">
        <v>6</v>
      </c>
      <c r="C15" s="2">
        <v>26.27</v>
      </c>
      <c r="D15" s="2">
        <v>88</v>
      </c>
      <c r="E15" s="2" t="s">
        <v>56</v>
      </c>
      <c r="F15" s="2" t="s">
        <v>50</v>
      </c>
    </row>
    <row r="16" spans="1:6" s="2" customFormat="1" x14ac:dyDescent="0.2">
      <c r="A16" s="2" t="s">
        <v>20</v>
      </c>
      <c r="B16" s="2" t="s">
        <v>6</v>
      </c>
      <c r="C16" s="2">
        <v>25.74</v>
      </c>
      <c r="D16" s="2">
        <v>88</v>
      </c>
      <c r="E16" s="2" t="s">
        <v>65</v>
      </c>
      <c r="F16" s="2" t="s">
        <v>50</v>
      </c>
    </row>
    <row r="17" spans="1:6" s="2" customFormat="1" ht="15.75" x14ac:dyDescent="0.2">
      <c r="A17" s="2" t="s">
        <v>21</v>
      </c>
      <c r="B17" s="2" t="s">
        <v>6</v>
      </c>
      <c r="C17" s="2">
        <v>26.43</v>
      </c>
      <c r="D17" s="2">
        <v>88</v>
      </c>
      <c r="E17" s="2" t="s">
        <v>65</v>
      </c>
      <c r="F17" s="4" t="s">
        <v>52</v>
      </c>
    </row>
    <row r="18" spans="1:6" s="2" customFormat="1" ht="15.75" x14ac:dyDescent="0.2">
      <c r="A18" s="2" t="s">
        <v>22</v>
      </c>
      <c r="B18" s="2" t="s">
        <v>6</v>
      </c>
      <c r="C18" s="2">
        <v>26.61</v>
      </c>
      <c r="D18" s="2">
        <v>88</v>
      </c>
      <c r="E18" s="2" t="s">
        <v>65</v>
      </c>
      <c r="F18" s="4" t="s">
        <v>52</v>
      </c>
    </row>
    <row r="19" spans="1:6" s="2" customFormat="1" ht="15.75" x14ac:dyDescent="0.2">
      <c r="A19" s="2" t="s">
        <v>23</v>
      </c>
      <c r="B19" s="2" t="s">
        <v>6</v>
      </c>
      <c r="C19" s="2">
        <v>26.49</v>
      </c>
      <c r="D19" s="2">
        <v>88</v>
      </c>
      <c r="E19" s="2" t="s">
        <v>65</v>
      </c>
      <c r="F19" s="4" t="s">
        <v>51</v>
      </c>
    </row>
    <row r="20" spans="1:6" s="2" customFormat="1" x14ac:dyDescent="0.2">
      <c r="A20" s="2" t="s">
        <v>64</v>
      </c>
      <c r="B20" s="2" t="s">
        <v>6</v>
      </c>
      <c r="C20" s="2">
        <v>18.48</v>
      </c>
      <c r="D20" s="2">
        <v>85.5</v>
      </c>
      <c r="E20" s="2" t="s">
        <v>55</v>
      </c>
      <c r="F20" s="2" t="s">
        <v>50</v>
      </c>
    </row>
    <row r="21" spans="1:6" s="2" customFormat="1" x14ac:dyDescent="0.2">
      <c r="A21" s="2" t="s">
        <v>63</v>
      </c>
      <c r="B21" s="2" t="s">
        <v>6</v>
      </c>
      <c r="C21" s="2">
        <v>17.760000000000002</v>
      </c>
      <c r="D21" s="2">
        <v>85.5</v>
      </c>
      <c r="E21" s="2" t="s">
        <v>55</v>
      </c>
      <c r="F21" s="2" t="s">
        <v>50</v>
      </c>
    </row>
    <row r="22" spans="1:6" s="2" customFormat="1" x14ac:dyDescent="0.2">
      <c r="A22" s="2" t="s">
        <v>62</v>
      </c>
      <c r="B22" s="2" t="s">
        <v>6</v>
      </c>
      <c r="C22" s="2">
        <v>18.07</v>
      </c>
      <c r="D22" s="2">
        <v>85.5</v>
      </c>
      <c r="E22" s="2" t="s">
        <v>55</v>
      </c>
      <c r="F22" s="2" t="s">
        <v>50</v>
      </c>
    </row>
    <row r="23" spans="1:6" s="2" customFormat="1" ht="15.75" x14ac:dyDescent="0.2">
      <c r="A23" s="2" t="s">
        <v>61</v>
      </c>
      <c r="B23" s="2" t="s">
        <v>6</v>
      </c>
      <c r="C23" s="2">
        <v>16.18</v>
      </c>
      <c r="D23" s="2">
        <v>85.5</v>
      </c>
      <c r="E23" s="2" t="s">
        <v>55</v>
      </c>
      <c r="F23" s="4" t="s">
        <v>52</v>
      </c>
    </row>
    <row r="24" spans="1:6" s="2" customFormat="1" ht="15.75" x14ac:dyDescent="0.2">
      <c r="A24" s="2" t="s">
        <v>60</v>
      </c>
      <c r="B24" s="2" t="s">
        <v>6</v>
      </c>
      <c r="C24" s="2">
        <v>16.059999999999999</v>
      </c>
      <c r="D24" s="2">
        <v>85.5</v>
      </c>
      <c r="E24" s="2" t="s">
        <v>55</v>
      </c>
      <c r="F24" s="4" t="s">
        <v>52</v>
      </c>
    </row>
    <row r="25" spans="1:6" s="2" customFormat="1" ht="15.75" x14ac:dyDescent="0.2">
      <c r="A25" s="2" t="s">
        <v>59</v>
      </c>
      <c r="B25" s="2" t="s">
        <v>6</v>
      </c>
      <c r="C25" s="2">
        <v>16.3</v>
      </c>
      <c r="D25" s="2">
        <v>85.5</v>
      </c>
      <c r="E25" s="2" t="s">
        <v>55</v>
      </c>
      <c r="F25" s="4" t="s">
        <v>51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19825-BE29-4E4E-AD8B-D40AF075B3FF}">
  <dimension ref="A1:B4"/>
  <sheetViews>
    <sheetView tabSelected="1" workbookViewId="0">
      <selection activeCell="J31" sqref="J31"/>
    </sheetView>
  </sheetViews>
  <sheetFormatPr defaultRowHeight="14.25" x14ac:dyDescent="0.2"/>
  <sheetData>
    <row r="1" spans="1:2" x14ac:dyDescent="0.2">
      <c r="A1" t="s">
        <v>50</v>
      </c>
      <c r="B1" t="s">
        <v>52</v>
      </c>
    </row>
    <row r="2" spans="1:2" x14ac:dyDescent="0.2">
      <c r="A2">
        <v>24.450000000000003</v>
      </c>
      <c r="B2">
        <v>5.82</v>
      </c>
    </row>
    <row r="3" spans="1:2" x14ac:dyDescent="0.2">
      <c r="A3">
        <v>29.45</v>
      </c>
      <c r="B3">
        <v>8.36</v>
      </c>
    </row>
    <row r="4" spans="1:2" x14ac:dyDescent="0.2">
      <c r="A4">
        <v>33.42</v>
      </c>
      <c r="B4">
        <v>6.74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PCR result_2A</vt:lpstr>
      <vt:lpstr>PCR raw data_2A</vt:lpstr>
      <vt:lpstr>CCK8 result_2B</vt:lpstr>
      <vt:lpstr>CCK8 raw data_2B</vt:lpstr>
      <vt:lpstr>PCR result_2C</vt:lpstr>
      <vt:lpstr>PCR raw data_2C</vt:lpstr>
      <vt:lpstr>Apoptosis_2D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Administer .</cp:lastModifiedBy>
  <dcterms:created xsi:type="dcterms:W3CDTF">2015-06-05T18:19:34Z</dcterms:created>
  <dcterms:modified xsi:type="dcterms:W3CDTF">2025-05-13T08:45:20Z</dcterms:modified>
</cp:coreProperties>
</file>