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3A212735-7638-43DB-8F27-AC45C6285698}" xr6:coauthVersionLast="32" xr6:coauthVersionMax="32" xr10:uidLastSave="{00000000-0000-0000-0000-000000000000}"/>
  <bookViews>
    <workbookView xWindow="0" yWindow="0" windowWidth="28800" windowHeight="11910" xr2:uid="{00000000-000D-0000-FFFF-FFFF00000000}"/>
  </bookViews>
  <sheets>
    <sheet name="SD Allocation" sheetId="2" r:id="rId1"/>
    <sheet name="CTC Allocation" sheetId="1" r:id="rId2"/>
    <sheet name="CS Allocation" sheetId="3" r:id="rId3"/>
    <sheet name="Factors" sheetId="4" r:id="rId4"/>
  </sheets>
  <definedNames>
    <definedName name="_xlnm.Print_Titles" localSheetId="1">'CTC Allocation'!$1:$1</definedName>
    <definedName name="_xlnm.Print_Titles" localSheetId="0">'SD Allocation'!$1:$1</definedName>
  </definedNames>
  <calcPr calcId="179017"/>
</workbook>
</file>

<file path=xl/calcChain.xml><?xml version="1.0" encoding="utf-8"?>
<calcChain xmlns="http://schemas.openxmlformats.org/spreadsheetml/2006/main">
  <c r="G2" i="3" l="1"/>
  <c r="B632" i="1"/>
  <c r="B617" i="1"/>
  <c r="B604" i="1"/>
  <c r="B599" i="1"/>
  <c r="B589" i="1"/>
  <c r="B583" i="1"/>
  <c r="B581" i="1"/>
  <c r="B574" i="1"/>
  <c r="B570" i="1"/>
  <c r="B562" i="1"/>
  <c r="B553" i="1"/>
  <c r="B540" i="1"/>
  <c r="B529" i="1"/>
  <c r="B517" i="1"/>
  <c r="B503" i="1"/>
  <c r="B500" i="1"/>
  <c r="B498" i="1"/>
  <c r="B496" i="1"/>
  <c r="B482" i="1"/>
  <c r="B477" i="1"/>
  <c r="B470" i="1"/>
  <c r="B460" i="1"/>
  <c r="B452" i="1"/>
  <c r="B447" i="1"/>
  <c r="B439" i="1"/>
  <c r="B436" i="1"/>
  <c r="B431" i="1"/>
  <c r="B417" i="1"/>
  <c r="B414" i="1"/>
  <c r="B408" i="1"/>
  <c r="B402" i="1"/>
  <c r="B391" i="1"/>
  <c r="B379" i="1"/>
  <c r="B370" i="1"/>
  <c r="B353" i="1"/>
  <c r="B351" i="1"/>
  <c r="B345" i="1"/>
  <c r="B337" i="1"/>
  <c r="B332" i="1"/>
  <c r="B330" i="1"/>
  <c r="B324" i="1"/>
  <c r="B313" i="1"/>
  <c r="B304" i="1"/>
  <c r="B300" i="1"/>
  <c r="B293" i="1"/>
  <c r="B267" i="1"/>
  <c r="B261" i="1"/>
  <c r="B249" i="1"/>
  <c r="B242" i="1"/>
  <c r="B232" i="1"/>
  <c r="B216" i="1"/>
  <c r="B205" i="1"/>
  <c r="B190" i="1"/>
  <c r="B178" i="1"/>
  <c r="B174" i="1"/>
  <c r="B172" i="1"/>
  <c r="B164" i="1"/>
  <c r="B156" i="1"/>
  <c r="B148" i="1"/>
  <c r="B146" i="1"/>
  <c r="B119" i="1"/>
  <c r="B104" i="1"/>
  <c r="B99" i="1"/>
  <c r="B94" i="1"/>
  <c r="B86" i="1"/>
  <c r="B80" i="1"/>
  <c r="B71" i="1"/>
  <c r="B64" i="1"/>
  <c r="B59" i="1"/>
  <c r="B41" i="1"/>
  <c r="B35" i="1"/>
  <c r="B20" i="1"/>
  <c r="C12" i="1"/>
  <c r="B12" i="1"/>
  <c r="P632" i="1"/>
  <c r="K632" i="1"/>
  <c r="J632" i="1"/>
  <c r="I632" i="1"/>
  <c r="H632" i="1"/>
  <c r="P617" i="1"/>
  <c r="K617" i="1"/>
  <c r="J617" i="1"/>
  <c r="I617" i="1"/>
  <c r="H617" i="1"/>
  <c r="P604" i="1"/>
  <c r="K604" i="1"/>
  <c r="J604" i="1"/>
  <c r="I604" i="1"/>
  <c r="H604" i="1"/>
  <c r="P599" i="1"/>
  <c r="K599" i="1"/>
  <c r="J599" i="1"/>
  <c r="I599" i="1"/>
  <c r="H599" i="1"/>
  <c r="P589" i="1"/>
  <c r="K589" i="1"/>
  <c r="J589" i="1"/>
  <c r="I589" i="1"/>
  <c r="H589" i="1"/>
  <c r="P583" i="1"/>
  <c r="K583" i="1"/>
  <c r="J583" i="1"/>
  <c r="I583" i="1"/>
  <c r="H583" i="1"/>
  <c r="P581" i="1"/>
  <c r="K581" i="1"/>
  <c r="J581" i="1"/>
  <c r="I581" i="1"/>
  <c r="H581" i="1"/>
  <c r="P574" i="1"/>
  <c r="K574" i="1"/>
  <c r="J574" i="1"/>
  <c r="I574" i="1"/>
  <c r="H574" i="1"/>
  <c r="P570" i="1"/>
  <c r="K570" i="1"/>
  <c r="J570" i="1"/>
  <c r="I570" i="1"/>
  <c r="H570" i="1"/>
  <c r="P562" i="1"/>
  <c r="K562" i="1"/>
  <c r="J562" i="1"/>
  <c r="I562" i="1"/>
  <c r="H562" i="1"/>
  <c r="P553" i="1"/>
  <c r="K553" i="1"/>
  <c r="J553" i="1"/>
  <c r="I553" i="1"/>
  <c r="H553" i="1"/>
  <c r="P540" i="1"/>
  <c r="K540" i="1"/>
  <c r="J540" i="1"/>
  <c r="I540" i="1"/>
  <c r="H540" i="1"/>
  <c r="P529" i="1"/>
  <c r="K529" i="1"/>
  <c r="J529" i="1"/>
  <c r="I529" i="1"/>
  <c r="H529" i="1"/>
  <c r="P517" i="1"/>
  <c r="K517" i="1"/>
  <c r="J517" i="1"/>
  <c r="I517" i="1"/>
  <c r="H517" i="1"/>
  <c r="P503" i="1"/>
  <c r="K503" i="1"/>
  <c r="J503" i="1"/>
  <c r="I503" i="1"/>
  <c r="H503" i="1"/>
  <c r="P500" i="1"/>
  <c r="K500" i="1"/>
  <c r="J500" i="1"/>
  <c r="I500" i="1"/>
  <c r="H500" i="1"/>
  <c r="P498" i="1"/>
  <c r="K498" i="1"/>
  <c r="J498" i="1"/>
  <c r="I498" i="1"/>
  <c r="H498" i="1"/>
  <c r="P496" i="1"/>
  <c r="K496" i="1"/>
  <c r="J496" i="1"/>
  <c r="I496" i="1"/>
  <c r="H496" i="1"/>
  <c r="P482" i="1"/>
  <c r="K482" i="1"/>
  <c r="J482" i="1"/>
  <c r="I482" i="1"/>
  <c r="H482" i="1"/>
  <c r="P477" i="1"/>
  <c r="K477" i="1"/>
  <c r="J477" i="1"/>
  <c r="I477" i="1"/>
  <c r="H477" i="1"/>
  <c r="P470" i="1"/>
  <c r="K470" i="1"/>
  <c r="J470" i="1"/>
  <c r="I470" i="1"/>
  <c r="H470" i="1"/>
  <c r="P460" i="1"/>
  <c r="K460" i="1"/>
  <c r="J460" i="1"/>
  <c r="I460" i="1"/>
  <c r="H460" i="1"/>
  <c r="P452" i="1"/>
  <c r="K452" i="1"/>
  <c r="J452" i="1"/>
  <c r="I452" i="1"/>
  <c r="H452" i="1"/>
  <c r="P447" i="1"/>
  <c r="K447" i="1"/>
  <c r="J447" i="1"/>
  <c r="I447" i="1"/>
  <c r="H447" i="1"/>
  <c r="P439" i="1"/>
  <c r="K439" i="1"/>
  <c r="J439" i="1"/>
  <c r="I439" i="1"/>
  <c r="H439" i="1"/>
  <c r="P436" i="1"/>
  <c r="K436" i="1"/>
  <c r="J436" i="1"/>
  <c r="I436" i="1"/>
  <c r="H436" i="1"/>
  <c r="P431" i="1"/>
  <c r="K431" i="1"/>
  <c r="J431" i="1"/>
  <c r="I431" i="1"/>
  <c r="H431" i="1"/>
  <c r="P417" i="1"/>
  <c r="K417" i="1"/>
  <c r="J417" i="1"/>
  <c r="I417" i="1"/>
  <c r="H417" i="1"/>
  <c r="P414" i="1"/>
  <c r="K414" i="1"/>
  <c r="J414" i="1"/>
  <c r="I414" i="1"/>
  <c r="H414" i="1"/>
  <c r="P408" i="1"/>
  <c r="K408" i="1"/>
  <c r="J408" i="1"/>
  <c r="I408" i="1"/>
  <c r="H408" i="1"/>
  <c r="P402" i="1"/>
  <c r="K402" i="1"/>
  <c r="J402" i="1"/>
  <c r="I402" i="1"/>
  <c r="H402" i="1"/>
  <c r="P391" i="1"/>
  <c r="K391" i="1"/>
  <c r="J391" i="1"/>
  <c r="I391" i="1"/>
  <c r="H391" i="1"/>
  <c r="P379" i="1"/>
  <c r="K379" i="1"/>
  <c r="J379" i="1"/>
  <c r="I379" i="1"/>
  <c r="H379" i="1"/>
  <c r="P370" i="1"/>
  <c r="K370" i="1"/>
  <c r="J370" i="1"/>
  <c r="I370" i="1"/>
  <c r="H370" i="1"/>
  <c r="P353" i="1"/>
  <c r="K353" i="1"/>
  <c r="J353" i="1"/>
  <c r="I353" i="1"/>
  <c r="H353" i="1"/>
  <c r="P351" i="1"/>
  <c r="K351" i="1"/>
  <c r="J351" i="1"/>
  <c r="I351" i="1"/>
  <c r="H351" i="1"/>
  <c r="P345" i="1"/>
  <c r="K345" i="1"/>
  <c r="J345" i="1"/>
  <c r="I345" i="1"/>
  <c r="H345" i="1"/>
  <c r="P337" i="1"/>
  <c r="K337" i="1"/>
  <c r="J337" i="1"/>
  <c r="I337" i="1"/>
  <c r="H337" i="1"/>
  <c r="P332" i="1"/>
  <c r="K332" i="1"/>
  <c r="J332" i="1"/>
  <c r="I332" i="1"/>
  <c r="H332" i="1"/>
  <c r="P330" i="1"/>
  <c r="K330" i="1"/>
  <c r="J330" i="1"/>
  <c r="I330" i="1"/>
  <c r="H330" i="1"/>
  <c r="P324" i="1"/>
  <c r="K324" i="1"/>
  <c r="J324" i="1"/>
  <c r="I324" i="1"/>
  <c r="H324" i="1"/>
  <c r="P313" i="1"/>
  <c r="K313" i="1"/>
  <c r="J313" i="1"/>
  <c r="I313" i="1"/>
  <c r="H313" i="1"/>
  <c r="P304" i="1"/>
  <c r="K304" i="1"/>
  <c r="J304" i="1"/>
  <c r="I304" i="1"/>
  <c r="H304" i="1"/>
  <c r="P300" i="1"/>
  <c r="K300" i="1"/>
  <c r="J300" i="1"/>
  <c r="I300" i="1"/>
  <c r="H300" i="1"/>
  <c r="P293" i="1"/>
  <c r="K293" i="1"/>
  <c r="J293" i="1"/>
  <c r="I293" i="1"/>
  <c r="H293" i="1"/>
  <c r="P267" i="1"/>
  <c r="K267" i="1"/>
  <c r="J267" i="1"/>
  <c r="I267" i="1"/>
  <c r="H267" i="1"/>
  <c r="P261" i="1"/>
  <c r="K261" i="1"/>
  <c r="J261" i="1"/>
  <c r="I261" i="1"/>
  <c r="H261" i="1"/>
  <c r="P249" i="1"/>
  <c r="K249" i="1"/>
  <c r="J249" i="1"/>
  <c r="I249" i="1"/>
  <c r="H249" i="1"/>
  <c r="P242" i="1"/>
  <c r="K242" i="1"/>
  <c r="J242" i="1"/>
  <c r="I242" i="1"/>
  <c r="H242" i="1"/>
  <c r="P232" i="1"/>
  <c r="K232" i="1"/>
  <c r="J232" i="1"/>
  <c r="I232" i="1"/>
  <c r="H232" i="1"/>
  <c r="P216" i="1"/>
  <c r="K216" i="1"/>
  <c r="J216" i="1"/>
  <c r="I216" i="1"/>
  <c r="H216" i="1"/>
  <c r="P205" i="1"/>
  <c r="K205" i="1"/>
  <c r="J205" i="1"/>
  <c r="I205" i="1"/>
  <c r="H205" i="1"/>
  <c r="P190" i="1"/>
  <c r="K190" i="1"/>
  <c r="J190" i="1"/>
  <c r="I190" i="1"/>
  <c r="H190" i="1"/>
  <c r="P178" i="1"/>
  <c r="K178" i="1"/>
  <c r="J178" i="1"/>
  <c r="I178" i="1"/>
  <c r="H178" i="1"/>
  <c r="P174" i="1"/>
  <c r="K174" i="1"/>
  <c r="J174" i="1"/>
  <c r="I174" i="1"/>
  <c r="H174" i="1"/>
  <c r="P172" i="1"/>
  <c r="K172" i="1"/>
  <c r="J172" i="1"/>
  <c r="I172" i="1"/>
  <c r="H172" i="1"/>
  <c r="P164" i="1"/>
  <c r="K164" i="1"/>
  <c r="J164" i="1"/>
  <c r="I164" i="1"/>
  <c r="H164" i="1"/>
  <c r="P156" i="1"/>
  <c r="K156" i="1"/>
  <c r="J156" i="1"/>
  <c r="I156" i="1"/>
  <c r="H156" i="1"/>
  <c r="P148" i="1"/>
  <c r="K148" i="1"/>
  <c r="J148" i="1"/>
  <c r="I148" i="1"/>
  <c r="H148" i="1"/>
  <c r="P146" i="1"/>
  <c r="K146" i="1"/>
  <c r="J146" i="1"/>
  <c r="I146" i="1"/>
  <c r="H146" i="1"/>
  <c r="P119" i="1"/>
  <c r="K119" i="1"/>
  <c r="J119" i="1"/>
  <c r="I119" i="1"/>
  <c r="H119" i="1"/>
  <c r="P104" i="1"/>
  <c r="K104" i="1"/>
  <c r="J104" i="1"/>
  <c r="I104" i="1"/>
  <c r="H104" i="1"/>
  <c r="P99" i="1"/>
  <c r="K99" i="1"/>
  <c r="J99" i="1"/>
  <c r="I99" i="1"/>
  <c r="H99" i="1"/>
  <c r="P94" i="1"/>
  <c r="K94" i="1"/>
  <c r="J94" i="1"/>
  <c r="I94" i="1"/>
  <c r="H94" i="1"/>
  <c r="P86" i="1"/>
  <c r="K86" i="1"/>
  <c r="J86" i="1"/>
  <c r="I86" i="1"/>
  <c r="H86" i="1"/>
  <c r="P80" i="1"/>
  <c r="K80" i="1"/>
  <c r="J80" i="1"/>
  <c r="I80" i="1"/>
  <c r="H80" i="1"/>
  <c r="P71" i="1"/>
  <c r="K71" i="1"/>
  <c r="J71" i="1"/>
  <c r="I71" i="1"/>
  <c r="H71" i="1"/>
  <c r="P64" i="1"/>
  <c r="K64" i="1"/>
  <c r="J64" i="1"/>
  <c r="I64" i="1"/>
  <c r="H64" i="1"/>
  <c r="P59" i="1"/>
  <c r="K59" i="1"/>
  <c r="J59" i="1"/>
  <c r="I59" i="1"/>
  <c r="H59" i="1"/>
  <c r="P41" i="1"/>
  <c r="K41" i="1"/>
  <c r="J41" i="1"/>
  <c r="I41" i="1"/>
  <c r="H41" i="1"/>
  <c r="P35" i="1"/>
  <c r="K35" i="1"/>
  <c r="J35" i="1"/>
  <c r="I35" i="1"/>
  <c r="H35" i="1"/>
  <c r="P20" i="1"/>
  <c r="K20" i="1"/>
  <c r="J20" i="1"/>
  <c r="I20" i="1"/>
  <c r="H20" i="1"/>
  <c r="P12" i="1"/>
  <c r="K12" i="1"/>
  <c r="J12" i="1"/>
  <c r="I12" i="1"/>
  <c r="H12" i="1"/>
  <c r="G263" i="1"/>
  <c r="G264" i="1"/>
  <c r="G265" i="1"/>
  <c r="G266" i="1"/>
  <c r="G173" i="1"/>
  <c r="G174" i="1" s="1"/>
  <c r="G325" i="1"/>
  <c r="G326" i="1"/>
  <c r="G327" i="1"/>
  <c r="G328" i="1"/>
  <c r="G329" i="1"/>
  <c r="G441" i="1"/>
  <c r="G442" i="1"/>
  <c r="G443" i="1"/>
  <c r="G444" i="1"/>
  <c r="G446" i="1"/>
  <c r="G440" i="1"/>
  <c r="G445" i="1"/>
  <c r="G590" i="1"/>
  <c r="G591" i="1"/>
  <c r="G592" i="1"/>
  <c r="G593" i="1"/>
  <c r="G594" i="1"/>
  <c r="G595" i="1"/>
  <c r="G596" i="1"/>
  <c r="G597" i="1"/>
  <c r="G598" i="1"/>
  <c r="G499" i="1"/>
  <c r="G500" i="1" s="1"/>
  <c r="G2" i="1"/>
  <c r="G9" i="1"/>
  <c r="G3" i="1"/>
  <c r="G4" i="1"/>
  <c r="G5" i="1"/>
  <c r="G6" i="1"/>
  <c r="G8" i="1"/>
  <c r="G7" i="1"/>
  <c r="G10" i="1"/>
  <c r="G11" i="1"/>
  <c r="G268" i="1"/>
  <c r="G272" i="1"/>
  <c r="G273" i="1"/>
  <c r="G276" i="1"/>
  <c r="G279" i="1"/>
  <c r="G280" i="1"/>
  <c r="G283" i="1"/>
  <c r="G285" i="1"/>
  <c r="G287" i="1"/>
  <c r="G288" i="1"/>
  <c r="G291" i="1"/>
  <c r="G292" i="1"/>
  <c r="G289" i="1"/>
  <c r="G270" i="1"/>
  <c r="G282" i="1"/>
  <c r="G290" i="1"/>
  <c r="G274" i="1"/>
  <c r="G269" i="1"/>
  <c r="G275" i="1"/>
  <c r="G278" i="1"/>
  <c r="G281" i="1"/>
  <c r="G284" i="1"/>
  <c r="G277" i="1"/>
  <c r="G271" i="1"/>
  <c r="G286" i="1"/>
  <c r="G416" i="1"/>
  <c r="G415" i="1"/>
  <c r="G417" i="1" s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547" i="1"/>
  <c r="G541" i="1"/>
  <c r="G542" i="1"/>
  <c r="G543" i="1"/>
  <c r="G544" i="1"/>
  <c r="G545" i="1"/>
  <c r="G546" i="1"/>
  <c r="G548" i="1"/>
  <c r="G549" i="1"/>
  <c r="G550" i="1"/>
  <c r="G551" i="1"/>
  <c r="G552" i="1"/>
  <c r="G72" i="1"/>
  <c r="G73" i="1"/>
  <c r="G74" i="1"/>
  <c r="G75" i="1"/>
  <c r="G78" i="1"/>
  <c r="G79" i="1"/>
  <c r="G76" i="1"/>
  <c r="G77" i="1"/>
  <c r="G371" i="1"/>
  <c r="G372" i="1"/>
  <c r="G373" i="1"/>
  <c r="G374" i="1"/>
  <c r="G375" i="1"/>
  <c r="G376" i="1"/>
  <c r="G377" i="1"/>
  <c r="G37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175" i="1"/>
  <c r="G176" i="1"/>
  <c r="G177" i="1"/>
  <c r="G147" i="1"/>
  <c r="G148" i="1" s="1"/>
  <c r="G250" i="1"/>
  <c r="G251" i="1"/>
  <c r="G252" i="1"/>
  <c r="G253" i="1"/>
  <c r="G254" i="1"/>
  <c r="G255" i="1"/>
  <c r="G256" i="1"/>
  <c r="G257" i="1"/>
  <c r="G258" i="1"/>
  <c r="G259" i="1"/>
  <c r="G260" i="1"/>
  <c r="G582" i="1"/>
  <c r="G583" i="1" s="1"/>
  <c r="G149" i="1"/>
  <c r="G150" i="1"/>
  <c r="G151" i="1"/>
  <c r="G152" i="1"/>
  <c r="G153" i="1"/>
  <c r="G154" i="1"/>
  <c r="G155" i="1"/>
  <c r="G348" i="1"/>
  <c r="G346" i="1"/>
  <c r="G347" i="1"/>
  <c r="G349" i="1"/>
  <c r="G350" i="1"/>
  <c r="G576" i="1"/>
  <c r="G575" i="1"/>
  <c r="G577" i="1"/>
  <c r="G578" i="1"/>
  <c r="G579" i="1"/>
  <c r="G580" i="1"/>
  <c r="G106" i="1"/>
  <c r="G108" i="1"/>
  <c r="G105" i="1"/>
  <c r="G107" i="1"/>
  <c r="G109" i="1"/>
  <c r="G110" i="1"/>
  <c r="G111" i="1"/>
  <c r="G112" i="1"/>
  <c r="G113" i="1"/>
  <c r="G114" i="1"/>
  <c r="G115" i="1"/>
  <c r="G116" i="1"/>
  <c r="G117" i="1"/>
  <c r="G118" i="1"/>
  <c r="G243" i="1"/>
  <c r="G244" i="1"/>
  <c r="G245" i="1"/>
  <c r="G246" i="1"/>
  <c r="G247" i="1"/>
  <c r="G248" i="1"/>
  <c r="G475" i="1"/>
  <c r="G476" i="1"/>
  <c r="G471" i="1"/>
  <c r="G472" i="1"/>
  <c r="G473" i="1"/>
  <c r="G474" i="1"/>
  <c r="G36" i="1"/>
  <c r="G37" i="1"/>
  <c r="G38" i="1"/>
  <c r="G39" i="1"/>
  <c r="G40" i="1"/>
  <c r="G305" i="1"/>
  <c r="G306" i="1"/>
  <c r="G307" i="1"/>
  <c r="G309" i="1"/>
  <c r="G310" i="1"/>
  <c r="G311" i="1"/>
  <c r="G312" i="1"/>
  <c r="G308" i="1"/>
  <c r="G13" i="1"/>
  <c r="G14" i="1"/>
  <c r="G15" i="1"/>
  <c r="G16" i="1"/>
  <c r="G17" i="1"/>
  <c r="G18" i="1"/>
  <c r="G19" i="1"/>
  <c r="G314" i="1"/>
  <c r="G315" i="1"/>
  <c r="G317" i="1"/>
  <c r="G318" i="1"/>
  <c r="G319" i="1"/>
  <c r="G320" i="1"/>
  <c r="G322" i="1"/>
  <c r="G316" i="1"/>
  <c r="G321" i="1"/>
  <c r="G323" i="1"/>
  <c r="G531" i="1"/>
  <c r="G530" i="1"/>
  <c r="G532" i="1"/>
  <c r="G533" i="1"/>
  <c r="G534" i="1"/>
  <c r="G535" i="1"/>
  <c r="G536" i="1"/>
  <c r="G537" i="1"/>
  <c r="G538" i="1"/>
  <c r="G539" i="1"/>
  <c r="G519" i="1"/>
  <c r="G522" i="1"/>
  <c r="G526" i="1"/>
  <c r="G527" i="1"/>
  <c r="G528" i="1"/>
  <c r="G518" i="1"/>
  <c r="G520" i="1"/>
  <c r="G521" i="1"/>
  <c r="G523" i="1"/>
  <c r="G525" i="1"/>
  <c r="G524" i="1"/>
  <c r="G100" i="1"/>
  <c r="G101" i="1"/>
  <c r="G102" i="1"/>
  <c r="G103" i="1"/>
  <c r="G157" i="1"/>
  <c r="G158" i="1"/>
  <c r="G159" i="1"/>
  <c r="G160" i="1"/>
  <c r="G161" i="1"/>
  <c r="G162" i="1"/>
  <c r="G163" i="1"/>
  <c r="G352" i="1"/>
  <c r="G353" i="1" s="1"/>
  <c r="G301" i="1"/>
  <c r="G302" i="1"/>
  <c r="G303" i="1"/>
  <c r="G333" i="1"/>
  <c r="G334" i="1"/>
  <c r="G335" i="1"/>
  <c r="G336" i="1"/>
  <c r="G437" i="1"/>
  <c r="G438" i="1"/>
  <c r="G294" i="1"/>
  <c r="G295" i="1"/>
  <c r="G296" i="1"/>
  <c r="G298" i="1"/>
  <c r="G299" i="1"/>
  <c r="G29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83" i="1"/>
  <c r="G386" i="1"/>
  <c r="G389" i="1"/>
  <c r="G380" i="1"/>
  <c r="G381" i="1"/>
  <c r="G384" i="1"/>
  <c r="G385" i="1"/>
  <c r="G387" i="1"/>
  <c r="G388" i="1"/>
  <c r="G390" i="1"/>
  <c r="G382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501" i="1"/>
  <c r="G502" i="1"/>
  <c r="G202" i="1"/>
  <c r="G191" i="1"/>
  <c r="G192" i="1"/>
  <c r="G193" i="1"/>
  <c r="G194" i="1"/>
  <c r="G195" i="1"/>
  <c r="G197" i="1"/>
  <c r="G200" i="1"/>
  <c r="G204" i="1"/>
  <c r="G196" i="1"/>
  <c r="G198" i="1"/>
  <c r="G201" i="1"/>
  <c r="G203" i="1"/>
  <c r="G199" i="1"/>
  <c r="G206" i="1"/>
  <c r="G207" i="1"/>
  <c r="G208" i="1"/>
  <c r="G209" i="1"/>
  <c r="G210" i="1"/>
  <c r="G211" i="1"/>
  <c r="G212" i="1"/>
  <c r="G213" i="1"/>
  <c r="G214" i="1"/>
  <c r="G215" i="1"/>
  <c r="G165" i="1"/>
  <c r="G166" i="1"/>
  <c r="G167" i="1"/>
  <c r="G168" i="1"/>
  <c r="G170" i="1"/>
  <c r="G171" i="1"/>
  <c r="G169" i="1"/>
  <c r="G478" i="1"/>
  <c r="G479" i="1"/>
  <c r="G480" i="1"/>
  <c r="G481" i="1"/>
  <c r="G554" i="1"/>
  <c r="G558" i="1"/>
  <c r="G560" i="1"/>
  <c r="G561" i="1"/>
  <c r="G556" i="1"/>
  <c r="G559" i="1"/>
  <c r="G555" i="1"/>
  <c r="G557" i="1"/>
  <c r="G461" i="1"/>
  <c r="G462" i="1"/>
  <c r="G463" i="1"/>
  <c r="G464" i="1"/>
  <c r="G467" i="1"/>
  <c r="G468" i="1"/>
  <c r="G469" i="1"/>
  <c r="G466" i="1"/>
  <c r="G465" i="1"/>
  <c r="G413" i="1"/>
  <c r="G409" i="1"/>
  <c r="G410" i="1"/>
  <c r="G411" i="1"/>
  <c r="G412" i="1"/>
  <c r="G331" i="1"/>
  <c r="G332" i="1" s="1"/>
  <c r="G605" i="1"/>
  <c r="G606" i="1"/>
  <c r="G607" i="1"/>
  <c r="G608" i="1"/>
  <c r="G609" i="1"/>
  <c r="G610" i="1"/>
  <c r="G612" i="1"/>
  <c r="G614" i="1"/>
  <c r="G615" i="1"/>
  <c r="G616" i="1"/>
  <c r="G611" i="1"/>
  <c r="G613" i="1"/>
  <c r="G584" i="1"/>
  <c r="G585" i="1"/>
  <c r="G586" i="1"/>
  <c r="G587" i="1"/>
  <c r="G588" i="1"/>
  <c r="G179" i="1"/>
  <c r="G180" i="1"/>
  <c r="G181" i="1"/>
  <c r="G184" i="1"/>
  <c r="G185" i="1"/>
  <c r="G186" i="1"/>
  <c r="G187" i="1"/>
  <c r="G188" i="1"/>
  <c r="G189" i="1"/>
  <c r="G182" i="1"/>
  <c r="G183" i="1"/>
  <c r="G569" i="1"/>
  <c r="G563" i="1"/>
  <c r="G564" i="1"/>
  <c r="G566" i="1"/>
  <c r="G567" i="1"/>
  <c r="G568" i="1"/>
  <c r="G565" i="1"/>
  <c r="G448" i="1"/>
  <c r="G449" i="1"/>
  <c r="G450" i="1"/>
  <c r="G451" i="1"/>
  <c r="G60" i="1"/>
  <c r="G61" i="1"/>
  <c r="G62" i="1"/>
  <c r="G63" i="1"/>
  <c r="G88" i="1"/>
  <c r="G87" i="1"/>
  <c r="G89" i="1"/>
  <c r="G90" i="1"/>
  <c r="G91" i="1"/>
  <c r="G92" i="1"/>
  <c r="G93" i="1"/>
  <c r="G81" i="1"/>
  <c r="G82" i="1"/>
  <c r="G83" i="1"/>
  <c r="G84" i="1"/>
  <c r="G85" i="1"/>
  <c r="G395" i="1"/>
  <c r="G392" i="1"/>
  <c r="G393" i="1"/>
  <c r="G394" i="1"/>
  <c r="G396" i="1"/>
  <c r="G397" i="1"/>
  <c r="G398" i="1"/>
  <c r="G399" i="1"/>
  <c r="G400" i="1"/>
  <c r="G401" i="1"/>
  <c r="G65" i="1"/>
  <c r="G66" i="1"/>
  <c r="G67" i="1"/>
  <c r="G68" i="1"/>
  <c r="G69" i="1"/>
  <c r="G70" i="1"/>
  <c r="G432" i="1"/>
  <c r="G433" i="1"/>
  <c r="G434" i="1"/>
  <c r="G435" i="1"/>
  <c r="G571" i="1"/>
  <c r="G572" i="1"/>
  <c r="G573" i="1"/>
  <c r="G95" i="1"/>
  <c r="G96" i="1"/>
  <c r="G97" i="1"/>
  <c r="G98" i="1"/>
  <c r="G233" i="1"/>
  <c r="G234" i="1"/>
  <c r="G235" i="1"/>
  <c r="G236" i="1"/>
  <c r="G237" i="1"/>
  <c r="G239" i="1"/>
  <c r="G240" i="1"/>
  <c r="G241" i="1"/>
  <c r="G238" i="1"/>
  <c r="G453" i="1"/>
  <c r="G454" i="1"/>
  <c r="G455" i="1"/>
  <c r="G456" i="1"/>
  <c r="G457" i="1"/>
  <c r="G458" i="1"/>
  <c r="G459" i="1"/>
  <c r="G600" i="1"/>
  <c r="G601" i="1"/>
  <c r="G602" i="1"/>
  <c r="G603" i="1"/>
  <c r="G128" i="1"/>
  <c r="G121" i="1"/>
  <c r="G139" i="1"/>
  <c r="G143" i="1"/>
  <c r="G122" i="1"/>
  <c r="G129" i="1"/>
  <c r="G130" i="1"/>
  <c r="G134" i="1"/>
  <c r="G137" i="1"/>
  <c r="G140" i="1"/>
  <c r="G141" i="1"/>
  <c r="G120" i="1"/>
  <c r="G123" i="1"/>
  <c r="G124" i="1"/>
  <c r="G125" i="1"/>
  <c r="G127" i="1"/>
  <c r="G131" i="1"/>
  <c r="G132" i="1"/>
  <c r="G133" i="1"/>
  <c r="G136" i="1"/>
  <c r="G142" i="1"/>
  <c r="G144" i="1"/>
  <c r="G145" i="1"/>
  <c r="G126" i="1"/>
  <c r="G138" i="1"/>
  <c r="G13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497" i="1"/>
  <c r="G498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06" i="1"/>
  <c r="G403" i="1"/>
  <c r="G404" i="1"/>
  <c r="G405" i="1"/>
  <c r="G407" i="1"/>
  <c r="G338" i="1"/>
  <c r="G339" i="1"/>
  <c r="G340" i="1"/>
  <c r="G341" i="1"/>
  <c r="G342" i="1"/>
  <c r="G343" i="1"/>
  <c r="G344" i="1"/>
  <c r="G507" i="1"/>
  <c r="G504" i="1"/>
  <c r="G505" i="1"/>
  <c r="G506" i="1"/>
  <c r="G508" i="1"/>
  <c r="G509" i="1"/>
  <c r="G510" i="1"/>
  <c r="G511" i="1"/>
  <c r="G513" i="1"/>
  <c r="G512" i="1"/>
  <c r="G514" i="1"/>
  <c r="G515" i="1"/>
  <c r="G516" i="1"/>
  <c r="G262" i="1"/>
  <c r="I108" i="2"/>
  <c r="H108" i="2"/>
  <c r="G108" i="2"/>
  <c r="N108" i="2"/>
  <c r="F108" i="2"/>
  <c r="E108" i="2"/>
  <c r="D108" i="2"/>
  <c r="G146" i="1" l="1"/>
  <c r="G71" i="1"/>
  <c r="G20" i="1"/>
  <c r="G447" i="1"/>
  <c r="H633" i="1"/>
  <c r="G267" i="1"/>
  <c r="G477" i="1"/>
  <c r="G249" i="1"/>
  <c r="I633" i="1"/>
  <c r="J633" i="1"/>
  <c r="K633" i="1"/>
  <c r="P633" i="1"/>
  <c r="G232" i="1"/>
  <c r="G402" i="1"/>
  <c r="G617" i="1"/>
  <c r="G370" i="1"/>
  <c r="G324" i="1"/>
  <c r="G351" i="1"/>
  <c r="G156" i="1"/>
  <c r="G178" i="1"/>
  <c r="G553" i="1"/>
  <c r="G436" i="1"/>
  <c r="G64" i="1"/>
  <c r="G205" i="1"/>
  <c r="G104" i="1"/>
  <c r="G293" i="1"/>
  <c r="G330" i="1"/>
  <c r="G408" i="1"/>
  <c r="G99" i="1"/>
  <c r="G172" i="1"/>
  <c r="G337" i="1"/>
  <c r="G570" i="1"/>
  <c r="G482" i="1"/>
  <c r="G581" i="1"/>
  <c r="G261" i="1"/>
  <c r="G94" i="1"/>
  <c r="G589" i="1"/>
  <c r="G216" i="1"/>
  <c r="G503" i="1"/>
  <c r="G300" i="1"/>
  <c r="G41" i="1"/>
  <c r="G119" i="1"/>
  <c r="G35" i="1"/>
  <c r="G345" i="1"/>
  <c r="G460" i="1"/>
  <c r="G574" i="1"/>
  <c r="G452" i="1"/>
  <c r="G414" i="1"/>
  <c r="G59" i="1"/>
  <c r="G391" i="1"/>
  <c r="G304" i="1"/>
  <c r="G164" i="1"/>
  <c r="G540" i="1"/>
  <c r="G431" i="1"/>
  <c r="G379" i="1"/>
  <c r="G80" i="1"/>
  <c r="G599" i="1"/>
  <c r="G517" i="1"/>
  <c r="G604" i="1"/>
  <c r="G242" i="1"/>
  <c r="G86" i="1"/>
  <c r="G632" i="1"/>
  <c r="G439" i="1"/>
  <c r="G496" i="1"/>
  <c r="G190" i="1"/>
  <c r="G470" i="1"/>
  <c r="G562" i="1"/>
  <c r="G529" i="1"/>
  <c r="G313" i="1"/>
  <c r="G12" i="1"/>
  <c r="G633" i="1" l="1"/>
</calcChain>
</file>

<file path=xl/sharedStrings.xml><?xml version="1.0" encoding="utf-8"?>
<sst xmlns="http://schemas.openxmlformats.org/spreadsheetml/2006/main" count="2514" uniqueCount="666">
  <si>
    <t>BER</t>
  </si>
  <si>
    <t>Fayette County Career &amp; Technical Institute</t>
  </si>
  <si>
    <t>Fayette</t>
  </si>
  <si>
    <t>Albert Gallatin Area SD</t>
  </si>
  <si>
    <t>Brownsville Area SD</t>
  </si>
  <si>
    <t>Frazier SD</t>
  </si>
  <si>
    <t>Laurel Highlands SD</t>
  </si>
  <si>
    <t>Uniontown Area SD</t>
  </si>
  <si>
    <t>Connellsville Area Career &amp; Technical Center</t>
  </si>
  <si>
    <t>Connellsville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</si>
  <si>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</si>
  <si>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</si>
  <si>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</si>
  <si>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</si>
  <si>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</si>
  <si>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</si>
  <si>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</si>
  <si>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Mon Valley CTC</t>
  </si>
  <si>
    <t>Washington</t>
  </si>
  <si>
    <t>Bentworth SD</t>
  </si>
  <si>
    <t>Bethlehem-Center SD</t>
  </si>
  <si>
    <t>California Area SD</t>
  </si>
  <si>
    <t>Charleroi SD</t>
  </si>
  <si>
    <t>Ringgold SD</t>
  </si>
  <si>
    <t>Belle Vernon Area SD</t>
  </si>
  <si>
    <t>Westmoreland</t>
  </si>
  <si>
    <t>Monessen City SD</t>
  </si>
  <si>
    <t>Western Area CTC</t>
  </si>
  <si>
    <t>Avella Area SD</t>
  </si>
  <si>
    <t>Burgettstown Area SD</t>
  </si>
  <si>
    <t>Canon-McMillan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</si>
  <si>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</si>
  <si>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</si>
  <si>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</si>
  <si>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</si>
  <si>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</si>
  <si>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</si>
  <si>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Pittsburgh AVTS</t>
  </si>
  <si>
    <t>Allegheny</t>
  </si>
  <si>
    <t>Pittsburgh SD</t>
  </si>
  <si>
    <t>A W Beattie Career Center</t>
  </si>
  <si>
    <t>Avonworth SD</t>
  </si>
  <si>
    <t>Pine-Richland SD</t>
  </si>
  <si>
    <t>Deer Lakes SD</t>
  </si>
  <si>
    <t>Fox Chapel Area SD</t>
  </si>
  <si>
    <t>Hampton Township SD</t>
  </si>
  <si>
    <t>North Allegheny SD</t>
  </si>
  <si>
    <t>Northgate SD</t>
  </si>
  <si>
    <t>North Hills SD</t>
  </si>
  <si>
    <t>Shaler Area SD</t>
  </si>
  <si>
    <t>Sto-Rox SD</t>
  </si>
  <si>
    <t>Forbes Road CTC</t>
  </si>
  <si>
    <t>Allegheny Valley SD</t>
  </si>
  <si>
    <t>Duquesne City SD</t>
  </si>
  <si>
    <t>East Allegheny SD</t>
  </si>
  <si>
    <t>Gateway SD</t>
  </si>
  <si>
    <t>Highlands SD</t>
  </si>
  <si>
    <t>Keystone Oaks SD</t>
  </si>
  <si>
    <t>McKeesport Area SD</t>
  </si>
  <si>
    <t>Penn Hills SD</t>
  </si>
  <si>
    <t>Plum Borough SD</t>
  </si>
  <si>
    <t>Riverview SD</t>
  </si>
  <si>
    <t>Wilkinsburg Borough SD</t>
  </si>
  <si>
    <t>Woodland Hills SD</t>
  </si>
  <si>
    <t>Seneca Valley SD</t>
  </si>
  <si>
    <t>Butler</t>
  </si>
  <si>
    <t>Commodore Perry SD</t>
  </si>
  <si>
    <t>Mercer</t>
  </si>
  <si>
    <t>Lakeview SD</t>
  </si>
  <si>
    <t>Sharon City SD</t>
  </si>
  <si>
    <t>Erie City SD</t>
  </si>
  <si>
    <t>Erie</t>
  </si>
  <si>
    <t>Burrell SD</t>
  </si>
  <si>
    <t>Franklin Regional SD</t>
  </si>
  <si>
    <t>Hempfield Area SD</t>
  </si>
  <si>
    <t>Kiski Area SD</t>
  </si>
  <si>
    <t>New Kensington-Arnold SD</t>
  </si>
  <si>
    <t>Glendale SD</t>
  </si>
  <si>
    <t>Clearfield</t>
  </si>
  <si>
    <t>Donegal SD</t>
  </si>
  <si>
    <t>Lancaster</t>
  </si>
  <si>
    <t>Penn Manor SD</t>
  </si>
  <si>
    <t>McKeesport Area Tech Ctr</t>
  </si>
  <si>
    <t>Parkway West CTC</t>
  </si>
  <si>
    <t>Bethel Park SD</t>
  </si>
  <si>
    <t>Carlynton SD</t>
  </si>
  <si>
    <t>Chartiers Valley SD</t>
  </si>
  <si>
    <t>Cornell SD</t>
  </si>
  <si>
    <t>Montour SD</t>
  </si>
  <si>
    <t>Moon Area SD</t>
  </si>
  <si>
    <t>Mt Lebanon SD</t>
  </si>
  <si>
    <t>Quaker Valley SD</t>
  </si>
  <si>
    <t>South Fayette Township SD</t>
  </si>
  <si>
    <t>Upper Saint Clair SD</t>
  </si>
  <si>
    <t>West Allegheny SD</t>
  </si>
  <si>
    <t>Steel Center for Career and Technical Education</t>
  </si>
  <si>
    <t>Baldwin-Whitehall SD</t>
  </si>
  <si>
    <t>Brentwood Borough SD</t>
  </si>
  <si>
    <t>Clairton City SD</t>
  </si>
  <si>
    <t>Elizabeth Forward SD</t>
  </si>
  <si>
    <t>South Allegheny SD</t>
  </si>
  <si>
    <t>South Park SD</t>
  </si>
  <si>
    <t>Steel Valley SD</t>
  </si>
  <si>
    <t>West Jefferson Hills SD</t>
  </si>
  <si>
    <t>West Mifflin Area SD</t>
  </si>
  <si>
    <t>Butler County AVTS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</si>
  <si>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</si>
  <si>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</si>
  <si>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</si>
  <si>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</si>
  <si>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</si>
  <si>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</si>
  <si>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Shenango Area SD</t>
  </si>
  <si>
    <t>Lawrence</t>
  </si>
  <si>
    <t>Lawrence County CTC</t>
  </si>
  <si>
    <t>Ellwood City Area SD</t>
  </si>
  <si>
    <t>Laurel SD</t>
  </si>
  <si>
    <t>Mohawk Area SD</t>
  </si>
  <si>
    <t>Neshannock Township SD</t>
  </si>
  <si>
    <t>New Castle Area SD</t>
  </si>
  <si>
    <t>Union Area SD</t>
  </si>
  <si>
    <t>Wilmington Area SD</t>
  </si>
  <si>
    <t>Mercer County Career Center</t>
  </si>
  <si>
    <t>Farrell Area SD</t>
  </si>
  <si>
    <t>Greenville Area SD</t>
  </si>
  <si>
    <t>Grove City Area SD</t>
  </si>
  <si>
    <t>Hermitage SD</t>
  </si>
  <si>
    <t>Jamestown Area SD</t>
  </si>
  <si>
    <t>Mercer Area SD</t>
  </si>
  <si>
    <t>Reynolds SD</t>
  </si>
  <si>
    <t>Sharpsville Area SD</t>
  </si>
  <si>
    <t>West Middlesex Area SD</t>
  </si>
  <si>
    <t>Crawford County CTC</t>
  </si>
  <si>
    <t>Crawford</t>
  </si>
  <si>
    <t>Conneaut SD</t>
  </si>
  <si>
    <t>Crawford Central SD</t>
  </si>
  <si>
    <t>Penncrest SD</t>
  </si>
  <si>
    <t>City of Erie Regional Career &amp; Technical School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</si>
  <si>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</si>
  <si>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</si>
  <si>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</si>
  <si>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</si>
  <si>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</si>
  <si>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</si>
  <si>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</si>
  <si>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</si>
  <si>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</si>
  <si>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</si>
  <si>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</si>
  <si>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</si>
  <si>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</si>
  <si>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</si>
  <si>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</si>
  <si>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</si>
  <si>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</si>
  <si>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</si>
  <si>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</si>
  <si>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</si>
  <si>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</si>
  <si>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</si>
  <si>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</si>
  <si>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</si>
  <si>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</si>
  <si>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</si>
  <si>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</si>
  <si>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Brockway Area SD</t>
  </si>
  <si>
    <t>Brookville Area SD</t>
  </si>
  <si>
    <t>Punxsutawney Area SD</t>
  </si>
  <si>
    <t>Ridgway Area SD</t>
  </si>
  <si>
    <t>Elk</t>
  </si>
  <si>
    <t>Venango Technology Center</t>
  </si>
  <si>
    <t>Venango</t>
  </si>
  <si>
    <t>Forest Area SD</t>
  </si>
  <si>
    <t>Forest</t>
  </si>
  <si>
    <t>Cranberry Area SD</t>
  </si>
  <si>
    <t>Franklin Area SD</t>
  </si>
  <si>
    <t>Oil City Area SD</t>
  </si>
  <si>
    <t>Titusville Area SD</t>
  </si>
  <si>
    <t>Valley Grove SD</t>
  </si>
  <si>
    <t>Central Westmoreland CTC</t>
  </si>
  <si>
    <t>Derry Area SD</t>
  </si>
  <si>
    <t>Greater Latrobe SD</t>
  </si>
  <si>
    <t>Greensburg Salem SD</t>
  </si>
  <si>
    <t>Jeannette City SD</t>
  </si>
  <si>
    <t>Mount Pleasant Area SD</t>
  </si>
  <si>
    <t>Norwin SD</t>
  </si>
  <si>
    <t>Penn-Trafford SD</t>
  </si>
  <si>
    <t>Southmoreland SD</t>
  </si>
  <si>
    <t>Yough SD</t>
  </si>
  <si>
    <t>Eastern Westmoreland CTC</t>
  </si>
  <si>
    <t>Ligonier Valley SD</t>
  </si>
  <si>
    <t>Northern Westmoreland CTC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</si>
  <si>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</si>
  <si>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</si>
  <si>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</si>
  <si>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</si>
  <si>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</si>
  <si>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</si>
  <si>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</si>
  <si>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</si>
  <si>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</si>
  <si>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</si>
  <si>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</si>
  <si>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</si>
  <si>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</si>
  <si>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</si>
  <si>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</si>
  <si>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</si>
  <si>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</si>
  <si>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Cambria</t>
  </si>
  <si>
    <t>Blacklick Valley SD</t>
  </si>
  <si>
    <t>Cambria Heights SD</t>
  </si>
  <si>
    <t>Central Cambria SD</t>
  </si>
  <si>
    <t>Conemaugh Valley SD</t>
  </si>
  <si>
    <t>Northern Cambria SD</t>
  </si>
  <si>
    <t>Penn Cambria SD</t>
  </si>
  <si>
    <t>Portage Area SD</t>
  </si>
  <si>
    <t>Greater Johnstown CTC</t>
  </si>
  <si>
    <t>Ferndale Area SD</t>
  </si>
  <si>
    <t>Forest Hills SD</t>
  </si>
  <si>
    <t>Greater Johnstown SD</t>
  </si>
  <si>
    <t>Richland SD</t>
  </si>
  <si>
    <t>Westmont Hilltop SD</t>
  </si>
  <si>
    <t>Conemaugh Township Area SD</t>
  </si>
  <si>
    <t>Somerset</t>
  </si>
  <si>
    <t>Shade-Central City SD</t>
  </si>
  <si>
    <t>Windber Area SD</t>
  </si>
  <si>
    <t>Somerset County Technology Center</t>
  </si>
  <si>
    <t>Berlin Brothersvalley SD</t>
  </si>
  <si>
    <t>Meyersdale Area SD</t>
  </si>
  <si>
    <t>North Star SD</t>
  </si>
  <si>
    <t>Rockwood Area SD</t>
  </si>
  <si>
    <t>Salisbury-Elk Lick SD</t>
  </si>
  <si>
    <t>Shanksville-Stonycreek SD</t>
  </si>
  <si>
    <t>Somerset Area SD</t>
  </si>
  <si>
    <t>Turkeyfoot Valley Area SD</t>
  </si>
  <si>
    <t>Seneca Highlands Career and Technical Center</t>
  </si>
  <si>
    <t>McKean</t>
  </si>
  <si>
    <t>Cameron County SD</t>
  </si>
  <si>
    <t>Cameron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</si>
  <si>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</si>
  <si>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</si>
  <si>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</si>
  <si>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</si>
  <si>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</si>
  <si>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</si>
  <si>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</si>
  <si>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</si>
  <si>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</si>
  <si>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</si>
  <si>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Northern Tioga SD</t>
  </si>
  <si>
    <t>Tioga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</si>
  <si>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</si>
  <si>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</si>
  <si>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</si>
  <si>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</si>
  <si>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</si>
  <si>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</si>
  <si>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</si>
  <si>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 Area SD</t>
  </si>
  <si>
    <t>Curwensville Area SD</t>
  </si>
  <si>
    <t>Harmony Area SD</t>
  </si>
  <si>
    <t>Moshannon Valley SD</t>
  </si>
  <si>
    <t>Philipsburg-Osceola Area SD</t>
  </si>
  <si>
    <t>West Branch Area SD</t>
  </si>
  <si>
    <t>Keystone Central CTC</t>
  </si>
  <si>
    <t>Clinton</t>
  </si>
  <si>
    <t>Keystone Central SD</t>
  </si>
  <si>
    <t>Fulton County AVTS</t>
  </si>
  <si>
    <t>Fulton</t>
  </si>
  <si>
    <t>Central Fulton SD</t>
  </si>
  <si>
    <t>Forbes Road SD</t>
  </si>
  <si>
    <t>Southern Fulton SD</t>
  </si>
  <si>
    <t>Huntingdon County CTC</t>
  </si>
  <si>
    <t>Huntingdon</t>
  </si>
  <si>
    <t>Huntingdon Area SD</t>
  </si>
  <si>
    <t>Juniata Valley SD</t>
  </si>
  <si>
    <t>Mount Union Area SD</t>
  </si>
  <si>
    <t>Southern Huntingdon County SD</t>
  </si>
  <si>
    <t>Mifflin County Academy of Science and Technology</t>
  </si>
  <si>
    <t>Mifflin</t>
  </si>
  <si>
    <t>Juniata County SD</t>
  </si>
  <si>
    <t>Juniata</t>
  </si>
  <si>
    <t>Mifflin County SD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</si>
  <si>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</si>
  <si>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</si>
  <si>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</si>
  <si>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</si>
  <si>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</si>
  <si>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</si>
  <si>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</si>
  <si>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Shippensburg Area SD</t>
  </si>
  <si>
    <t>Cumberland</t>
  </si>
  <si>
    <t>York Co School of Technology</t>
  </si>
  <si>
    <t>York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</si>
  <si>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</si>
  <si>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</si>
  <si>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</si>
  <si>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</si>
  <si>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</si>
  <si>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</si>
  <si>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</si>
  <si>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</si>
  <si>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</si>
  <si>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</si>
  <si>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</si>
  <si>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</si>
  <si>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</si>
  <si>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</si>
  <si>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</si>
  <si>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Cocalico SD</t>
  </si>
  <si>
    <t>Columbia Borough SD</t>
  </si>
  <si>
    <t>Conestoga Valley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</si>
  <si>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</si>
  <si>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</si>
  <si>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</si>
  <si>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</si>
  <si>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</si>
  <si>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</si>
  <si>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</si>
  <si>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</si>
  <si>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</si>
  <si>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</si>
  <si>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</si>
  <si>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</si>
  <si>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</si>
  <si>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</si>
  <si>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</si>
  <si>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</si>
  <si>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</si>
  <si>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</si>
  <si>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</si>
  <si>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Tulpehocken Area SD</t>
  </si>
  <si>
    <t>Berks</t>
  </si>
  <si>
    <t>Derry Township SD</t>
  </si>
  <si>
    <t>Dauphin</t>
  </si>
  <si>
    <t>Berks CTC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</si>
  <si>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</si>
  <si>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</si>
  <si>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</si>
  <si>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</si>
  <si>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</si>
  <si>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</si>
  <si>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</si>
  <si>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</si>
  <si>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</si>
  <si>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</si>
  <si>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</si>
  <si>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</si>
  <si>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Twin Valley SD</t>
  </si>
  <si>
    <t>Wilson  SD</t>
  </si>
  <si>
    <t>Wyomissing Area SD</t>
  </si>
  <si>
    <t>Blue Mountain SD</t>
  </si>
  <si>
    <t>Schuylkill</t>
  </si>
  <si>
    <t>Reading Muhlenberg CTC</t>
  </si>
  <si>
    <t>Muhlenberg SD</t>
  </si>
  <si>
    <t>Reading SD</t>
  </si>
  <si>
    <t>Cumberland Perry AVTS</t>
  </si>
  <si>
    <t>Upper Adams SD</t>
  </si>
  <si>
    <t>Adams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</si>
  <si>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</si>
  <si>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</si>
  <si>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</si>
  <si>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</si>
  <si>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</si>
  <si>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</si>
  <si>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South Middleton SD</t>
  </si>
  <si>
    <t>West Shore SD</t>
  </si>
  <si>
    <t>Greenwood SD</t>
  </si>
  <si>
    <t>Perry</t>
  </si>
  <si>
    <t>Newport SD</t>
  </si>
  <si>
    <t>Susquenita SD</t>
  </si>
  <si>
    <t>West Perry SD</t>
  </si>
  <si>
    <t>Northern York County SD</t>
  </si>
  <si>
    <t>Dauphin County Technical School</t>
  </si>
  <si>
    <t>Central Dauphin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</si>
  <si>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</si>
  <si>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</si>
  <si>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</si>
  <si>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</si>
  <si>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</si>
  <si>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</si>
  <si>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</si>
  <si>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</si>
  <si>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Columbia-Montour AVTS</t>
  </si>
  <si>
    <t>Columbia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</si>
  <si>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</si>
  <si>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</si>
  <si>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</si>
  <si>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</si>
  <si>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</si>
  <si>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</si>
  <si>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</si>
  <si>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</si>
  <si>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</si>
  <si>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Northumberland</t>
  </si>
  <si>
    <t>Line Mountain SD</t>
  </si>
  <si>
    <t>Milton Area SD</t>
  </si>
  <si>
    <t>Mount Carmel Area SD</t>
  </si>
  <si>
    <t>Shamokin Area SD</t>
  </si>
  <si>
    <t>SUN Area Technical Institute</t>
  </si>
  <si>
    <t>Union</t>
  </si>
  <si>
    <t>Shikellamy SD</t>
  </si>
  <si>
    <t>Warrior Run SD</t>
  </si>
  <si>
    <t>Midd-West SD</t>
  </si>
  <si>
    <t>Snyder</t>
  </si>
  <si>
    <t>Selinsgrove Area SD</t>
  </si>
  <si>
    <t>Lewisburg Area SD</t>
  </si>
  <si>
    <t>Mifflinburg Area SD</t>
  </si>
  <si>
    <t>Northern Tier Career Center</t>
  </si>
  <si>
    <t>Bradford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</si>
  <si>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</si>
  <si>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</si>
  <si>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</si>
  <si>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</si>
  <si>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</si>
  <si>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</si>
  <si>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</si>
  <si>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Sullivan County SD</t>
  </si>
  <si>
    <t>Sullivan</t>
  </si>
  <si>
    <t>Southern Tioga SD</t>
  </si>
  <si>
    <t>Lycoming CTC</t>
  </si>
  <si>
    <t>Lycoming</t>
  </si>
  <si>
    <t>East Lycoming SD</t>
  </si>
  <si>
    <t>Loyalsock Township SD</t>
  </si>
  <si>
    <t>Montoursville Area SD</t>
  </si>
  <si>
    <t>Muncy SD</t>
  </si>
  <si>
    <t>Hazleton Area Career Center</t>
  </si>
  <si>
    <t>Luzerne</t>
  </si>
  <si>
    <t>Hazleton Area SD</t>
  </si>
  <si>
    <t>Wilkes-Barre Area CTC</t>
  </si>
  <si>
    <t>Crestwood SD</t>
  </si>
  <si>
    <t>Dallas SD</t>
  </si>
  <si>
    <t>Greater Nanticoke Area SD</t>
  </si>
  <si>
    <t>Hanover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</si>
  <si>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</si>
  <si>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</si>
  <si>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</si>
  <si>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</si>
  <si>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</si>
  <si>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</si>
  <si>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Old Forge SD</t>
  </si>
  <si>
    <t>Lackawanna</t>
  </si>
  <si>
    <t>Riverside SD</t>
  </si>
  <si>
    <t>West Side CTC</t>
  </si>
  <si>
    <t>CTC of Lackawanna County</t>
  </si>
  <si>
    <t>Abington Heights SD</t>
  </si>
  <si>
    <t>Carbondale Area SD</t>
  </si>
  <si>
    <t>Dunmore SD</t>
  </si>
  <si>
    <t>Lakeland SD</t>
  </si>
  <si>
    <t>Mid Valley SD</t>
  </si>
  <si>
    <t>North Pocono SD</t>
  </si>
  <si>
    <t>Scranton SD</t>
  </si>
  <si>
    <t>Valley View SD</t>
  </si>
  <si>
    <t>Forest City Regional SD</t>
  </si>
  <si>
    <t>Susquehanna</t>
  </si>
  <si>
    <t>Lackawanna Trail SD</t>
  </si>
  <si>
    <t>Wyoming</t>
  </si>
  <si>
    <t>Susquehanna County CTC</t>
  </si>
  <si>
    <t>Tunkhannock Area SD</t>
  </si>
  <si>
    <t>Blue Ridge SD</t>
  </si>
  <si>
    <t>Elk Lake SD</t>
  </si>
  <si>
    <t>Montrose Area SD</t>
  </si>
  <si>
    <t>Mountain View SD</t>
  </si>
  <si>
    <t>Susquehanna Community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</si>
  <si>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</si>
  <si>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</si>
  <si>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</si>
  <si>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</si>
  <si>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</si>
  <si>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</si>
  <si>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Bethlehem AVTS</t>
  </si>
  <si>
    <t>Northampton</t>
  </si>
  <si>
    <t>Bethlehem Area SD</t>
  </si>
  <si>
    <t>Nazareth Area SD</t>
  </si>
  <si>
    <t>Northampton Area SD</t>
  </si>
  <si>
    <t>Saucon Valley SD</t>
  </si>
  <si>
    <t>Career Institute of Technology</t>
  </si>
  <si>
    <t>Bangor Area SD</t>
  </si>
  <si>
    <t>Easton Area SD</t>
  </si>
  <si>
    <t>Pen Argyl Area SD</t>
  </si>
  <si>
    <t>Wilson Area SD</t>
  </si>
  <si>
    <t>Carbon Career &amp; Technical Institute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</si>
  <si>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</si>
  <si>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</si>
  <si>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</si>
  <si>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</si>
  <si>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</si>
  <si>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</si>
  <si>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Lehigh Career &amp; Technical Institute</t>
  </si>
  <si>
    <t>Lehigh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</si>
  <si>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</si>
  <si>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</si>
  <si>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</si>
  <si>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</si>
  <si>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</si>
  <si>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</si>
  <si>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</si>
  <si>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</si>
  <si>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</si>
  <si>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</si>
  <si>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Bucks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</si>
  <si>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</si>
  <si>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</si>
  <si>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</si>
  <si>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</si>
  <si>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</si>
  <si>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</si>
  <si>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Middle Bucks Institute of Technology</t>
  </si>
  <si>
    <t>Centennial SD</t>
  </si>
  <si>
    <t>Central Bucks SD</t>
  </si>
  <si>
    <t>Council Rock SD</t>
  </si>
  <si>
    <t>New Hope-Solebury SD</t>
  </si>
  <si>
    <t>Upper Bucks County Technical School</t>
  </si>
  <si>
    <t>Palisades SD</t>
  </si>
  <si>
    <t>Pennridge SD</t>
  </si>
  <si>
    <t>Quakertown Community SD</t>
  </si>
  <si>
    <t>Central Montco Technical High School</t>
  </si>
  <si>
    <t>Montgomery</t>
  </si>
  <si>
    <t>Colonial SD</t>
  </si>
  <si>
    <t>Lower Merion SD</t>
  </si>
  <si>
    <t>Norristown Area SD</t>
  </si>
  <si>
    <t>Upper Merion Area SD</t>
  </si>
  <si>
    <t>Eastern Center for Arts &amp; Technology</t>
  </si>
  <si>
    <t>Abington SD</t>
  </si>
  <si>
    <t>Cheltenham SD</t>
  </si>
  <si>
    <t>Hatboro-Horsham SD</t>
  </si>
  <si>
    <t>Jenkintown SD</t>
  </si>
  <si>
    <t>Lower Moreland Township SD</t>
  </si>
  <si>
    <t>Springfield Township SD</t>
  </si>
  <si>
    <t>Upper Dublin SD</t>
  </si>
  <si>
    <t>Upper Moreland Township SD</t>
  </si>
  <si>
    <t>Phoenixville Area SD</t>
  </si>
  <si>
    <t>Chester</t>
  </si>
  <si>
    <t>North Montco Tech Career Center</t>
  </si>
  <si>
    <t>Methacton SD</t>
  </si>
  <si>
    <t>North Penn SD</t>
  </si>
  <si>
    <t>Perkiomen Valley SD</t>
  </si>
  <si>
    <t>Souderton Area SD</t>
  </si>
  <si>
    <t>Wissahickon SD</t>
  </si>
  <si>
    <t>Western Montgomery CTC</t>
  </si>
  <si>
    <t>Pottsgrove SD</t>
  </si>
  <si>
    <t>Spring-Ford Area SD</t>
  </si>
  <si>
    <t>Upper Perkiomen SD</t>
  </si>
  <si>
    <t>Chester County Technical College HS</t>
  </si>
  <si>
    <t>Pottstown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</si>
  <si>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</si>
  <si>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</si>
  <si>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</si>
  <si>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</si>
  <si>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</si>
  <si>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</si>
  <si>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</si>
  <si>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</si>
  <si>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Tredyffrin-Easttown SD</t>
  </si>
  <si>
    <t>Unionville-Chadds Ford SD</t>
  </si>
  <si>
    <t>West Chester Area SD</t>
  </si>
  <si>
    <t>Haverford Township SD</t>
  </si>
  <si>
    <t>Delaware</t>
  </si>
  <si>
    <t>Radnor Township SD</t>
  </si>
  <si>
    <t>Philadelphia City SD</t>
  </si>
  <si>
    <t>Philadelphia</t>
  </si>
  <si>
    <t>Delaware County Technical High School</t>
  </si>
  <si>
    <t>Chester-Upland SD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</si>
  <si>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</si>
  <si>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</si>
  <si>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</si>
  <si>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</si>
  <si>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</si>
  <si>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</si>
  <si>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</si>
  <si>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</si>
  <si>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</si>
  <si>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</si>
  <si>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</si>
  <si>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</si>
  <si>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AVTS</t>
  </si>
  <si>
    <t>Beaver County CTC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</si>
  <si>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</si>
  <si>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</si>
  <si>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</si>
  <si>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</si>
  <si>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</si>
  <si>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</si>
  <si>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</si>
  <si>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</si>
  <si>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</si>
  <si>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</si>
  <si>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</si>
  <si>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</si>
  <si>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</si>
  <si>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</si>
  <si>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</si>
  <si>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</si>
  <si>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</si>
  <si>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</si>
  <si>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</si>
  <si>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</si>
  <si>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</si>
  <si>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</si>
  <si>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Indiana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</si>
  <si>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</si>
  <si>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</si>
  <si>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</si>
  <si>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</si>
  <si>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</si>
  <si>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</si>
  <si>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</si>
  <si>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 Technology Centers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</si>
  <si>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</si>
  <si>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</si>
  <si>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</si>
  <si>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</si>
  <si>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</si>
  <si>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</si>
  <si>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</si>
  <si>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</si>
  <si>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</si>
  <si>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</si>
  <si>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</si>
  <si>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Corry Area SD</t>
  </si>
  <si>
    <t>Johnsonburg Area SD</t>
  </si>
  <si>
    <t>Saint Marys Area SD</t>
  </si>
  <si>
    <t>Bradford Area SD</t>
  </si>
  <si>
    <t>Bermudian Springs SD</t>
  </si>
  <si>
    <t>Fairfield Area SD</t>
  </si>
  <si>
    <t>Gettysburg Area SD</t>
  </si>
  <si>
    <t>Littlestown Area SD</t>
  </si>
  <si>
    <t>Jersey Shore Area SD</t>
  </si>
  <si>
    <t>Montgomery Area SD</t>
  </si>
  <si>
    <t>Williamsport Area SD</t>
  </si>
  <si>
    <t>Wellsboro Area SD</t>
  </si>
  <si>
    <t>Wallenpaupack Area SD</t>
  </si>
  <si>
    <t>Pike</t>
  </si>
  <si>
    <t>Wayne Highlands SD</t>
  </si>
  <si>
    <t>Wayne</t>
  </si>
  <si>
    <t>Delaware Valley SD</t>
  </si>
  <si>
    <t>AUN</t>
  </si>
  <si>
    <t>School District</t>
  </si>
  <si>
    <t>County</t>
  </si>
  <si>
    <t>Equalized Mills</t>
  </si>
  <si>
    <t>2017-18
MV/PI
Aid Ratio
Used For Calculation</t>
  </si>
  <si>
    <t>2017-18 Regular
Prorated Allocation</t>
  </si>
  <si>
    <t>2016-17 
Vocational ADM</t>
  </si>
  <si>
    <t>VADM For Formula</t>
  </si>
  <si>
    <t>AIE Per WADM</t>
  </si>
  <si>
    <t>2017-18
Regular
Fully-Funded Allocation</t>
  </si>
  <si>
    <t>2017-18 
Total
Prorated Allocation</t>
  </si>
  <si>
    <t>2017-18
New
Prorated Allocation</t>
  </si>
  <si>
    <t>VADM
In New Allocation</t>
  </si>
  <si>
    <t/>
  </si>
  <si>
    <t>CTC AUN</t>
  </si>
  <si>
    <t>CTC Name</t>
  </si>
  <si>
    <t>SD AUN</t>
  </si>
  <si>
    <t>SD Name</t>
  </si>
  <si>
    <t xml:space="preserve"> AIE Per WADM</t>
  </si>
  <si>
    <t>2017-18 
Regular
Fully-Funded Allocation</t>
  </si>
  <si>
    <t>Grand Total</t>
  </si>
  <si>
    <t>Universal Audenried CS</t>
  </si>
  <si>
    <t>CS Name</t>
  </si>
  <si>
    <t>Range Equalized Mills</t>
  </si>
  <si>
    <t>High Equalized Mills</t>
  </si>
  <si>
    <t>Low Equalized Mills</t>
  </si>
  <si>
    <t>State Median AIE per WADM</t>
  </si>
  <si>
    <t>Regular Proration Factor</t>
  </si>
  <si>
    <t>New Proration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</si>
</sst>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#,##0.000"/>
    <numFmt numFmtId="166" formatCode="0.0"/>
    <numFmt numFmtId="167" formatCode="0.0000"/>
    <numFmt numFmtId="168" formatCode="&quot;$&quot;#,##0.00"/>
  </numFmts>
  <fonts count="3">
    <font>
      <sz val="11"/>
      <name val="Calibri"/>
    </font>
    <font>
      <sz val="9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right" wrapText="1"/>
    </xf>
    <xf numFmtId="165" fontId="2" fillId="0" borderId="1" xfId="0" applyNumberFormat="1" applyFont="1" applyFill="1" applyBorder="1" applyAlignment="1">
      <alignment horizontal="right" wrapText="1"/>
    </xf>
    <xf numFmtId="164" fontId="2" fillId="0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center" wrapText="1"/>
    </xf>
    <xf numFmtId="167" fontId="2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8" fontId="1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right"/>
    </xf>
    <xf numFmtId="168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left"/>
    </xf>
    <xf numFmtId="168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/>
    <xf numFmtId="0" fontId="2" fillId="0" borderId="0" xfId="0" applyNumberFormat="1" applyFont="1" applyFill="1" applyAlignment="1">
      <alignment horizontal="center" wrapText="1"/>
    </xf>
    <xf numFmtId="0" fontId="1" fillId="0" borderId="0" xfId="0" applyNumberFormat="1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/>
  <cols>
    <col min="1" max="1" width="8.7109375" style="4" bestFit="1" customWidth="1"/>
    <col min="2" max="2" width="26.140625" style="1" bestFit="1" customWidth="1"/>
    <col min="3" max="3" width="14" style="1" bestFit="1" customWidth="1"/>
    <col min="4" max="6" width="10.85546875" style="1" bestFit="1" customWidth="1"/>
    <col min="7" max="7" width="8.7109375" style="1" bestFit="1" customWidth="1"/>
    <col min="8" max="8" width="8.28515625" style="1" bestFit="1" customWidth="1"/>
    <col min="9" max="9" width="8" style="1" bestFit="1" customWidth="1"/>
    <col min="10" max="10" width="8.7109375" style="1" bestFit="1" customWidth="1"/>
    <col min="11" max="11" width="5.7109375" style="1" bestFit="1" customWidth="1"/>
    <col min="12" max="12" width="7.7109375" style="1" bestFit="1" customWidth="1"/>
    <col min="13" max="13" width="8.7109375" style="1" bestFit="1" customWidth="1"/>
    <col min="14" max="14" width="10.85546875" style="1" bestFit="1" customWidth="1"/>
    <col min="15" max="16384" width="9.140625" style="1"/>
  </cols>
  <sheetData>
    <row r="1" spans="1:14" ht="60">
      <c r="A1" s="5" t="s">
        <v>637</v>
      </c>
      <c r="B1" s="6" t="s">
        <v>638</v>
      </c>
      <c r="C1" s="6" t="s">
        <v>639</v>
      </c>
      <c r="D1" s="7" t="s">
        <v>647</v>
      </c>
      <c r="E1" s="7" t="s">
        <v>642</v>
      </c>
      <c r="F1" s="7" t="s">
        <v>648</v>
      </c>
      <c r="G1" s="8" t="s">
        <v>643</v>
      </c>
      <c r="H1" s="8" t="s">
        <v>644</v>
      </c>
      <c r="I1" s="8" t="s">
        <v>649</v>
      </c>
      <c r="J1" s="7" t="s">
        <v>645</v>
      </c>
      <c r="K1" s="9" t="s">
        <v>0</v>
      </c>
      <c r="L1" s="10" t="s">
        <v>640</v>
      </c>
      <c r="M1" s="11" t="s">
        <v>641</v>
      </c>
      <c r="N1" s="7" t="s">
        <v>646</v>
      </c>
    </row>
    <row r="2" spans="1:14" s="19" customFormat="1">
      <c r="A2" s="17">
        <v>108070502</v>
      </c>
      <c r="B2" s="18" t="s">
        <v>201</v>
      </c>
      <c r="C2" s="18" t="s">
        <v>200</v>
      </c>
      <c r="D2" s="16">
        <v>16772.29</v>
      </c>
      <c r="E2" s="16">
        <v>16772.29</v>
      </c>
      <c r="F2" s="16">
        <v>0</v>
      </c>
      <c r="G2" s="13">
        <v>32</v>
      </c>
      <c r="H2" s="13">
        <v>5.44</v>
      </c>
      <c r="I2" s="13" t="s">
        <v>650</v>
      </c>
      <c r="J2" s="16">
        <v>6751</v>
      </c>
      <c r="K2" s="12">
        <v>9035</v>
      </c>
      <c r="L2" s="14">
        <v>11.5</v>
      </c>
      <c r="M2" s="15">
        <v>0.71160000000000001</v>
      </c>
      <c r="N2" s="16">
        <v>26133.83</v>
      </c>
    </row>
    <row r="3" spans="1:14" s="19" customFormat="1">
      <c r="A3" s="17">
        <v>117080503</v>
      </c>
      <c r="B3" s="18" t="s">
        <v>411</v>
      </c>
      <c r="C3" s="18" t="s">
        <v>410</v>
      </c>
      <c r="D3" s="16">
        <v>63078.17</v>
      </c>
      <c r="E3" s="16">
        <v>51555.38</v>
      </c>
      <c r="F3" s="16">
        <v>11522.79</v>
      </c>
      <c r="G3" s="13">
        <v>77.584000000000003</v>
      </c>
      <c r="H3" s="13">
        <v>13.189</v>
      </c>
      <c r="I3" s="13">
        <v>13.189</v>
      </c>
      <c r="J3" s="16">
        <v>9704</v>
      </c>
      <c r="K3" s="12">
        <v>9088</v>
      </c>
      <c r="L3" s="14">
        <v>20.8</v>
      </c>
      <c r="M3" s="15">
        <v>0.67020000000000002</v>
      </c>
      <c r="N3" s="16">
        <v>80331.27</v>
      </c>
    </row>
    <row r="4" spans="1:14" s="19" customFormat="1">
      <c r="A4" s="17">
        <v>110141003</v>
      </c>
      <c r="B4" s="18" t="s">
        <v>254</v>
      </c>
      <c r="C4" s="18" t="s">
        <v>253</v>
      </c>
      <c r="D4" s="16">
        <v>34330.949999999997</v>
      </c>
      <c r="E4" s="16">
        <v>28059.55</v>
      </c>
      <c r="F4" s="16">
        <v>6271.4</v>
      </c>
      <c r="G4" s="13">
        <v>47.101999999999997</v>
      </c>
      <c r="H4" s="13">
        <v>8.0069999999999997</v>
      </c>
      <c r="I4" s="13">
        <v>8.0069999999999997</v>
      </c>
      <c r="J4" s="16">
        <v>9819</v>
      </c>
      <c r="K4" s="12">
        <v>9090</v>
      </c>
      <c r="L4" s="14">
        <v>21.1</v>
      </c>
      <c r="M4" s="15">
        <v>0.60070000000000001</v>
      </c>
      <c r="N4" s="16">
        <v>43721.13</v>
      </c>
    </row>
    <row r="5" spans="1:14" s="19" customFormat="1">
      <c r="A5" s="17">
        <v>110141103</v>
      </c>
      <c r="B5" s="18" t="s">
        <v>255</v>
      </c>
      <c r="C5" s="18" t="s">
        <v>253</v>
      </c>
      <c r="D5" s="16">
        <v>12052.27</v>
      </c>
      <c r="E5" s="16">
        <v>9850.6200000000008</v>
      </c>
      <c r="F5" s="16">
        <v>2201.65</v>
      </c>
      <c r="G5" s="13">
        <v>20.297000000000001</v>
      </c>
      <c r="H5" s="13">
        <v>3.45</v>
      </c>
      <c r="I5" s="13">
        <v>3.45</v>
      </c>
      <c r="J5" s="16">
        <v>10679</v>
      </c>
      <c r="K5" s="12">
        <v>9085</v>
      </c>
      <c r="L5" s="14">
        <v>20.2</v>
      </c>
      <c r="M5" s="15">
        <v>0.48970000000000002</v>
      </c>
      <c r="N5" s="16">
        <v>15348.79</v>
      </c>
    </row>
    <row r="6" spans="1:14" s="19" customFormat="1">
      <c r="A6" s="17">
        <v>108071003</v>
      </c>
      <c r="B6" s="18" t="s">
        <v>202</v>
      </c>
      <c r="C6" s="18" t="s">
        <v>200</v>
      </c>
      <c r="D6" s="16">
        <v>39301.96</v>
      </c>
      <c r="E6" s="16">
        <v>32122.48</v>
      </c>
      <c r="F6" s="16">
        <v>7179.48</v>
      </c>
      <c r="G6" s="13">
        <v>61.744</v>
      </c>
      <c r="H6" s="13">
        <v>10.496</v>
      </c>
      <c r="I6" s="13">
        <v>10.496</v>
      </c>
      <c r="J6" s="16">
        <v>7324</v>
      </c>
      <c r="K6" s="12">
        <v>9058</v>
      </c>
      <c r="L6" s="14">
        <v>15.5</v>
      </c>
      <c r="M6" s="15">
        <v>0.65110000000000001</v>
      </c>
      <c r="N6" s="16">
        <v>50051.81</v>
      </c>
    </row>
    <row r="7" spans="1:14" s="19" customFormat="1">
      <c r="A7" s="17">
        <v>116191004</v>
      </c>
      <c r="B7" s="18" t="s">
        <v>386</v>
      </c>
      <c r="C7" s="18" t="s">
        <v>385</v>
      </c>
      <c r="D7" s="16">
        <v>31893.78</v>
      </c>
      <c r="E7" s="16">
        <v>26067.59</v>
      </c>
      <c r="F7" s="16">
        <v>5826.19</v>
      </c>
      <c r="G7" s="13">
        <v>46.350999999999999</v>
      </c>
      <c r="H7" s="13">
        <v>7.8789999999999996</v>
      </c>
      <c r="I7" s="13">
        <v>7.8789999999999996</v>
      </c>
      <c r="J7" s="16">
        <v>9062</v>
      </c>
      <c r="K7" s="12">
        <v>9060</v>
      </c>
      <c r="L7" s="14">
        <v>15.9</v>
      </c>
      <c r="M7" s="15">
        <v>0.56899999999999995</v>
      </c>
      <c r="N7" s="16">
        <v>40617.35</v>
      </c>
    </row>
    <row r="8" spans="1:14" s="19" customFormat="1">
      <c r="A8" s="17">
        <v>108561003</v>
      </c>
      <c r="B8" s="18" t="s">
        <v>228</v>
      </c>
      <c r="C8" s="18" t="s">
        <v>224</v>
      </c>
      <c r="D8" s="16">
        <v>19684.810000000001</v>
      </c>
      <c r="E8" s="16">
        <v>16088.89</v>
      </c>
      <c r="F8" s="16">
        <v>3595.92</v>
      </c>
      <c r="G8" s="13">
        <v>28.437000000000001</v>
      </c>
      <c r="H8" s="13">
        <v>4.8339999999999996</v>
      </c>
      <c r="I8" s="13">
        <v>4.8339999999999996</v>
      </c>
      <c r="J8" s="16">
        <v>8351</v>
      </c>
      <c r="K8" s="12">
        <v>9032</v>
      </c>
      <c r="L8" s="14">
        <v>10.8</v>
      </c>
      <c r="M8" s="15">
        <v>0.621</v>
      </c>
      <c r="N8" s="16">
        <v>25068.98</v>
      </c>
    </row>
    <row r="9" spans="1:14" s="19" customFormat="1">
      <c r="A9" s="17">
        <v>112011103</v>
      </c>
      <c r="B9" s="18" t="s">
        <v>624</v>
      </c>
      <c r="C9" s="18" t="s">
        <v>359</v>
      </c>
      <c r="D9" s="16">
        <v>61916.53</v>
      </c>
      <c r="E9" s="16">
        <v>50605.94</v>
      </c>
      <c r="F9" s="16">
        <v>11310.59</v>
      </c>
      <c r="G9" s="13">
        <v>103.52200000000001</v>
      </c>
      <c r="H9" s="13">
        <v>17.597999999999999</v>
      </c>
      <c r="I9" s="13">
        <v>17.597999999999999</v>
      </c>
      <c r="J9" s="16">
        <v>7241</v>
      </c>
      <c r="K9" s="12">
        <v>9082</v>
      </c>
      <c r="L9" s="14">
        <v>19.7</v>
      </c>
      <c r="M9" s="15">
        <v>0.61880000000000002</v>
      </c>
      <c r="N9" s="16">
        <v>78851.899999999994</v>
      </c>
    </row>
    <row r="10" spans="1:14" s="19" customFormat="1">
      <c r="A10" s="17">
        <v>115210503</v>
      </c>
      <c r="B10" s="18" t="s">
        <v>360</v>
      </c>
      <c r="C10" s="18" t="s">
        <v>292</v>
      </c>
      <c r="D10" s="16">
        <v>47478.68</v>
      </c>
      <c r="E10" s="16">
        <v>38805.519999999997</v>
      </c>
      <c r="F10" s="16">
        <v>8673.16</v>
      </c>
      <c r="G10" s="13">
        <v>76</v>
      </c>
      <c r="H10" s="13">
        <v>12.92</v>
      </c>
      <c r="I10" s="13">
        <v>12.92</v>
      </c>
      <c r="J10" s="16">
        <v>10013</v>
      </c>
      <c r="K10" s="12">
        <v>9082</v>
      </c>
      <c r="L10" s="14">
        <v>19.8</v>
      </c>
      <c r="M10" s="15">
        <v>0.51529999999999998</v>
      </c>
      <c r="N10" s="16">
        <v>60465.02</v>
      </c>
    </row>
    <row r="11" spans="1:14" s="19" customFormat="1">
      <c r="A11" s="17">
        <v>127041603</v>
      </c>
      <c r="B11" s="18" t="s">
        <v>583</v>
      </c>
      <c r="C11" s="18" t="s">
        <v>578</v>
      </c>
      <c r="D11" s="16">
        <v>32691.3</v>
      </c>
      <c r="E11" s="16">
        <v>26719.42</v>
      </c>
      <c r="F11" s="16">
        <v>5971.88</v>
      </c>
      <c r="G11" s="13">
        <v>53.444000000000003</v>
      </c>
      <c r="H11" s="13">
        <v>9.0850000000000009</v>
      </c>
      <c r="I11" s="13">
        <v>9.0850000000000009</v>
      </c>
      <c r="J11" s="16">
        <v>7779</v>
      </c>
      <c r="K11" s="12">
        <v>9072</v>
      </c>
      <c r="L11" s="14">
        <v>17.899999999999999</v>
      </c>
      <c r="M11" s="15">
        <v>0.58909999999999996</v>
      </c>
      <c r="N11" s="16">
        <v>41633</v>
      </c>
    </row>
    <row r="12" spans="1:14" s="19" customFormat="1">
      <c r="A12" s="17">
        <v>109420803</v>
      </c>
      <c r="B12" s="18" t="s">
        <v>623</v>
      </c>
      <c r="C12" s="18" t="s">
        <v>237</v>
      </c>
      <c r="D12" s="16">
        <v>196699.28</v>
      </c>
      <c r="E12" s="16">
        <v>160767.26999999999</v>
      </c>
      <c r="F12" s="16">
        <v>35932.01</v>
      </c>
      <c r="G12" s="13">
        <v>260.077</v>
      </c>
      <c r="H12" s="13">
        <v>44.213000000000001</v>
      </c>
      <c r="I12" s="13">
        <v>44.213000000000001</v>
      </c>
      <c r="J12" s="16">
        <v>7697</v>
      </c>
      <c r="K12" s="12">
        <v>9096</v>
      </c>
      <c r="L12" s="14">
        <v>22.2</v>
      </c>
      <c r="M12" s="15">
        <v>0.73609999999999998</v>
      </c>
      <c r="N12" s="16">
        <v>250500.34</v>
      </c>
    </row>
    <row r="13" spans="1:14" s="19" customFormat="1">
      <c r="A13" s="17">
        <v>106330703</v>
      </c>
      <c r="B13" s="18" t="s">
        <v>165</v>
      </c>
      <c r="C13" s="18" t="s">
        <v>163</v>
      </c>
      <c r="D13" s="16">
        <v>33646.19</v>
      </c>
      <c r="E13" s="16">
        <v>27499.88</v>
      </c>
      <c r="F13" s="16">
        <v>6146.31</v>
      </c>
      <c r="G13" s="13">
        <v>43</v>
      </c>
      <c r="H13" s="13">
        <v>7.31</v>
      </c>
      <c r="I13" s="13">
        <v>7.31</v>
      </c>
      <c r="J13" s="16">
        <v>8571</v>
      </c>
      <c r="K13" s="12">
        <v>9031</v>
      </c>
      <c r="L13" s="14">
        <v>10.7</v>
      </c>
      <c r="M13" s="15">
        <v>0.68389999999999995</v>
      </c>
      <c r="N13" s="16">
        <v>42849.08</v>
      </c>
    </row>
    <row r="14" spans="1:14" s="19" customFormat="1">
      <c r="A14" s="17">
        <v>117081003</v>
      </c>
      <c r="B14" s="18" t="s">
        <v>412</v>
      </c>
      <c r="C14" s="18" t="s">
        <v>410</v>
      </c>
      <c r="D14" s="16">
        <v>18836.18</v>
      </c>
      <c r="E14" s="16">
        <v>15395.28</v>
      </c>
      <c r="F14" s="16">
        <v>3440.9</v>
      </c>
      <c r="G14" s="13">
        <v>23</v>
      </c>
      <c r="H14" s="13">
        <v>3.91</v>
      </c>
      <c r="I14" s="13">
        <v>3.91</v>
      </c>
      <c r="J14" s="16">
        <v>8916</v>
      </c>
      <c r="K14" s="12">
        <v>9040</v>
      </c>
      <c r="L14" s="14">
        <v>12.3</v>
      </c>
      <c r="M14" s="15">
        <v>0.68810000000000004</v>
      </c>
      <c r="N14" s="16">
        <v>23988.240000000002</v>
      </c>
    </row>
    <row r="15" spans="1:14" s="19" customFormat="1">
      <c r="A15" s="17">
        <v>115211103</v>
      </c>
      <c r="B15" s="18" t="s">
        <v>362</v>
      </c>
      <c r="C15" s="18" t="s">
        <v>292</v>
      </c>
      <c r="D15" s="16">
        <v>257766.34</v>
      </c>
      <c r="E15" s="16">
        <v>210678.92</v>
      </c>
      <c r="F15" s="16">
        <v>47087.42</v>
      </c>
      <c r="G15" s="13">
        <v>418.96600000000001</v>
      </c>
      <c r="H15" s="13">
        <v>71.224000000000004</v>
      </c>
      <c r="I15" s="13">
        <v>71.224000000000004</v>
      </c>
      <c r="J15" s="16">
        <v>8769</v>
      </c>
      <c r="K15" s="12">
        <v>9081</v>
      </c>
      <c r="L15" s="14">
        <v>19.600000000000001</v>
      </c>
      <c r="M15" s="15">
        <v>0.52559999999999996</v>
      </c>
      <c r="N15" s="16">
        <v>328270.42</v>
      </c>
    </row>
    <row r="16" spans="1:14" s="19" customFormat="1">
      <c r="A16" s="17">
        <v>116191503</v>
      </c>
      <c r="B16" s="18" t="s">
        <v>389</v>
      </c>
      <c r="C16" s="18" t="s">
        <v>385</v>
      </c>
      <c r="D16" s="16">
        <v>42474.400000000001</v>
      </c>
      <c r="E16" s="16">
        <v>34715.4</v>
      </c>
      <c r="F16" s="16">
        <v>7759</v>
      </c>
      <c r="G16" s="13">
        <v>77.546000000000006</v>
      </c>
      <c r="H16" s="13">
        <v>13.182</v>
      </c>
      <c r="I16" s="13">
        <v>13.182</v>
      </c>
      <c r="J16" s="16">
        <v>8480</v>
      </c>
      <c r="K16" s="12">
        <v>9064</v>
      </c>
      <c r="L16" s="14">
        <v>16.5</v>
      </c>
      <c r="M16" s="15">
        <v>0.4839</v>
      </c>
      <c r="N16" s="16">
        <v>54091.97</v>
      </c>
    </row>
    <row r="17" spans="1:14" s="19" customFormat="1">
      <c r="A17" s="17">
        <v>101301403</v>
      </c>
      <c r="B17" s="18" t="s">
        <v>13</v>
      </c>
      <c r="C17" s="18" t="s">
        <v>11</v>
      </c>
      <c r="D17" s="16">
        <v>4594.74</v>
      </c>
      <c r="E17" s="16">
        <v>3755.4</v>
      </c>
      <c r="F17" s="16">
        <v>839.34</v>
      </c>
      <c r="G17" s="13">
        <v>7</v>
      </c>
      <c r="H17" s="13">
        <v>1.19</v>
      </c>
      <c r="I17" s="13">
        <v>1.19</v>
      </c>
      <c r="J17" s="16">
        <v>9806</v>
      </c>
      <c r="K17" s="12">
        <v>9059</v>
      </c>
      <c r="L17" s="14">
        <v>15.6</v>
      </c>
      <c r="M17" s="15">
        <v>0.54279999999999995</v>
      </c>
      <c r="N17" s="16">
        <v>5851.5</v>
      </c>
    </row>
    <row r="18" spans="1:14" s="19" customFormat="1">
      <c r="A18" s="17">
        <v>125231232</v>
      </c>
      <c r="B18" s="18" t="s">
        <v>563</v>
      </c>
      <c r="C18" s="18" t="s">
        <v>558</v>
      </c>
      <c r="D18" s="16">
        <v>189263.16</v>
      </c>
      <c r="E18" s="16">
        <v>189263.16</v>
      </c>
      <c r="F18" s="16">
        <v>0</v>
      </c>
      <c r="G18" s="13">
        <v>226.03200000000001</v>
      </c>
      <c r="H18" s="13">
        <v>38.424999999999997</v>
      </c>
      <c r="I18" s="13" t="s">
        <v>650</v>
      </c>
      <c r="J18" s="16">
        <v>10947</v>
      </c>
      <c r="K18" s="12">
        <v>9060</v>
      </c>
      <c r="L18" s="14">
        <v>15.9</v>
      </c>
      <c r="M18" s="15">
        <v>0.84709999999999996</v>
      </c>
      <c r="N18" s="16">
        <v>294901.34999999998</v>
      </c>
    </row>
    <row r="19" spans="1:14" s="19" customFormat="1">
      <c r="A19" s="17">
        <v>108051503</v>
      </c>
      <c r="B19" s="18" t="s">
        <v>195</v>
      </c>
      <c r="C19" s="18" t="s">
        <v>193</v>
      </c>
      <c r="D19" s="16">
        <v>43769.62</v>
      </c>
      <c r="E19" s="16">
        <v>35774.01</v>
      </c>
      <c r="F19" s="16">
        <v>7995.61</v>
      </c>
      <c r="G19" s="13">
        <v>72.423000000000002</v>
      </c>
      <c r="H19" s="13">
        <v>12.311</v>
      </c>
      <c r="I19" s="13">
        <v>12.311</v>
      </c>
      <c r="J19" s="16">
        <v>6983</v>
      </c>
      <c r="K19" s="12">
        <v>9025</v>
      </c>
      <c r="L19" s="14">
        <v>9.6</v>
      </c>
      <c r="M19" s="15">
        <v>0.64839999999999998</v>
      </c>
      <c r="N19" s="16">
        <v>55741.46</v>
      </c>
    </row>
    <row r="20" spans="1:14" s="19" customFormat="1">
      <c r="A20" s="17">
        <v>106161703</v>
      </c>
      <c r="B20" s="18" t="s">
        <v>157</v>
      </c>
      <c r="C20" s="18" t="s">
        <v>154</v>
      </c>
      <c r="D20" s="16">
        <v>20872.78</v>
      </c>
      <c r="E20" s="16">
        <v>17059.849999999999</v>
      </c>
      <c r="F20" s="16">
        <v>3812.93</v>
      </c>
      <c r="G20" s="13">
        <v>26.282</v>
      </c>
      <c r="H20" s="13">
        <v>4.4669999999999996</v>
      </c>
      <c r="I20" s="13">
        <v>4.4669999999999996</v>
      </c>
      <c r="J20" s="16">
        <v>8931</v>
      </c>
      <c r="K20" s="12">
        <v>9063</v>
      </c>
      <c r="L20" s="14">
        <v>16.399999999999999</v>
      </c>
      <c r="M20" s="15">
        <v>0.6663</v>
      </c>
      <c r="N20" s="16">
        <v>26581.89</v>
      </c>
    </row>
    <row r="21" spans="1:14" s="19" customFormat="1">
      <c r="A21" s="17">
        <v>105201033</v>
      </c>
      <c r="B21" s="18" t="s">
        <v>134</v>
      </c>
      <c r="C21" s="18" t="s">
        <v>133</v>
      </c>
      <c r="D21" s="16">
        <v>31476.73</v>
      </c>
      <c r="E21" s="16">
        <v>25726.720000000001</v>
      </c>
      <c r="F21" s="16">
        <v>5750.01</v>
      </c>
      <c r="G21" s="13">
        <v>43.875999999999998</v>
      </c>
      <c r="H21" s="13">
        <v>7.4580000000000002</v>
      </c>
      <c r="I21" s="13">
        <v>7.4580000000000002</v>
      </c>
      <c r="J21" s="16">
        <v>8893</v>
      </c>
      <c r="K21" s="12">
        <v>9064</v>
      </c>
      <c r="L21" s="14">
        <v>16.5</v>
      </c>
      <c r="M21" s="15">
        <v>0.60440000000000005</v>
      </c>
      <c r="N21" s="16">
        <v>40086.22</v>
      </c>
    </row>
    <row r="22" spans="1:14" s="19" customFormat="1">
      <c r="A22" s="17">
        <v>113381303</v>
      </c>
      <c r="B22" s="18" t="s">
        <v>327</v>
      </c>
      <c r="C22" s="18" t="s">
        <v>325</v>
      </c>
      <c r="D22" s="16">
        <v>68643.12</v>
      </c>
      <c r="E22" s="16">
        <v>56103.75</v>
      </c>
      <c r="F22" s="16">
        <v>12539.37</v>
      </c>
      <c r="G22" s="13">
        <v>119.57299999999999</v>
      </c>
      <c r="H22" s="13">
        <v>20.327000000000002</v>
      </c>
      <c r="I22" s="13">
        <v>20.327000000000002</v>
      </c>
      <c r="J22" s="16">
        <v>9294</v>
      </c>
      <c r="K22" s="12">
        <v>9073</v>
      </c>
      <c r="L22" s="14">
        <v>18.2</v>
      </c>
      <c r="M22" s="15">
        <v>0.47399999999999998</v>
      </c>
      <c r="N22" s="16">
        <v>87418.34</v>
      </c>
    </row>
    <row r="23" spans="1:14" s="19" customFormat="1">
      <c r="A23" s="17">
        <v>105251453</v>
      </c>
      <c r="B23" s="18" t="s">
        <v>620</v>
      </c>
      <c r="C23" s="18" t="s">
        <v>71</v>
      </c>
      <c r="D23" s="16">
        <v>137617.38</v>
      </c>
      <c r="E23" s="16">
        <v>112478.15</v>
      </c>
      <c r="F23" s="16">
        <v>25139.23</v>
      </c>
      <c r="G23" s="13">
        <v>181.18600000000001</v>
      </c>
      <c r="H23" s="13">
        <v>30.800999999999998</v>
      </c>
      <c r="I23" s="13">
        <v>30.800999999999998</v>
      </c>
      <c r="J23" s="16">
        <v>7608</v>
      </c>
      <c r="K23" s="12">
        <v>9058</v>
      </c>
      <c r="L23" s="14">
        <v>15.4</v>
      </c>
      <c r="M23" s="15">
        <v>0.74790000000000001</v>
      </c>
      <c r="N23" s="16">
        <v>175258.4</v>
      </c>
    </row>
    <row r="24" spans="1:14" s="19" customFormat="1">
      <c r="A24" s="17">
        <v>109531304</v>
      </c>
      <c r="B24" s="18" t="s">
        <v>246</v>
      </c>
      <c r="C24" s="18" t="s">
        <v>245</v>
      </c>
      <c r="D24" s="16">
        <v>55716.12</v>
      </c>
      <c r="E24" s="16">
        <v>45538.19</v>
      </c>
      <c r="F24" s="16">
        <v>10177.93</v>
      </c>
      <c r="G24" s="13">
        <v>79.432000000000002</v>
      </c>
      <c r="H24" s="13">
        <v>13.503</v>
      </c>
      <c r="I24" s="13">
        <v>13.503</v>
      </c>
      <c r="J24" s="16">
        <v>9109</v>
      </c>
      <c r="K24" s="12">
        <v>9060</v>
      </c>
      <c r="L24" s="14">
        <v>15.9</v>
      </c>
      <c r="M24" s="15">
        <v>0.57999999999999996</v>
      </c>
      <c r="N24" s="16">
        <v>70955.56</v>
      </c>
    </row>
    <row r="25" spans="1:14" s="19" customFormat="1">
      <c r="A25" s="17">
        <v>115211603</v>
      </c>
      <c r="B25" s="18" t="s">
        <v>363</v>
      </c>
      <c r="C25" s="18" t="s">
        <v>292</v>
      </c>
      <c r="D25" s="16">
        <v>40305.919999999998</v>
      </c>
      <c r="E25" s="16">
        <v>32943.040000000001</v>
      </c>
      <c r="F25" s="16">
        <v>7362.88</v>
      </c>
      <c r="G25" s="13">
        <v>95.927999999999997</v>
      </c>
      <c r="H25" s="13">
        <v>16.306999999999999</v>
      </c>
      <c r="I25" s="13">
        <v>16.306999999999999</v>
      </c>
      <c r="J25" s="16">
        <v>8394</v>
      </c>
      <c r="K25" s="12">
        <v>9054</v>
      </c>
      <c r="L25" s="14">
        <v>14.8</v>
      </c>
      <c r="M25" s="15">
        <v>0.375</v>
      </c>
      <c r="N25" s="16">
        <v>51330.36</v>
      </c>
    </row>
    <row r="26" spans="1:14" s="19" customFormat="1">
      <c r="A26" s="17">
        <v>116471803</v>
      </c>
      <c r="B26" s="18" t="s">
        <v>392</v>
      </c>
      <c r="C26" s="18" t="s">
        <v>393</v>
      </c>
      <c r="D26" s="16">
        <v>21643.38</v>
      </c>
      <c r="E26" s="16">
        <v>17689.68</v>
      </c>
      <c r="F26" s="16">
        <v>3953.7</v>
      </c>
      <c r="G26" s="13">
        <v>44</v>
      </c>
      <c r="H26" s="13">
        <v>7.48</v>
      </c>
      <c r="I26" s="13">
        <v>7.48</v>
      </c>
      <c r="J26" s="16">
        <v>9003</v>
      </c>
      <c r="K26" s="12">
        <v>9054</v>
      </c>
      <c r="L26" s="14">
        <v>14.8</v>
      </c>
      <c r="M26" s="15">
        <v>0.4093</v>
      </c>
      <c r="N26" s="16">
        <v>27563.26</v>
      </c>
    </row>
    <row r="27" spans="1:14" s="19" customFormat="1">
      <c r="A27" s="17">
        <v>120522003</v>
      </c>
      <c r="B27" s="18" t="s">
        <v>636</v>
      </c>
      <c r="C27" s="18" t="s">
        <v>633</v>
      </c>
      <c r="D27" s="16">
        <v>143244.76</v>
      </c>
      <c r="E27" s="16">
        <v>117077.55</v>
      </c>
      <c r="F27" s="16">
        <v>26167.21</v>
      </c>
      <c r="G27" s="13">
        <v>204.31100000000001</v>
      </c>
      <c r="H27" s="13">
        <v>34.731999999999999</v>
      </c>
      <c r="I27" s="13">
        <v>34.731999999999999</v>
      </c>
      <c r="J27" s="16">
        <v>10090</v>
      </c>
      <c r="K27" s="12">
        <v>9073</v>
      </c>
      <c r="L27" s="14">
        <v>18.100000000000001</v>
      </c>
      <c r="M27" s="15">
        <v>0.57889999999999997</v>
      </c>
      <c r="N27" s="16">
        <v>182424.97</v>
      </c>
    </row>
    <row r="28" spans="1:14" s="19" customFormat="1">
      <c r="A28" s="17">
        <v>107651603</v>
      </c>
      <c r="B28" s="18" t="s">
        <v>180</v>
      </c>
      <c r="C28" s="18" t="s">
        <v>25</v>
      </c>
      <c r="D28" s="16">
        <v>51573.18</v>
      </c>
      <c r="E28" s="16">
        <v>42152.06</v>
      </c>
      <c r="F28" s="16">
        <v>9421.1200000000008</v>
      </c>
      <c r="G28" s="13">
        <v>67.236999999999995</v>
      </c>
      <c r="H28" s="13">
        <v>11.43</v>
      </c>
      <c r="I28" s="13">
        <v>11.43</v>
      </c>
      <c r="J28" s="16">
        <v>8839</v>
      </c>
      <c r="K28" s="12">
        <v>9064</v>
      </c>
      <c r="L28" s="14">
        <v>16.5</v>
      </c>
      <c r="M28" s="15">
        <v>0.65010000000000001</v>
      </c>
      <c r="N28" s="16">
        <v>65679.45</v>
      </c>
    </row>
    <row r="29" spans="1:14" s="19" customFormat="1">
      <c r="A29" s="17">
        <v>112671803</v>
      </c>
      <c r="B29" s="18" t="s">
        <v>297</v>
      </c>
      <c r="C29" s="18" t="s">
        <v>294</v>
      </c>
      <c r="D29" s="16">
        <v>93423.28</v>
      </c>
      <c r="E29" s="16">
        <v>76357.2</v>
      </c>
      <c r="F29" s="16">
        <v>17066.080000000002</v>
      </c>
      <c r="G29" s="13">
        <v>133.44</v>
      </c>
      <c r="H29" s="13">
        <v>22.684000000000001</v>
      </c>
      <c r="I29" s="13">
        <v>22.684000000000001</v>
      </c>
      <c r="J29" s="16">
        <v>8688</v>
      </c>
      <c r="K29" s="12">
        <v>9102</v>
      </c>
      <c r="L29" s="14">
        <v>23.2</v>
      </c>
      <c r="M29" s="15">
        <v>0.60370000000000001</v>
      </c>
      <c r="N29" s="16">
        <v>118976.36</v>
      </c>
    </row>
    <row r="30" spans="1:14" s="19" customFormat="1">
      <c r="A30" s="17">
        <v>113362303</v>
      </c>
      <c r="B30" s="18" t="s">
        <v>313</v>
      </c>
      <c r="C30" s="18" t="s">
        <v>80</v>
      </c>
      <c r="D30" s="16">
        <v>15856.14</v>
      </c>
      <c r="E30" s="16">
        <v>12959.62</v>
      </c>
      <c r="F30" s="16">
        <v>2896.52</v>
      </c>
      <c r="G30" s="13">
        <v>36.494</v>
      </c>
      <c r="H30" s="13">
        <v>6.2030000000000003</v>
      </c>
      <c r="I30" s="13">
        <v>6.2030000000000003</v>
      </c>
      <c r="J30" s="16">
        <v>8681</v>
      </c>
      <c r="K30" s="12">
        <v>9051</v>
      </c>
      <c r="L30" s="14">
        <v>14.2</v>
      </c>
      <c r="M30" s="15">
        <v>0.375</v>
      </c>
      <c r="N30" s="16">
        <v>20193.09</v>
      </c>
    </row>
    <row r="31" spans="1:14" s="19" customFormat="1">
      <c r="A31" s="17">
        <v>113382303</v>
      </c>
      <c r="B31" s="18" t="s">
        <v>328</v>
      </c>
      <c r="C31" s="18" t="s">
        <v>325</v>
      </c>
      <c r="D31" s="16">
        <v>29759.32</v>
      </c>
      <c r="E31" s="16">
        <v>24323.040000000001</v>
      </c>
      <c r="F31" s="16">
        <v>5436.28</v>
      </c>
      <c r="G31" s="13">
        <v>58.96</v>
      </c>
      <c r="H31" s="13">
        <v>10.023</v>
      </c>
      <c r="I31" s="13">
        <v>10.023</v>
      </c>
      <c r="J31" s="16">
        <v>9679</v>
      </c>
      <c r="K31" s="12">
        <v>9072</v>
      </c>
      <c r="L31" s="14">
        <v>17.899999999999999</v>
      </c>
      <c r="M31" s="15">
        <v>0.4168</v>
      </c>
      <c r="N31" s="16">
        <v>37899.07</v>
      </c>
    </row>
    <row r="32" spans="1:14" s="19" customFormat="1">
      <c r="A32" s="17">
        <v>120483302</v>
      </c>
      <c r="B32" s="18" t="s">
        <v>479</v>
      </c>
      <c r="C32" s="18" t="s">
        <v>472</v>
      </c>
      <c r="D32" s="16">
        <v>106978.08</v>
      </c>
      <c r="E32" s="16">
        <v>106978.08</v>
      </c>
      <c r="F32" s="16">
        <v>0</v>
      </c>
      <c r="G32" s="13">
        <v>197.58799999999999</v>
      </c>
      <c r="H32" s="13">
        <v>33.588999999999999</v>
      </c>
      <c r="I32" s="13" t="s">
        <v>650</v>
      </c>
      <c r="J32" s="16">
        <v>9440</v>
      </c>
      <c r="K32" s="12">
        <v>9104</v>
      </c>
      <c r="L32" s="14">
        <v>23.7</v>
      </c>
      <c r="M32" s="15">
        <v>0.54510000000000003</v>
      </c>
      <c r="N32" s="16">
        <v>166688.44</v>
      </c>
    </row>
    <row r="33" spans="1:14" s="19" customFormat="1">
      <c r="A33" s="17">
        <v>113362403</v>
      </c>
      <c r="B33" s="18" t="s">
        <v>314</v>
      </c>
      <c r="C33" s="18" t="s">
        <v>80</v>
      </c>
      <c r="D33" s="16">
        <v>43265.68</v>
      </c>
      <c r="E33" s="16">
        <v>35362.129999999997</v>
      </c>
      <c r="F33" s="16">
        <v>7903.55</v>
      </c>
      <c r="G33" s="13">
        <v>69.870999999999995</v>
      </c>
      <c r="H33" s="13">
        <v>11.878</v>
      </c>
      <c r="I33" s="13">
        <v>11.878</v>
      </c>
      <c r="J33" s="16">
        <v>9274</v>
      </c>
      <c r="K33" s="12">
        <v>9085</v>
      </c>
      <c r="L33" s="14">
        <v>20.2</v>
      </c>
      <c r="M33" s="15">
        <v>0.51060000000000005</v>
      </c>
      <c r="N33" s="16">
        <v>55099.68</v>
      </c>
    </row>
    <row r="34" spans="1:14" s="19" customFormat="1">
      <c r="A34" s="17">
        <v>113362603</v>
      </c>
      <c r="B34" s="18" t="s">
        <v>315</v>
      </c>
      <c r="C34" s="18" t="s">
        <v>80</v>
      </c>
      <c r="D34" s="16">
        <v>24506.240000000002</v>
      </c>
      <c r="E34" s="16">
        <v>20029.57</v>
      </c>
      <c r="F34" s="16">
        <v>4476.67</v>
      </c>
      <c r="G34" s="13">
        <v>44</v>
      </c>
      <c r="H34" s="13">
        <v>7.48</v>
      </c>
      <c r="I34" s="13">
        <v>7.48</v>
      </c>
      <c r="J34" s="16">
        <v>8808</v>
      </c>
      <c r="K34" s="12">
        <v>9083</v>
      </c>
      <c r="L34" s="14">
        <v>19.899999999999999</v>
      </c>
      <c r="M34" s="15">
        <v>0.47370000000000001</v>
      </c>
      <c r="N34" s="16">
        <v>31209.18</v>
      </c>
    </row>
    <row r="35" spans="1:14" s="19" customFormat="1">
      <c r="A35" s="17">
        <v>112013054</v>
      </c>
      <c r="B35" s="18" t="s">
        <v>625</v>
      </c>
      <c r="C35" s="18" t="s">
        <v>359</v>
      </c>
      <c r="D35" s="16">
        <v>16282.67</v>
      </c>
      <c r="E35" s="16">
        <v>13308.24</v>
      </c>
      <c r="F35" s="16">
        <v>2974.43</v>
      </c>
      <c r="G35" s="13">
        <v>35.555999999999997</v>
      </c>
      <c r="H35" s="13">
        <v>6.0439999999999996</v>
      </c>
      <c r="I35" s="13">
        <v>6.0439999999999996</v>
      </c>
      <c r="J35" s="16">
        <v>8730</v>
      </c>
      <c r="K35" s="12">
        <v>9066</v>
      </c>
      <c r="L35" s="14">
        <v>16.899999999999999</v>
      </c>
      <c r="M35" s="15">
        <v>0.39300000000000002</v>
      </c>
      <c r="N35" s="16">
        <v>20736.3</v>
      </c>
    </row>
    <row r="36" spans="1:14" s="19" customFormat="1">
      <c r="A36" s="17">
        <v>101632403</v>
      </c>
      <c r="B36" s="18" t="s">
        <v>32</v>
      </c>
      <c r="C36" s="18" t="s">
        <v>18</v>
      </c>
      <c r="D36" s="16">
        <v>60200.6</v>
      </c>
      <c r="E36" s="16">
        <v>49203.47</v>
      </c>
      <c r="F36" s="16">
        <v>10997.13</v>
      </c>
      <c r="G36" s="13">
        <v>87.191999999999993</v>
      </c>
      <c r="H36" s="13">
        <v>14.821999999999999</v>
      </c>
      <c r="I36" s="13">
        <v>14.821999999999999</v>
      </c>
      <c r="J36" s="16">
        <v>10336</v>
      </c>
      <c r="K36" s="12">
        <v>9065</v>
      </c>
      <c r="L36" s="14">
        <v>16.7</v>
      </c>
      <c r="M36" s="15">
        <v>0.5706</v>
      </c>
      <c r="N36" s="16">
        <v>76666.63</v>
      </c>
    </row>
    <row r="37" spans="1:14" s="19" customFormat="1">
      <c r="A37" s="17">
        <v>112013753</v>
      </c>
      <c r="B37" s="18" t="s">
        <v>626</v>
      </c>
      <c r="C37" s="18" t="s">
        <v>359</v>
      </c>
      <c r="D37" s="16">
        <v>163830.94</v>
      </c>
      <c r="E37" s="16">
        <v>133903.15</v>
      </c>
      <c r="F37" s="16">
        <v>29927.79</v>
      </c>
      <c r="G37" s="13">
        <v>360.964</v>
      </c>
      <c r="H37" s="13">
        <v>61.363</v>
      </c>
      <c r="I37" s="13">
        <v>61.363</v>
      </c>
      <c r="J37" s="16">
        <v>10593</v>
      </c>
      <c r="K37" s="12">
        <v>9067</v>
      </c>
      <c r="L37" s="14">
        <v>17.100000000000001</v>
      </c>
      <c r="M37" s="15">
        <v>0.375</v>
      </c>
      <c r="N37" s="16">
        <v>208641.87</v>
      </c>
    </row>
    <row r="38" spans="1:14" s="19" customFormat="1">
      <c r="A38" s="17">
        <v>108112502</v>
      </c>
      <c r="B38" s="18" t="s">
        <v>220</v>
      </c>
      <c r="C38" s="18" t="s">
        <v>209</v>
      </c>
      <c r="D38" s="16">
        <v>228290.59</v>
      </c>
      <c r="E38" s="16">
        <v>186587.65</v>
      </c>
      <c r="F38" s="16">
        <v>41702.94</v>
      </c>
      <c r="G38" s="13">
        <v>275.48500000000001</v>
      </c>
      <c r="H38" s="13">
        <v>46.832000000000001</v>
      </c>
      <c r="I38" s="13">
        <v>46.832000000000001</v>
      </c>
      <c r="J38" s="16">
        <v>7961</v>
      </c>
      <c r="K38" s="12">
        <v>9060</v>
      </c>
      <c r="L38" s="14">
        <v>15.9</v>
      </c>
      <c r="M38" s="15">
        <v>0.77980000000000005</v>
      </c>
      <c r="N38" s="16">
        <v>290732.49</v>
      </c>
    </row>
    <row r="39" spans="1:14" s="19" customFormat="1">
      <c r="A39" s="17">
        <v>115503004</v>
      </c>
      <c r="B39" s="18" t="s">
        <v>368</v>
      </c>
      <c r="C39" s="18" t="s">
        <v>369</v>
      </c>
      <c r="D39" s="16">
        <v>32028.17</v>
      </c>
      <c r="E39" s="16">
        <v>26177.43</v>
      </c>
      <c r="F39" s="16">
        <v>5850.74</v>
      </c>
      <c r="G39" s="13">
        <v>45</v>
      </c>
      <c r="H39" s="13">
        <v>7.65</v>
      </c>
      <c r="I39" s="13">
        <v>7.65</v>
      </c>
      <c r="J39" s="16">
        <v>9182</v>
      </c>
      <c r="K39" s="12">
        <v>9077</v>
      </c>
      <c r="L39" s="14">
        <v>18.899999999999999</v>
      </c>
      <c r="M39" s="15">
        <v>0.58740000000000003</v>
      </c>
      <c r="N39" s="16">
        <v>40788.5</v>
      </c>
    </row>
    <row r="40" spans="1:14" s="19" customFormat="1">
      <c r="A40" s="17">
        <v>104432903</v>
      </c>
      <c r="B40" s="18" t="s">
        <v>125</v>
      </c>
      <c r="C40" s="18" t="s">
        <v>67</v>
      </c>
      <c r="D40" s="16">
        <v>84600.36</v>
      </c>
      <c r="E40" s="16">
        <v>84600.36</v>
      </c>
      <c r="F40" s="16">
        <v>0</v>
      </c>
      <c r="G40" s="13">
        <v>169.46199999999999</v>
      </c>
      <c r="H40" s="13">
        <v>28.808</v>
      </c>
      <c r="I40" s="13" t="s">
        <v>650</v>
      </c>
      <c r="J40" s="16">
        <v>7888</v>
      </c>
      <c r="K40" s="12">
        <v>9058</v>
      </c>
      <c r="L40" s="14">
        <v>15.4</v>
      </c>
      <c r="M40" s="15">
        <v>0.58009999999999995</v>
      </c>
      <c r="N40" s="16">
        <v>131820.48000000001</v>
      </c>
    </row>
    <row r="41" spans="1:14" s="19" customFormat="1">
      <c r="A41" s="17">
        <v>115222504</v>
      </c>
      <c r="B41" s="18" t="s">
        <v>376</v>
      </c>
      <c r="C41" s="18" t="s">
        <v>335</v>
      </c>
      <c r="D41" s="16">
        <v>1744.92</v>
      </c>
      <c r="E41" s="16">
        <v>1744.92</v>
      </c>
      <c r="F41" s="16">
        <v>0</v>
      </c>
      <c r="G41" s="13">
        <v>3</v>
      </c>
      <c r="H41" s="13">
        <v>0.51</v>
      </c>
      <c r="I41" s="13" t="s">
        <v>650</v>
      </c>
      <c r="J41" s="16">
        <v>10449</v>
      </c>
      <c r="K41" s="12">
        <v>9085</v>
      </c>
      <c r="L41" s="14">
        <v>20.3</v>
      </c>
      <c r="M41" s="15">
        <v>0.58679999999999999</v>
      </c>
      <c r="N41" s="16">
        <v>2718.85</v>
      </c>
    </row>
    <row r="42" spans="1:14" s="19" customFormat="1">
      <c r="A42" s="17">
        <v>112672803</v>
      </c>
      <c r="B42" s="18" t="s">
        <v>299</v>
      </c>
      <c r="C42" s="18" t="s">
        <v>294</v>
      </c>
      <c r="D42" s="16">
        <v>3115.36</v>
      </c>
      <c r="E42" s="16">
        <v>3115.36</v>
      </c>
      <c r="F42" s="16">
        <v>0</v>
      </c>
      <c r="G42" s="13">
        <v>6</v>
      </c>
      <c r="H42" s="13">
        <v>1.02</v>
      </c>
      <c r="I42" s="13" t="s">
        <v>650</v>
      </c>
      <c r="J42" s="16">
        <v>9328</v>
      </c>
      <c r="K42" s="12">
        <v>9096</v>
      </c>
      <c r="L42" s="14">
        <v>22.2</v>
      </c>
      <c r="M42" s="15">
        <v>0.5232</v>
      </c>
      <c r="N42" s="16">
        <v>4854.21</v>
      </c>
    </row>
    <row r="43" spans="1:14" s="19" customFormat="1">
      <c r="A43" s="17">
        <v>117414003</v>
      </c>
      <c r="B43" s="18" t="s">
        <v>628</v>
      </c>
      <c r="C43" s="18" t="s">
        <v>422</v>
      </c>
      <c r="D43" s="16">
        <v>92559.78</v>
      </c>
      <c r="E43" s="16">
        <v>75651.44</v>
      </c>
      <c r="F43" s="16">
        <v>16908.34</v>
      </c>
      <c r="G43" s="13">
        <v>119.404</v>
      </c>
      <c r="H43" s="13">
        <v>20.297999999999998</v>
      </c>
      <c r="I43" s="13">
        <v>20.297999999999998</v>
      </c>
      <c r="J43" s="16">
        <v>9146</v>
      </c>
      <c r="K43" s="12">
        <v>9064</v>
      </c>
      <c r="L43" s="14">
        <v>16.600000000000001</v>
      </c>
      <c r="M43" s="15">
        <v>0.64070000000000005</v>
      </c>
      <c r="N43" s="16">
        <v>117876.68</v>
      </c>
    </row>
    <row r="44" spans="1:14" s="19" customFormat="1">
      <c r="A44" s="17">
        <v>109243503</v>
      </c>
      <c r="B44" s="18" t="s">
        <v>621</v>
      </c>
      <c r="C44" s="18" t="s">
        <v>169</v>
      </c>
      <c r="D44" s="16">
        <v>39002.019999999997</v>
      </c>
      <c r="E44" s="16">
        <v>31877.33</v>
      </c>
      <c r="F44" s="16">
        <v>7124.69</v>
      </c>
      <c r="G44" s="13">
        <v>46</v>
      </c>
      <c r="H44" s="13">
        <v>7.82</v>
      </c>
      <c r="I44" s="13">
        <v>7.82</v>
      </c>
      <c r="J44" s="16">
        <v>10906</v>
      </c>
      <c r="K44" s="12">
        <v>9066</v>
      </c>
      <c r="L44" s="14">
        <v>16.899999999999999</v>
      </c>
      <c r="M44" s="15">
        <v>0.7006</v>
      </c>
      <c r="N44" s="16">
        <v>49669.82</v>
      </c>
    </row>
    <row r="45" spans="1:14" s="19" customFormat="1">
      <c r="A45" s="17">
        <v>111343603</v>
      </c>
      <c r="B45" s="18" t="s">
        <v>281</v>
      </c>
      <c r="C45" s="18" t="s">
        <v>282</v>
      </c>
      <c r="D45" s="16">
        <v>59466.09</v>
      </c>
      <c r="E45" s="16">
        <v>48603.13</v>
      </c>
      <c r="F45" s="16">
        <v>10862.96</v>
      </c>
      <c r="G45" s="13">
        <v>117</v>
      </c>
      <c r="H45" s="13">
        <v>19.89</v>
      </c>
      <c r="I45" s="13">
        <v>19.89</v>
      </c>
      <c r="J45" s="16">
        <v>6681</v>
      </c>
      <c r="K45" s="12">
        <v>9034</v>
      </c>
      <c r="L45" s="14">
        <v>11.2</v>
      </c>
      <c r="M45" s="15">
        <v>0.56989999999999996</v>
      </c>
      <c r="N45" s="16">
        <v>75731.210000000006</v>
      </c>
    </row>
    <row r="46" spans="1:14" s="19" customFormat="1">
      <c r="A46" s="17">
        <v>111312804</v>
      </c>
      <c r="B46" s="18" t="s">
        <v>276</v>
      </c>
      <c r="C46" s="18" t="s">
        <v>274</v>
      </c>
      <c r="D46" s="16">
        <v>24063.84</v>
      </c>
      <c r="E46" s="16">
        <v>19667.98</v>
      </c>
      <c r="F46" s="16">
        <v>4395.8599999999997</v>
      </c>
      <c r="G46" s="13">
        <v>33.005000000000003</v>
      </c>
      <c r="H46" s="13">
        <v>5.61</v>
      </c>
      <c r="I46" s="13">
        <v>5.61</v>
      </c>
      <c r="J46" s="16">
        <v>8434</v>
      </c>
      <c r="K46" s="12">
        <v>9048</v>
      </c>
      <c r="L46" s="14">
        <v>13.8</v>
      </c>
      <c r="M46" s="15">
        <v>0.64770000000000005</v>
      </c>
      <c r="N46" s="16">
        <v>30645.759999999998</v>
      </c>
    </row>
    <row r="47" spans="1:14" s="19" customFormat="1">
      <c r="A47" s="17">
        <v>114064003</v>
      </c>
      <c r="B47" s="18" t="s">
        <v>346</v>
      </c>
      <c r="C47" s="18" t="s">
        <v>333</v>
      </c>
      <c r="D47" s="16">
        <v>25934.65</v>
      </c>
      <c r="E47" s="16">
        <v>21197.040000000001</v>
      </c>
      <c r="F47" s="16">
        <v>4737.6099999999997</v>
      </c>
      <c r="G47" s="13">
        <v>56.970999999999997</v>
      </c>
      <c r="H47" s="13">
        <v>9.6850000000000005</v>
      </c>
      <c r="I47" s="13">
        <v>9.6850000000000005</v>
      </c>
      <c r="J47" s="16">
        <v>13892</v>
      </c>
      <c r="K47" s="12">
        <v>9094</v>
      </c>
      <c r="L47" s="14">
        <v>21.9</v>
      </c>
      <c r="M47" s="15">
        <v>0.375</v>
      </c>
      <c r="N47" s="16">
        <v>33028.269999999997</v>
      </c>
    </row>
    <row r="48" spans="1:14" s="19" customFormat="1">
      <c r="A48" s="17">
        <v>113363603</v>
      </c>
      <c r="B48" s="18" t="s">
        <v>317</v>
      </c>
      <c r="C48" s="18" t="s">
        <v>80</v>
      </c>
      <c r="D48" s="16">
        <v>60316.39</v>
      </c>
      <c r="E48" s="16">
        <v>49298.1</v>
      </c>
      <c r="F48" s="16">
        <v>11018.29</v>
      </c>
      <c r="G48" s="13">
        <v>123.76600000000001</v>
      </c>
      <c r="H48" s="13">
        <v>21.04</v>
      </c>
      <c r="I48" s="13">
        <v>21.04</v>
      </c>
      <c r="J48" s="16">
        <v>9320</v>
      </c>
      <c r="K48" s="12">
        <v>9084</v>
      </c>
      <c r="L48" s="14">
        <v>20.100000000000001</v>
      </c>
      <c r="M48" s="15">
        <v>0.40189999999999998</v>
      </c>
      <c r="N48" s="16">
        <v>76814.09</v>
      </c>
    </row>
    <row r="49" spans="1:14" s="19" customFormat="1">
      <c r="A49" s="17">
        <v>113364002</v>
      </c>
      <c r="B49" s="18" t="s">
        <v>318</v>
      </c>
      <c r="C49" s="18" t="s">
        <v>80</v>
      </c>
      <c r="D49" s="16">
        <v>331689.51</v>
      </c>
      <c r="E49" s="16">
        <v>271098.19</v>
      </c>
      <c r="F49" s="16">
        <v>60591.32</v>
      </c>
      <c r="G49" s="13">
        <v>383.85</v>
      </c>
      <c r="H49" s="13">
        <v>65.254000000000005</v>
      </c>
      <c r="I49" s="13">
        <v>65.254000000000005</v>
      </c>
      <c r="J49" s="16">
        <v>9475</v>
      </c>
      <c r="K49" s="12">
        <v>9111</v>
      </c>
      <c r="L49" s="14">
        <v>24.8</v>
      </c>
      <c r="M49" s="15">
        <v>0.71050000000000002</v>
      </c>
      <c r="N49" s="16">
        <v>422413.02</v>
      </c>
    </row>
    <row r="50" spans="1:14" s="19" customFormat="1">
      <c r="A50" s="17">
        <v>104374003</v>
      </c>
      <c r="B50" s="18" t="s">
        <v>116</v>
      </c>
      <c r="C50" s="18" t="s">
        <v>113</v>
      </c>
      <c r="D50" s="16">
        <v>38479.54</v>
      </c>
      <c r="E50" s="16">
        <v>31450.3</v>
      </c>
      <c r="F50" s="16">
        <v>7029.24</v>
      </c>
      <c r="G50" s="13">
        <v>54.966000000000001</v>
      </c>
      <c r="H50" s="13">
        <v>9.3439999999999994</v>
      </c>
      <c r="I50" s="13">
        <v>9.3439999999999994</v>
      </c>
      <c r="J50" s="16">
        <v>7890</v>
      </c>
      <c r="K50" s="12">
        <v>9037</v>
      </c>
      <c r="L50" s="14">
        <v>11.8</v>
      </c>
      <c r="M50" s="15">
        <v>0.66469999999999996</v>
      </c>
      <c r="N50" s="16">
        <v>49004.45</v>
      </c>
    </row>
    <row r="51" spans="1:14" s="19" customFormat="1">
      <c r="A51" s="17">
        <v>112015203</v>
      </c>
      <c r="B51" s="18" t="s">
        <v>627</v>
      </c>
      <c r="C51" s="18" t="s">
        <v>359</v>
      </c>
      <c r="D51" s="16">
        <v>54539.64</v>
      </c>
      <c r="E51" s="16">
        <v>44576.62</v>
      </c>
      <c r="F51" s="16">
        <v>9963.02</v>
      </c>
      <c r="G51" s="13">
        <v>88.85</v>
      </c>
      <c r="H51" s="13">
        <v>15.103999999999999</v>
      </c>
      <c r="I51" s="13">
        <v>15.103999999999999</v>
      </c>
      <c r="J51" s="16">
        <v>8444</v>
      </c>
      <c r="K51" s="12">
        <v>9069</v>
      </c>
      <c r="L51" s="14">
        <v>17.399999999999999</v>
      </c>
      <c r="M51" s="15">
        <v>0.54459999999999997</v>
      </c>
      <c r="N51" s="16">
        <v>69457.279999999999</v>
      </c>
    </row>
    <row r="52" spans="1:14" s="19" customFormat="1">
      <c r="A52" s="17">
        <v>113364403</v>
      </c>
      <c r="B52" s="18" t="s">
        <v>319</v>
      </c>
      <c r="C52" s="18" t="s">
        <v>80</v>
      </c>
      <c r="D52" s="16">
        <v>31307.16</v>
      </c>
      <c r="E52" s="16">
        <v>25588.13</v>
      </c>
      <c r="F52" s="16">
        <v>5719.03</v>
      </c>
      <c r="G52" s="13">
        <v>69</v>
      </c>
      <c r="H52" s="13">
        <v>11.73</v>
      </c>
      <c r="I52" s="13">
        <v>11.73</v>
      </c>
      <c r="J52" s="16">
        <v>9351</v>
      </c>
      <c r="K52" s="12">
        <v>9064</v>
      </c>
      <c r="L52" s="14">
        <v>16.600000000000001</v>
      </c>
      <c r="M52" s="15">
        <v>0.375</v>
      </c>
      <c r="N52" s="16">
        <v>39870.269999999997</v>
      </c>
    </row>
    <row r="53" spans="1:14" s="19" customFormat="1">
      <c r="A53" s="17">
        <v>128325203</v>
      </c>
      <c r="B53" s="18" t="s">
        <v>604</v>
      </c>
      <c r="C53" s="18" t="s">
        <v>600</v>
      </c>
      <c r="D53" s="16">
        <v>31853.34</v>
      </c>
      <c r="E53" s="16">
        <v>26034.54</v>
      </c>
      <c r="F53" s="16">
        <v>5818.8</v>
      </c>
      <c r="G53" s="13">
        <v>40.476999999999997</v>
      </c>
      <c r="H53" s="13">
        <v>6.8810000000000002</v>
      </c>
      <c r="I53" s="13">
        <v>6.8810000000000002</v>
      </c>
      <c r="J53" s="16">
        <v>9926</v>
      </c>
      <c r="K53" s="12">
        <v>9060</v>
      </c>
      <c r="L53" s="14">
        <v>15.8</v>
      </c>
      <c r="M53" s="15">
        <v>0.65069999999999995</v>
      </c>
      <c r="N53" s="16">
        <v>40565.85</v>
      </c>
    </row>
    <row r="54" spans="1:14" s="19" customFormat="1">
      <c r="A54" s="17">
        <v>101633903</v>
      </c>
      <c r="B54" s="18" t="s">
        <v>33</v>
      </c>
      <c r="C54" s="18" t="s">
        <v>18</v>
      </c>
      <c r="D54" s="16">
        <v>57148.22</v>
      </c>
      <c r="E54" s="16">
        <v>46708.68</v>
      </c>
      <c r="F54" s="16">
        <v>10439.540000000001</v>
      </c>
      <c r="G54" s="13">
        <v>90.355000000000004</v>
      </c>
      <c r="H54" s="13">
        <v>15.36</v>
      </c>
      <c r="I54" s="13">
        <v>15.36</v>
      </c>
      <c r="J54" s="16">
        <v>10573</v>
      </c>
      <c r="K54" s="12">
        <v>9058</v>
      </c>
      <c r="L54" s="14">
        <v>15.5</v>
      </c>
      <c r="M54" s="15">
        <v>0.52310000000000001</v>
      </c>
      <c r="N54" s="16">
        <v>72779.37</v>
      </c>
    </row>
    <row r="55" spans="1:14" s="19" customFormat="1">
      <c r="A55" s="17">
        <v>108565203</v>
      </c>
      <c r="B55" s="18" t="s">
        <v>229</v>
      </c>
      <c r="C55" s="18" t="s">
        <v>224</v>
      </c>
      <c r="D55" s="16">
        <v>12789.96</v>
      </c>
      <c r="E55" s="16">
        <v>10453.56</v>
      </c>
      <c r="F55" s="16">
        <v>2336.4</v>
      </c>
      <c r="G55" s="13">
        <v>15.555</v>
      </c>
      <c r="H55" s="13">
        <v>2.6440000000000001</v>
      </c>
      <c r="I55" s="13">
        <v>2.6440000000000001</v>
      </c>
      <c r="J55" s="16">
        <v>9361</v>
      </c>
      <c r="K55" s="12">
        <v>9025</v>
      </c>
      <c r="L55" s="14">
        <v>9.6999999999999993</v>
      </c>
      <c r="M55" s="15">
        <v>0.68259999999999998</v>
      </c>
      <c r="N55" s="16">
        <v>16288.27</v>
      </c>
    </row>
    <row r="56" spans="1:14" s="19" customFormat="1">
      <c r="A56" s="17">
        <v>116555003</v>
      </c>
      <c r="B56" s="18" t="s">
        <v>404</v>
      </c>
      <c r="C56" s="18" t="s">
        <v>405</v>
      </c>
      <c r="D56" s="16">
        <v>69335.350000000006</v>
      </c>
      <c r="E56" s="16">
        <v>56669.53</v>
      </c>
      <c r="F56" s="16">
        <v>12665.82</v>
      </c>
      <c r="G56" s="13">
        <v>114.831</v>
      </c>
      <c r="H56" s="13">
        <v>19.521000000000001</v>
      </c>
      <c r="I56" s="13">
        <v>19.521000000000001</v>
      </c>
      <c r="J56" s="16">
        <v>7484</v>
      </c>
      <c r="K56" s="12">
        <v>9073</v>
      </c>
      <c r="L56" s="14">
        <v>18.2</v>
      </c>
      <c r="M56" s="15">
        <v>0.60440000000000005</v>
      </c>
      <c r="N56" s="16">
        <v>88299.92</v>
      </c>
    </row>
    <row r="57" spans="1:14" s="19" customFormat="1">
      <c r="A57" s="17">
        <v>116605003</v>
      </c>
      <c r="B57" s="18" t="s">
        <v>408</v>
      </c>
      <c r="C57" s="18" t="s">
        <v>401</v>
      </c>
      <c r="D57" s="16">
        <v>43886.12</v>
      </c>
      <c r="E57" s="16">
        <v>35869.230000000003</v>
      </c>
      <c r="F57" s="16">
        <v>8016.89</v>
      </c>
      <c r="G57" s="13">
        <v>72.942999999999998</v>
      </c>
      <c r="H57" s="13">
        <v>12.4</v>
      </c>
      <c r="I57" s="13">
        <v>12.4</v>
      </c>
      <c r="J57" s="16">
        <v>8092</v>
      </c>
      <c r="K57" s="12">
        <v>9051</v>
      </c>
      <c r="L57" s="14">
        <v>14.2</v>
      </c>
      <c r="M57" s="15">
        <v>0.55700000000000005</v>
      </c>
      <c r="N57" s="16">
        <v>55889.83</v>
      </c>
    </row>
    <row r="58" spans="1:14" s="19" customFormat="1">
      <c r="A58" s="17">
        <v>116495003</v>
      </c>
      <c r="B58" s="18" t="s">
        <v>397</v>
      </c>
      <c r="C58" s="18" t="s">
        <v>395</v>
      </c>
      <c r="D58" s="16">
        <v>51855.48</v>
      </c>
      <c r="E58" s="16">
        <v>51855.48</v>
      </c>
      <c r="F58" s="16">
        <v>0</v>
      </c>
      <c r="G58" s="13">
        <v>92</v>
      </c>
      <c r="H58" s="13">
        <v>15.64</v>
      </c>
      <c r="I58" s="13" t="s">
        <v>650</v>
      </c>
      <c r="J58" s="16">
        <v>8212</v>
      </c>
      <c r="K58" s="12">
        <v>9067</v>
      </c>
      <c r="L58" s="14">
        <v>17.100000000000001</v>
      </c>
      <c r="M58" s="15">
        <v>0.62909999999999999</v>
      </c>
      <c r="N58" s="16">
        <v>80798.880000000005</v>
      </c>
    </row>
    <row r="59" spans="1:14" s="19" customFormat="1">
      <c r="A59" s="17">
        <v>104375003</v>
      </c>
      <c r="B59" s="18" t="s">
        <v>117</v>
      </c>
      <c r="C59" s="18" t="s">
        <v>113</v>
      </c>
      <c r="D59" s="16">
        <v>119800.8</v>
      </c>
      <c r="E59" s="16">
        <v>97916.21</v>
      </c>
      <c r="F59" s="16">
        <v>21884.59</v>
      </c>
      <c r="G59" s="13">
        <v>163.78399999999999</v>
      </c>
      <c r="H59" s="13">
        <v>27.843</v>
      </c>
      <c r="I59" s="13">
        <v>27.843</v>
      </c>
      <c r="J59" s="16">
        <v>8334</v>
      </c>
      <c r="K59" s="12">
        <v>9045</v>
      </c>
      <c r="L59" s="14">
        <v>13.2</v>
      </c>
      <c r="M59" s="15">
        <v>0.65749999999999997</v>
      </c>
      <c r="N59" s="16">
        <v>152568.64000000001</v>
      </c>
    </row>
    <row r="60" spans="1:14" s="19" customFormat="1">
      <c r="A60" s="17">
        <v>104105353</v>
      </c>
      <c r="B60" s="18" t="s">
        <v>109</v>
      </c>
      <c r="C60" s="18" t="s">
        <v>65</v>
      </c>
      <c r="D60" s="16">
        <v>27920.37</v>
      </c>
      <c r="E60" s="16">
        <v>22820.02</v>
      </c>
      <c r="F60" s="16">
        <v>5100.3500000000004</v>
      </c>
      <c r="G60" s="13">
        <v>37.536000000000001</v>
      </c>
      <c r="H60" s="13">
        <v>6.3810000000000002</v>
      </c>
      <c r="I60" s="13">
        <v>6.3810000000000002</v>
      </c>
      <c r="J60" s="16">
        <v>8434</v>
      </c>
      <c r="K60" s="12">
        <v>9051</v>
      </c>
      <c r="L60" s="14">
        <v>14.3</v>
      </c>
      <c r="M60" s="15">
        <v>0.66069999999999995</v>
      </c>
      <c r="N60" s="16">
        <v>35557.129999999997</v>
      </c>
    </row>
    <row r="61" spans="1:14" s="19" customFormat="1">
      <c r="A61" s="17">
        <v>117415004</v>
      </c>
      <c r="B61" s="18" t="s">
        <v>629</v>
      </c>
      <c r="C61" s="18" t="s">
        <v>422</v>
      </c>
      <c r="D61" s="16">
        <v>22940.11</v>
      </c>
      <c r="E61" s="16">
        <v>22940.11</v>
      </c>
      <c r="F61" s="16">
        <v>0</v>
      </c>
      <c r="G61" s="13">
        <v>37</v>
      </c>
      <c r="H61" s="13">
        <v>6.29</v>
      </c>
      <c r="I61" s="13" t="s">
        <v>650</v>
      </c>
      <c r="J61" s="16">
        <v>9561</v>
      </c>
      <c r="K61" s="12">
        <v>9059</v>
      </c>
      <c r="L61" s="14">
        <v>15.7</v>
      </c>
      <c r="M61" s="15">
        <v>0.62729999999999997</v>
      </c>
      <c r="N61" s="16">
        <v>35744.25</v>
      </c>
    </row>
    <row r="62" spans="1:14" s="19" customFormat="1">
      <c r="A62" s="17">
        <v>119584503</v>
      </c>
      <c r="B62" s="18" t="s">
        <v>462</v>
      </c>
      <c r="C62" s="18" t="s">
        <v>455</v>
      </c>
      <c r="D62" s="16">
        <v>2658.95</v>
      </c>
      <c r="E62" s="16">
        <v>2658.95</v>
      </c>
      <c r="F62" s="16">
        <v>0</v>
      </c>
      <c r="G62" s="13">
        <v>5</v>
      </c>
      <c r="H62" s="13">
        <v>0.85</v>
      </c>
      <c r="I62" s="13" t="s">
        <v>650</v>
      </c>
      <c r="J62" s="16">
        <v>9918</v>
      </c>
      <c r="K62" s="12">
        <v>9043</v>
      </c>
      <c r="L62" s="14">
        <v>12.8</v>
      </c>
      <c r="M62" s="15">
        <v>0.53900000000000003</v>
      </c>
      <c r="N62" s="16">
        <v>4143.05</v>
      </c>
    </row>
    <row r="63" spans="1:14" s="19" customFormat="1">
      <c r="A63" s="17">
        <v>111316003</v>
      </c>
      <c r="B63" s="18" t="s">
        <v>277</v>
      </c>
      <c r="C63" s="18" t="s">
        <v>274</v>
      </c>
      <c r="D63" s="16">
        <v>83018.899999999994</v>
      </c>
      <c r="E63" s="16">
        <v>67853.440000000002</v>
      </c>
      <c r="F63" s="16">
        <v>15165.46</v>
      </c>
      <c r="G63" s="13">
        <v>121.288</v>
      </c>
      <c r="H63" s="13">
        <v>20.617999999999999</v>
      </c>
      <c r="I63" s="13">
        <v>20.617999999999999</v>
      </c>
      <c r="J63" s="16">
        <v>6809</v>
      </c>
      <c r="K63" s="12">
        <v>9047</v>
      </c>
      <c r="L63" s="14">
        <v>13.5</v>
      </c>
      <c r="M63" s="15">
        <v>0.75309999999999999</v>
      </c>
      <c r="N63" s="16">
        <v>105726.18</v>
      </c>
    </row>
    <row r="64" spans="1:14" s="19" customFormat="1">
      <c r="A64" s="17">
        <v>108056004</v>
      </c>
      <c r="B64" s="18" t="s">
        <v>197</v>
      </c>
      <c r="C64" s="18" t="s">
        <v>193</v>
      </c>
      <c r="D64" s="16">
        <v>86812</v>
      </c>
      <c r="E64" s="16">
        <v>70953.63</v>
      </c>
      <c r="F64" s="16">
        <v>15858.37</v>
      </c>
      <c r="G64" s="13">
        <v>131.68299999999999</v>
      </c>
      <c r="H64" s="13">
        <v>22.385999999999999</v>
      </c>
      <c r="I64" s="13">
        <v>22.385999999999999</v>
      </c>
      <c r="J64" s="16">
        <v>7548</v>
      </c>
      <c r="K64" s="12">
        <v>9030</v>
      </c>
      <c r="L64" s="14">
        <v>10.5</v>
      </c>
      <c r="M64" s="15">
        <v>0.65429999999999999</v>
      </c>
      <c r="N64" s="16">
        <v>110556.75</v>
      </c>
    </row>
    <row r="65" spans="1:14" s="19" customFormat="1">
      <c r="A65" s="17">
        <v>113385003</v>
      </c>
      <c r="B65" s="18" t="s">
        <v>330</v>
      </c>
      <c r="C65" s="18" t="s">
        <v>325</v>
      </c>
      <c r="D65" s="16">
        <v>73213.039999999994</v>
      </c>
      <c r="E65" s="16">
        <v>59838.86</v>
      </c>
      <c r="F65" s="16">
        <v>13374.18</v>
      </c>
      <c r="G65" s="13">
        <v>125.4</v>
      </c>
      <c r="H65" s="13">
        <v>21.318000000000001</v>
      </c>
      <c r="I65" s="13">
        <v>21.318000000000001</v>
      </c>
      <c r="J65" s="16">
        <v>9299</v>
      </c>
      <c r="K65" s="12">
        <v>9059</v>
      </c>
      <c r="L65" s="14">
        <v>15.6</v>
      </c>
      <c r="M65" s="15">
        <v>0.48280000000000001</v>
      </c>
      <c r="N65" s="16">
        <v>93238.22</v>
      </c>
    </row>
    <row r="66" spans="1:14" s="19" customFormat="1">
      <c r="A66" s="17">
        <v>109535504</v>
      </c>
      <c r="B66" s="18" t="s">
        <v>248</v>
      </c>
      <c r="C66" s="18" t="s">
        <v>245</v>
      </c>
      <c r="D66" s="16">
        <v>42584.42</v>
      </c>
      <c r="E66" s="16">
        <v>34805.32</v>
      </c>
      <c r="F66" s="16">
        <v>7779.1</v>
      </c>
      <c r="G66" s="13">
        <v>60.865000000000002</v>
      </c>
      <c r="H66" s="13">
        <v>10.347</v>
      </c>
      <c r="I66" s="13">
        <v>10.347</v>
      </c>
      <c r="J66" s="16">
        <v>10112</v>
      </c>
      <c r="K66" s="12">
        <v>9029</v>
      </c>
      <c r="L66" s="14">
        <v>10.4</v>
      </c>
      <c r="M66" s="15">
        <v>0.58050000000000002</v>
      </c>
      <c r="N66" s="16">
        <v>54232.09</v>
      </c>
    </row>
    <row r="67" spans="1:14" s="19" customFormat="1">
      <c r="A67" s="17">
        <v>117596003</v>
      </c>
      <c r="B67" s="18" t="s">
        <v>250</v>
      </c>
      <c r="C67" s="18" t="s">
        <v>251</v>
      </c>
      <c r="D67" s="16">
        <v>62533.56</v>
      </c>
      <c r="E67" s="16">
        <v>51110.25</v>
      </c>
      <c r="F67" s="16">
        <v>11423.31</v>
      </c>
      <c r="G67" s="13">
        <v>80.411000000000001</v>
      </c>
      <c r="H67" s="13">
        <v>13.669</v>
      </c>
      <c r="I67" s="13">
        <v>13.669</v>
      </c>
      <c r="J67" s="16">
        <v>8297</v>
      </c>
      <c r="K67" s="12">
        <v>9059</v>
      </c>
      <c r="L67" s="14">
        <v>15.7</v>
      </c>
      <c r="M67" s="15">
        <v>0.70220000000000005</v>
      </c>
      <c r="N67" s="16">
        <v>79637.69</v>
      </c>
    </row>
    <row r="68" spans="1:14" s="19" customFormat="1">
      <c r="A68" s="17">
        <v>115674603</v>
      </c>
      <c r="B68" s="18" t="s">
        <v>373</v>
      </c>
      <c r="C68" s="18" t="s">
        <v>294</v>
      </c>
      <c r="D68" s="16">
        <v>22949.91</v>
      </c>
      <c r="E68" s="16">
        <v>18757.54</v>
      </c>
      <c r="F68" s="16">
        <v>4192.37</v>
      </c>
      <c r="G68" s="13">
        <v>41</v>
      </c>
      <c r="H68" s="13">
        <v>6.97</v>
      </c>
      <c r="I68" s="13">
        <v>6.97</v>
      </c>
      <c r="J68" s="16">
        <v>8400</v>
      </c>
      <c r="K68" s="12">
        <v>9069</v>
      </c>
      <c r="L68" s="14">
        <v>17.399999999999999</v>
      </c>
      <c r="M68" s="15">
        <v>0.49919999999999998</v>
      </c>
      <c r="N68" s="16">
        <v>29227.16</v>
      </c>
    </row>
    <row r="69" spans="1:14" s="19" customFormat="1">
      <c r="A69" s="17">
        <v>118406003</v>
      </c>
      <c r="B69" s="18" t="s">
        <v>436</v>
      </c>
      <c r="C69" s="18" t="s">
        <v>428</v>
      </c>
      <c r="D69" s="16">
        <v>25253.82</v>
      </c>
      <c r="E69" s="16">
        <v>20640.580000000002</v>
      </c>
      <c r="F69" s="16">
        <v>4613.24</v>
      </c>
      <c r="G69" s="13">
        <v>35.799999999999997</v>
      </c>
      <c r="H69" s="13">
        <v>6.0860000000000003</v>
      </c>
      <c r="I69" s="13">
        <v>6.0860000000000003</v>
      </c>
      <c r="J69" s="16">
        <v>8934</v>
      </c>
      <c r="K69" s="12">
        <v>9048</v>
      </c>
      <c r="L69" s="14">
        <v>13.8</v>
      </c>
      <c r="M69" s="15">
        <v>0.59150000000000003</v>
      </c>
      <c r="N69" s="16">
        <v>32161.23</v>
      </c>
    </row>
    <row r="70" spans="1:14" s="19" customFormat="1">
      <c r="A70" s="17">
        <v>105258503</v>
      </c>
      <c r="B70" s="18" t="s">
        <v>147</v>
      </c>
      <c r="C70" s="18" t="s">
        <v>71</v>
      </c>
      <c r="D70" s="16">
        <v>72887.47</v>
      </c>
      <c r="E70" s="16">
        <v>59572.76</v>
      </c>
      <c r="F70" s="16">
        <v>13314.71</v>
      </c>
      <c r="G70" s="13">
        <v>100.08799999999999</v>
      </c>
      <c r="H70" s="13">
        <v>17.013999999999999</v>
      </c>
      <c r="I70" s="13">
        <v>17.013999999999999</v>
      </c>
      <c r="J70" s="16">
        <v>7655</v>
      </c>
      <c r="K70" s="12">
        <v>9040</v>
      </c>
      <c r="L70" s="14">
        <v>12.3</v>
      </c>
      <c r="M70" s="15">
        <v>0.7127</v>
      </c>
      <c r="N70" s="16">
        <v>92823.6</v>
      </c>
    </row>
    <row r="71" spans="1:14" s="19" customFormat="1">
      <c r="A71" s="17">
        <v>124156503</v>
      </c>
      <c r="B71" s="18" t="s">
        <v>551</v>
      </c>
      <c r="C71" s="18" t="s">
        <v>533</v>
      </c>
      <c r="D71" s="16">
        <v>94731.43</v>
      </c>
      <c r="E71" s="16">
        <v>77426.38</v>
      </c>
      <c r="F71" s="16">
        <v>17305.05</v>
      </c>
      <c r="G71" s="13">
        <v>162.17099999999999</v>
      </c>
      <c r="H71" s="13">
        <v>27.568999999999999</v>
      </c>
      <c r="I71" s="13">
        <v>27.568999999999999</v>
      </c>
      <c r="J71" s="16">
        <v>11014</v>
      </c>
      <c r="K71" s="12">
        <v>9111</v>
      </c>
      <c r="L71" s="14">
        <v>24.8</v>
      </c>
      <c r="M71" s="15">
        <v>0.4803</v>
      </c>
      <c r="N71" s="16">
        <v>120642.3</v>
      </c>
    </row>
    <row r="72" spans="1:14" s="19" customFormat="1">
      <c r="A72" s="17">
        <v>114066503</v>
      </c>
      <c r="B72" s="18" t="s">
        <v>347</v>
      </c>
      <c r="C72" s="18" t="s">
        <v>333</v>
      </c>
      <c r="D72" s="16">
        <v>29696.97</v>
      </c>
      <c r="E72" s="16">
        <v>24272.080000000002</v>
      </c>
      <c r="F72" s="16">
        <v>5424.89</v>
      </c>
      <c r="G72" s="13">
        <v>58.860999999999997</v>
      </c>
      <c r="H72" s="13">
        <v>10.006</v>
      </c>
      <c r="I72" s="13">
        <v>10.006</v>
      </c>
      <c r="J72" s="16">
        <v>11050</v>
      </c>
      <c r="K72" s="12">
        <v>9088</v>
      </c>
      <c r="L72" s="14">
        <v>20.8</v>
      </c>
      <c r="M72" s="15">
        <v>0.41589999999999999</v>
      </c>
      <c r="N72" s="16">
        <v>37819.67</v>
      </c>
    </row>
    <row r="73" spans="1:14" s="19" customFormat="1">
      <c r="A73" s="17">
        <v>113365203</v>
      </c>
      <c r="B73" s="18" t="s">
        <v>81</v>
      </c>
      <c r="C73" s="18" t="s">
        <v>80</v>
      </c>
      <c r="D73" s="16">
        <v>37639.21</v>
      </c>
      <c r="E73" s="16">
        <v>30763.47</v>
      </c>
      <c r="F73" s="16">
        <v>6875.74</v>
      </c>
      <c r="G73" s="13">
        <v>67</v>
      </c>
      <c r="H73" s="13">
        <v>11.39</v>
      </c>
      <c r="I73" s="13">
        <v>11.39</v>
      </c>
      <c r="J73" s="16">
        <v>8608</v>
      </c>
      <c r="K73" s="12">
        <v>9071</v>
      </c>
      <c r="L73" s="14">
        <v>17.8</v>
      </c>
      <c r="M73" s="15">
        <v>0.4889</v>
      </c>
      <c r="N73" s="16">
        <v>47934.26</v>
      </c>
    </row>
    <row r="74" spans="1:14" s="19" customFormat="1">
      <c r="A74" s="17">
        <v>128326303</v>
      </c>
      <c r="B74" s="18" t="s">
        <v>605</v>
      </c>
      <c r="C74" s="18" t="s">
        <v>600</v>
      </c>
      <c r="D74" s="16">
        <v>28147.14</v>
      </c>
      <c r="E74" s="16">
        <v>23005.37</v>
      </c>
      <c r="F74" s="16">
        <v>5141.7700000000004</v>
      </c>
      <c r="G74" s="13">
        <v>31.073</v>
      </c>
      <c r="H74" s="13">
        <v>5.282</v>
      </c>
      <c r="I74" s="13">
        <v>5.282</v>
      </c>
      <c r="J74" s="16">
        <v>10741</v>
      </c>
      <c r="K74" s="12">
        <v>9091</v>
      </c>
      <c r="L74" s="14">
        <v>21.3</v>
      </c>
      <c r="M74" s="15">
        <v>0.74650000000000005</v>
      </c>
      <c r="N74" s="16">
        <v>35845.93</v>
      </c>
    </row>
    <row r="75" spans="1:14" s="19" customFormat="1">
      <c r="A75" s="17">
        <v>113365303</v>
      </c>
      <c r="B75" s="18" t="s">
        <v>321</v>
      </c>
      <c r="C75" s="18" t="s">
        <v>80</v>
      </c>
      <c r="D75" s="16">
        <v>62472.42</v>
      </c>
      <c r="E75" s="16">
        <v>51060.28</v>
      </c>
      <c r="F75" s="16">
        <v>11412.14</v>
      </c>
      <c r="G75" s="13">
        <v>137.72200000000001</v>
      </c>
      <c r="H75" s="13">
        <v>23.411999999999999</v>
      </c>
      <c r="I75" s="13">
        <v>23.411999999999999</v>
      </c>
      <c r="J75" s="16">
        <v>12494</v>
      </c>
      <c r="K75" s="12">
        <v>9062</v>
      </c>
      <c r="L75" s="14">
        <v>16.2</v>
      </c>
      <c r="M75" s="15">
        <v>0.375</v>
      </c>
      <c r="N75" s="16">
        <v>79559.83</v>
      </c>
    </row>
    <row r="76" spans="1:14" s="19" customFormat="1">
      <c r="A76" s="17">
        <v>123466403</v>
      </c>
      <c r="B76" s="18" t="s">
        <v>545</v>
      </c>
      <c r="C76" s="18" t="s">
        <v>518</v>
      </c>
      <c r="D76" s="16">
        <v>257525.76000000001</v>
      </c>
      <c r="E76" s="16">
        <v>210482.29</v>
      </c>
      <c r="F76" s="16">
        <v>47043.47</v>
      </c>
      <c r="G76" s="13">
        <v>304.68599999999998</v>
      </c>
      <c r="H76" s="13">
        <v>51.795999999999999</v>
      </c>
      <c r="I76" s="13">
        <v>51.795999999999999</v>
      </c>
      <c r="J76" s="16">
        <v>11238</v>
      </c>
      <c r="K76" s="12">
        <v>9158</v>
      </c>
      <c r="L76" s="14">
        <v>33.200000000000003</v>
      </c>
      <c r="M76" s="15">
        <v>0.69140000000000001</v>
      </c>
      <c r="N76" s="16">
        <v>327964.03999999998</v>
      </c>
    </row>
    <row r="77" spans="1:14" s="19" customFormat="1">
      <c r="A77" s="17">
        <v>112675503</v>
      </c>
      <c r="B77" s="18" t="s">
        <v>301</v>
      </c>
      <c r="C77" s="18" t="s">
        <v>294</v>
      </c>
      <c r="D77" s="16">
        <v>17481.560000000001</v>
      </c>
      <c r="E77" s="16">
        <v>14288.12</v>
      </c>
      <c r="F77" s="16">
        <v>3193.44</v>
      </c>
      <c r="G77" s="13">
        <v>26</v>
      </c>
      <c r="H77" s="13">
        <v>4.42</v>
      </c>
      <c r="I77" s="13">
        <v>4.42</v>
      </c>
      <c r="J77" s="16">
        <v>8591</v>
      </c>
      <c r="K77" s="12">
        <v>9095</v>
      </c>
      <c r="L77" s="14">
        <v>22</v>
      </c>
      <c r="M77" s="15">
        <v>0.58630000000000004</v>
      </c>
      <c r="N77" s="16">
        <v>22263.11</v>
      </c>
    </row>
    <row r="78" spans="1:14" s="19" customFormat="1">
      <c r="A78" s="17">
        <v>109248003</v>
      </c>
      <c r="B78" s="18" t="s">
        <v>622</v>
      </c>
      <c r="C78" s="18" t="s">
        <v>169</v>
      </c>
      <c r="D78" s="16">
        <v>47393.52</v>
      </c>
      <c r="E78" s="16">
        <v>47393.52</v>
      </c>
      <c r="F78" s="16">
        <v>0</v>
      </c>
      <c r="G78" s="13">
        <v>107</v>
      </c>
      <c r="H78" s="13">
        <v>18.190000000000001</v>
      </c>
      <c r="I78" s="13" t="s">
        <v>650</v>
      </c>
      <c r="J78" s="16">
        <v>7644</v>
      </c>
      <c r="K78" s="12">
        <v>9063</v>
      </c>
      <c r="L78" s="14">
        <v>16.3</v>
      </c>
      <c r="M78" s="15">
        <v>0.53110000000000002</v>
      </c>
      <c r="N78" s="16">
        <v>73846.45</v>
      </c>
    </row>
    <row r="79" spans="1:14" s="19" customFormat="1">
      <c r="A79" s="17">
        <v>108567004</v>
      </c>
      <c r="B79" s="18" t="s">
        <v>232</v>
      </c>
      <c r="C79" s="18" t="s">
        <v>224</v>
      </c>
      <c r="D79" s="16">
        <v>33150.980000000003</v>
      </c>
      <c r="E79" s="16">
        <v>27095.13</v>
      </c>
      <c r="F79" s="16">
        <v>6055.85</v>
      </c>
      <c r="G79" s="13">
        <v>48.424999999999997</v>
      </c>
      <c r="H79" s="13">
        <v>8.2319999999999993</v>
      </c>
      <c r="I79" s="13">
        <v>8.2319999999999993</v>
      </c>
      <c r="J79" s="16">
        <v>9250</v>
      </c>
      <c r="K79" s="12">
        <v>9026</v>
      </c>
      <c r="L79" s="14">
        <v>9.8000000000000007</v>
      </c>
      <c r="M79" s="15">
        <v>0.56820000000000004</v>
      </c>
      <c r="N79" s="16">
        <v>42218.41</v>
      </c>
    </row>
    <row r="80" spans="1:14" s="19" customFormat="1">
      <c r="A80" s="17">
        <v>116557103</v>
      </c>
      <c r="B80" s="18" t="s">
        <v>406</v>
      </c>
      <c r="C80" s="18" t="s">
        <v>405</v>
      </c>
      <c r="D80" s="16">
        <v>34245.43</v>
      </c>
      <c r="E80" s="16">
        <v>27989.65</v>
      </c>
      <c r="F80" s="16">
        <v>6255.78</v>
      </c>
      <c r="G80" s="13">
        <v>56.508000000000003</v>
      </c>
      <c r="H80" s="13">
        <v>9.6059999999999999</v>
      </c>
      <c r="I80" s="13">
        <v>9.6059999999999999</v>
      </c>
      <c r="J80" s="16">
        <v>8483</v>
      </c>
      <c r="K80" s="12">
        <v>9071</v>
      </c>
      <c r="L80" s="14">
        <v>17.8</v>
      </c>
      <c r="M80" s="15">
        <v>0.53520000000000001</v>
      </c>
      <c r="N80" s="16">
        <v>43612.22</v>
      </c>
    </row>
    <row r="81" spans="1:14" s="19" customFormat="1">
      <c r="A81" s="17">
        <v>113367003</v>
      </c>
      <c r="B81" s="18" t="s">
        <v>322</v>
      </c>
      <c r="C81" s="18" t="s">
        <v>80</v>
      </c>
      <c r="D81" s="16">
        <v>116628.69</v>
      </c>
      <c r="E81" s="16">
        <v>95323.56</v>
      </c>
      <c r="F81" s="16">
        <v>21305.13</v>
      </c>
      <c r="G81" s="13">
        <v>233.58199999999999</v>
      </c>
      <c r="H81" s="13">
        <v>39.707999999999998</v>
      </c>
      <c r="I81" s="13">
        <v>39.707999999999998</v>
      </c>
      <c r="J81" s="16">
        <v>8480</v>
      </c>
      <c r="K81" s="12">
        <v>9047</v>
      </c>
      <c r="L81" s="14">
        <v>13.5</v>
      </c>
      <c r="M81" s="15">
        <v>0.44109999999999999</v>
      </c>
      <c r="N81" s="16">
        <v>148528.89000000001</v>
      </c>
    </row>
    <row r="82" spans="1:14" s="19" customFormat="1">
      <c r="A82" s="17">
        <v>108567703</v>
      </c>
      <c r="B82" s="18" t="s">
        <v>234</v>
      </c>
      <c r="C82" s="18" t="s">
        <v>224</v>
      </c>
      <c r="D82" s="16">
        <v>44817.35</v>
      </c>
      <c r="E82" s="16">
        <v>36630.35</v>
      </c>
      <c r="F82" s="16">
        <v>8187</v>
      </c>
      <c r="G82" s="13">
        <v>75.09</v>
      </c>
      <c r="H82" s="13">
        <v>12.765000000000001</v>
      </c>
      <c r="I82" s="13">
        <v>12.765000000000001</v>
      </c>
      <c r="J82" s="16">
        <v>9445</v>
      </c>
      <c r="K82" s="12">
        <v>9064</v>
      </c>
      <c r="L82" s="14">
        <v>16.600000000000001</v>
      </c>
      <c r="M82" s="15">
        <v>0.49330000000000002</v>
      </c>
      <c r="N82" s="16">
        <v>57075.77</v>
      </c>
    </row>
    <row r="83" spans="1:14" s="19" customFormat="1">
      <c r="A83" s="17">
        <v>112676203</v>
      </c>
      <c r="B83" s="18" t="s">
        <v>302</v>
      </c>
      <c r="C83" s="18" t="s">
        <v>294</v>
      </c>
      <c r="D83" s="16">
        <v>54164.41</v>
      </c>
      <c r="E83" s="16">
        <v>44269.94</v>
      </c>
      <c r="F83" s="16">
        <v>9894.4699999999993</v>
      </c>
      <c r="G83" s="13">
        <v>87.95</v>
      </c>
      <c r="H83" s="13">
        <v>14.951000000000001</v>
      </c>
      <c r="I83" s="13">
        <v>14.951000000000001</v>
      </c>
      <c r="J83" s="16">
        <v>10153</v>
      </c>
      <c r="K83" s="12">
        <v>9100</v>
      </c>
      <c r="L83" s="14">
        <v>22.9</v>
      </c>
      <c r="M83" s="15">
        <v>0.50700000000000001</v>
      </c>
      <c r="N83" s="16">
        <v>68979.429999999993</v>
      </c>
    </row>
    <row r="84" spans="1:14" s="19" customFormat="1">
      <c r="A84" s="17">
        <v>111317503</v>
      </c>
      <c r="B84" s="18" t="s">
        <v>278</v>
      </c>
      <c r="C84" s="18" t="s">
        <v>274</v>
      </c>
      <c r="D84" s="16">
        <v>41647.39</v>
      </c>
      <c r="E84" s="16">
        <v>34039.46</v>
      </c>
      <c r="F84" s="16">
        <v>7607.93</v>
      </c>
      <c r="G84" s="13">
        <v>73</v>
      </c>
      <c r="H84" s="13">
        <v>12.41</v>
      </c>
      <c r="I84" s="13">
        <v>12.41</v>
      </c>
      <c r="J84" s="16">
        <v>6524</v>
      </c>
      <c r="K84" s="12">
        <v>9028</v>
      </c>
      <c r="L84" s="14">
        <v>10.1</v>
      </c>
      <c r="M84" s="15">
        <v>0.65510000000000002</v>
      </c>
      <c r="N84" s="16">
        <v>53038.75</v>
      </c>
    </row>
    <row r="85" spans="1:14" s="19" customFormat="1">
      <c r="A85" s="17">
        <v>108077503</v>
      </c>
      <c r="B85" s="18" t="s">
        <v>205</v>
      </c>
      <c r="C85" s="18" t="s">
        <v>200</v>
      </c>
      <c r="D85" s="16">
        <v>47571.42</v>
      </c>
      <c r="E85" s="16">
        <v>38881.32</v>
      </c>
      <c r="F85" s="16">
        <v>8690.1</v>
      </c>
      <c r="G85" s="13">
        <v>85.171000000000006</v>
      </c>
      <c r="H85" s="13">
        <v>14.478999999999999</v>
      </c>
      <c r="I85" s="13">
        <v>14.478999999999999</v>
      </c>
      <c r="J85" s="16">
        <v>6818</v>
      </c>
      <c r="K85" s="12">
        <v>9054</v>
      </c>
      <c r="L85" s="14">
        <v>14.8</v>
      </c>
      <c r="M85" s="15">
        <v>0.61370000000000002</v>
      </c>
      <c r="N85" s="16">
        <v>60583.13</v>
      </c>
    </row>
    <row r="86" spans="1:14" s="19" customFormat="1">
      <c r="A86" s="17">
        <v>110148002</v>
      </c>
      <c r="B86" s="18" t="s">
        <v>257</v>
      </c>
      <c r="C86" s="18" t="s">
        <v>253</v>
      </c>
      <c r="D86" s="16">
        <v>87618.99</v>
      </c>
      <c r="E86" s="16">
        <v>71613.210000000006</v>
      </c>
      <c r="F86" s="16">
        <v>16005.78</v>
      </c>
      <c r="G86" s="13">
        <v>193.089</v>
      </c>
      <c r="H86" s="13">
        <v>32.825000000000003</v>
      </c>
      <c r="I86" s="13">
        <v>32.825000000000003</v>
      </c>
      <c r="J86" s="16">
        <v>11479</v>
      </c>
      <c r="K86" s="12">
        <v>9065</v>
      </c>
      <c r="L86" s="14">
        <v>16.7</v>
      </c>
      <c r="M86" s="15">
        <v>0.375</v>
      </c>
      <c r="N86" s="16">
        <v>111584.48</v>
      </c>
    </row>
    <row r="87" spans="1:14" s="19" customFormat="1">
      <c r="A87" s="17">
        <v>106617203</v>
      </c>
      <c r="B87" s="18" t="s">
        <v>177</v>
      </c>
      <c r="C87" s="18" t="s">
        <v>171</v>
      </c>
      <c r="D87" s="16">
        <v>35502.49</v>
      </c>
      <c r="E87" s="16">
        <v>35502.49</v>
      </c>
      <c r="F87" s="16">
        <v>0</v>
      </c>
      <c r="G87" s="13">
        <v>48.536000000000001</v>
      </c>
      <c r="H87" s="13">
        <v>8.2509999999999994</v>
      </c>
      <c r="I87" s="13" t="s">
        <v>650</v>
      </c>
      <c r="J87" s="16">
        <v>8817</v>
      </c>
      <c r="K87" s="12">
        <v>9065</v>
      </c>
      <c r="L87" s="14">
        <v>16.7</v>
      </c>
      <c r="M87" s="15">
        <v>0.76039999999999996</v>
      </c>
      <c r="N87" s="16">
        <v>55318.39</v>
      </c>
    </row>
    <row r="88" spans="1:14" s="19" customFormat="1">
      <c r="A88" s="17">
        <v>101638003</v>
      </c>
      <c r="B88" s="18" t="s">
        <v>35</v>
      </c>
      <c r="C88" s="18" t="s">
        <v>18</v>
      </c>
      <c r="D88" s="16">
        <v>41579.61</v>
      </c>
      <c r="E88" s="16">
        <v>33984.06</v>
      </c>
      <c r="F88" s="16">
        <v>7595.55</v>
      </c>
      <c r="G88" s="13">
        <v>75.456999999999994</v>
      </c>
      <c r="H88" s="13">
        <v>12.827</v>
      </c>
      <c r="I88" s="13">
        <v>12.827</v>
      </c>
      <c r="J88" s="16">
        <v>9399</v>
      </c>
      <c r="K88" s="12">
        <v>9065</v>
      </c>
      <c r="L88" s="14">
        <v>16.8</v>
      </c>
      <c r="M88" s="15">
        <v>0.45540000000000003</v>
      </c>
      <c r="N88" s="16">
        <v>52952.43</v>
      </c>
    </row>
    <row r="89" spans="1:14" s="19" customFormat="1">
      <c r="A89" s="17">
        <v>129547803</v>
      </c>
      <c r="B89" s="18" t="s">
        <v>618</v>
      </c>
      <c r="C89" s="18" t="s">
        <v>353</v>
      </c>
      <c r="D89" s="16">
        <v>25284.61</v>
      </c>
      <c r="E89" s="16">
        <v>20665.75</v>
      </c>
      <c r="F89" s="16">
        <v>4618.8599999999997</v>
      </c>
      <c r="G89" s="13">
        <v>34.942999999999998</v>
      </c>
      <c r="H89" s="13">
        <v>5.94</v>
      </c>
      <c r="I89" s="13">
        <v>5.94</v>
      </c>
      <c r="J89" s="16">
        <v>9356</v>
      </c>
      <c r="K89" s="12">
        <v>9050</v>
      </c>
      <c r="L89" s="14">
        <v>14.1</v>
      </c>
      <c r="M89" s="15">
        <v>0.59899999999999998</v>
      </c>
      <c r="N89" s="16">
        <v>32200.44</v>
      </c>
    </row>
    <row r="90" spans="1:14" s="19" customFormat="1">
      <c r="A90" s="17">
        <v>117086653</v>
      </c>
      <c r="B90" s="18" t="s">
        <v>416</v>
      </c>
      <c r="C90" s="18" t="s">
        <v>410</v>
      </c>
      <c r="D90" s="16">
        <v>41134.910000000003</v>
      </c>
      <c r="E90" s="16">
        <v>33620.6</v>
      </c>
      <c r="F90" s="16">
        <v>7514.31</v>
      </c>
      <c r="G90" s="13">
        <v>59.633000000000003</v>
      </c>
      <c r="H90" s="13">
        <v>10.137</v>
      </c>
      <c r="I90" s="13">
        <v>10.137</v>
      </c>
      <c r="J90" s="16">
        <v>8229</v>
      </c>
      <c r="K90" s="12">
        <v>9043</v>
      </c>
      <c r="L90" s="14">
        <v>12.8</v>
      </c>
      <c r="M90" s="15">
        <v>0.628</v>
      </c>
      <c r="N90" s="16">
        <v>52386.11</v>
      </c>
    </row>
    <row r="91" spans="1:14" s="19" customFormat="1">
      <c r="A91" s="17">
        <v>114068003</v>
      </c>
      <c r="B91" s="18" t="s">
        <v>332</v>
      </c>
      <c r="C91" s="18" t="s">
        <v>333</v>
      </c>
      <c r="D91" s="16">
        <v>21613.23</v>
      </c>
      <c r="E91" s="16">
        <v>17665.04</v>
      </c>
      <c r="F91" s="16">
        <v>3948.19</v>
      </c>
      <c r="G91" s="13">
        <v>41</v>
      </c>
      <c r="H91" s="13">
        <v>6.97</v>
      </c>
      <c r="I91" s="13">
        <v>6.97</v>
      </c>
      <c r="J91" s="16">
        <v>11337</v>
      </c>
      <c r="K91" s="12">
        <v>9095</v>
      </c>
      <c r="L91" s="14">
        <v>22.1</v>
      </c>
      <c r="M91" s="15">
        <v>0.43419999999999997</v>
      </c>
      <c r="N91" s="16">
        <v>27524.87</v>
      </c>
    </row>
    <row r="92" spans="1:14" s="19" customFormat="1">
      <c r="A92" s="17">
        <v>118667503</v>
      </c>
      <c r="B92" s="18" t="s">
        <v>459</v>
      </c>
      <c r="C92" s="18" t="s">
        <v>457</v>
      </c>
      <c r="D92" s="16">
        <v>44715.06</v>
      </c>
      <c r="E92" s="16">
        <v>36546.74</v>
      </c>
      <c r="F92" s="16">
        <v>8168.32</v>
      </c>
      <c r="G92" s="13">
        <v>78.403000000000006</v>
      </c>
      <c r="H92" s="13">
        <v>13.327999999999999</v>
      </c>
      <c r="I92" s="13">
        <v>13.327999999999999</v>
      </c>
      <c r="J92" s="16">
        <v>11667</v>
      </c>
      <c r="K92" s="12">
        <v>9056</v>
      </c>
      <c r="L92" s="14">
        <v>15.2</v>
      </c>
      <c r="M92" s="15">
        <v>0.4718</v>
      </c>
      <c r="N92" s="16">
        <v>56945.49</v>
      </c>
    </row>
    <row r="93" spans="1:14" s="19" customFormat="1">
      <c r="A93" s="17">
        <v>108058003</v>
      </c>
      <c r="B93" s="18" t="s">
        <v>198</v>
      </c>
      <c r="C93" s="18" t="s">
        <v>193</v>
      </c>
      <c r="D93" s="16">
        <v>36179.360000000001</v>
      </c>
      <c r="E93" s="16">
        <v>36179.360000000001</v>
      </c>
      <c r="F93" s="16">
        <v>0</v>
      </c>
      <c r="G93" s="13">
        <v>53.151000000000003</v>
      </c>
      <c r="H93" s="13">
        <v>9.0350000000000001</v>
      </c>
      <c r="I93" s="13" t="s">
        <v>650</v>
      </c>
      <c r="J93" s="16">
        <v>9357</v>
      </c>
      <c r="K93" s="12">
        <v>9040</v>
      </c>
      <c r="L93" s="14">
        <v>12.3</v>
      </c>
      <c r="M93" s="15">
        <v>0.69020000000000004</v>
      </c>
      <c r="N93" s="16">
        <v>56373.05</v>
      </c>
    </row>
    <row r="94" spans="1:14" s="19" customFormat="1">
      <c r="A94" s="17">
        <v>108078003</v>
      </c>
      <c r="B94" s="18" t="s">
        <v>206</v>
      </c>
      <c r="C94" s="18" t="s">
        <v>200</v>
      </c>
      <c r="D94" s="16">
        <v>89174.23</v>
      </c>
      <c r="E94" s="16">
        <v>72884.34</v>
      </c>
      <c r="F94" s="16">
        <v>16289.89</v>
      </c>
      <c r="G94" s="13">
        <v>151.893</v>
      </c>
      <c r="H94" s="13">
        <v>25.821000000000002</v>
      </c>
      <c r="I94" s="13">
        <v>25.821000000000002</v>
      </c>
      <c r="J94" s="16">
        <v>6724</v>
      </c>
      <c r="K94" s="12">
        <v>9030</v>
      </c>
      <c r="L94" s="14">
        <v>10.5</v>
      </c>
      <c r="M94" s="15">
        <v>0.65410000000000001</v>
      </c>
      <c r="N94" s="16">
        <v>113565.1</v>
      </c>
    </row>
    <row r="95" spans="1:14" s="19" customFormat="1">
      <c r="A95" s="17">
        <v>105259103</v>
      </c>
      <c r="B95" s="18" t="s">
        <v>148</v>
      </c>
      <c r="C95" s="18" t="s">
        <v>71</v>
      </c>
      <c r="D95" s="16">
        <v>21548.69</v>
      </c>
      <c r="E95" s="16">
        <v>17612.29</v>
      </c>
      <c r="F95" s="16">
        <v>3936.4</v>
      </c>
      <c r="G95" s="13">
        <v>26</v>
      </c>
      <c r="H95" s="13">
        <v>4.42</v>
      </c>
      <c r="I95" s="13">
        <v>4.42</v>
      </c>
      <c r="J95" s="16">
        <v>7963</v>
      </c>
      <c r="K95" s="12">
        <v>9044</v>
      </c>
      <c r="L95" s="14">
        <v>13</v>
      </c>
      <c r="M95" s="15">
        <v>0.77969999999999995</v>
      </c>
      <c r="N95" s="16">
        <v>27442.68</v>
      </c>
    </row>
    <row r="96" spans="1:14" s="19" customFormat="1">
      <c r="A96" s="17">
        <v>128328003</v>
      </c>
      <c r="B96" s="18" t="s">
        <v>607</v>
      </c>
      <c r="C96" s="18" t="s">
        <v>600</v>
      </c>
      <c r="D96" s="16">
        <v>38267.07</v>
      </c>
      <c r="E96" s="16">
        <v>31276.639999999999</v>
      </c>
      <c r="F96" s="16">
        <v>6990.43</v>
      </c>
      <c r="G96" s="13">
        <v>44.46</v>
      </c>
      <c r="H96" s="13">
        <v>7.5579999999999998</v>
      </c>
      <c r="I96" s="13">
        <v>7.5579999999999998</v>
      </c>
      <c r="J96" s="16">
        <v>10737</v>
      </c>
      <c r="K96" s="12">
        <v>9074</v>
      </c>
      <c r="L96" s="14">
        <v>18.399999999999999</v>
      </c>
      <c r="M96" s="15">
        <v>0.71060000000000001</v>
      </c>
      <c r="N96" s="16">
        <v>48733.86</v>
      </c>
    </row>
    <row r="97" spans="1:14" s="19" customFormat="1">
      <c r="A97" s="17">
        <v>112018523</v>
      </c>
      <c r="B97" s="18" t="s">
        <v>358</v>
      </c>
      <c r="C97" s="18" t="s">
        <v>359</v>
      </c>
      <c r="D97" s="16">
        <v>70949</v>
      </c>
      <c r="E97" s="16">
        <v>57988.4</v>
      </c>
      <c r="F97" s="16">
        <v>12960.6</v>
      </c>
      <c r="G97" s="13">
        <v>100.089</v>
      </c>
      <c r="H97" s="13">
        <v>17.015000000000001</v>
      </c>
      <c r="I97" s="13">
        <v>17.015000000000001</v>
      </c>
      <c r="J97" s="16">
        <v>8287</v>
      </c>
      <c r="K97" s="12">
        <v>9090</v>
      </c>
      <c r="L97" s="14">
        <v>21.2</v>
      </c>
      <c r="M97" s="15">
        <v>0.64080000000000004</v>
      </c>
      <c r="N97" s="16">
        <v>90354.92</v>
      </c>
    </row>
    <row r="98" spans="1:14" s="19" customFormat="1">
      <c r="A98" s="17">
        <v>115229003</v>
      </c>
      <c r="B98" s="18" t="s">
        <v>383</v>
      </c>
      <c r="C98" s="18" t="s">
        <v>335</v>
      </c>
      <c r="D98" s="16">
        <v>91699.65</v>
      </c>
      <c r="E98" s="16">
        <v>74948.429999999993</v>
      </c>
      <c r="F98" s="16">
        <v>16751.22</v>
      </c>
      <c r="G98" s="13">
        <v>119.795</v>
      </c>
      <c r="H98" s="13">
        <v>20.364999999999998</v>
      </c>
      <c r="I98" s="13">
        <v>20.364999999999998</v>
      </c>
      <c r="J98" s="16">
        <v>9275</v>
      </c>
      <c r="K98" s="12">
        <v>9072</v>
      </c>
      <c r="L98" s="14">
        <v>17.899999999999999</v>
      </c>
      <c r="M98" s="15">
        <v>0.6321</v>
      </c>
      <c r="N98" s="16">
        <v>116781.28</v>
      </c>
    </row>
    <row r="99" spans="1:14" s="19" customFormat="1">
      <c r="A99" s="17">
        <v>119648303</v>
      </c>
      <c r="B99" s="18" t="s">
        <v>632</v>
      </c>
      <c r="C99" s="18" t="s">
        <v>633</v>
      </c>
      <c r="D99" s="16">
        <v>62429.9</v>
      </c>
      <c r="E99" s="16">
        <v>62429.9</v>
      </c>
      <c r="F99" s="16">
        <v>0</v>
      </c>
      <c r="G99" s="13">
        <v>168.816</v>
      </c>
      <c r="H99" s="13">
        <v>28.698</v>
      </c>
      <c r="I99" s="13" t="s">
        <v>650</v>
      </c>
      <c r="J99" s="16">
        <v>13419</v>
      </c>
      <c r="K99" s="12">
        <v>9039</v>
      </c>
      <c r="L99" s="14">
        <v>12.1</v>
      </c>
      <c r="M99" s="15">
        <v>0.375</v>
      </c>
      <c r="N99" s="16">
        <v>97275.46</v>
      </c>
    </row>
    <row r="100" spans="1:14" s="19" customFormat="1">
      <c r="A100" s="17">
        <v>119648703</v>
      </c>
      <c r="B100" s="18" t="s">
        <v>634</v>
      </c>
      <c r="C100" s="18" t="s">
        <v>635</v>
      </c>
      <c r="D100" s="16">
        <v>14799.33</v>
      </c>
      <c r="E100" s="16">
        <v>14799.33</v>
      </c>
      <c r="F100" s="16">
        <v>0</v>
      </c>
      <c r="G100" s="13">
        <v>40</v>
      </c>
      <c r="H100" s="13">
        <v>6.8</v>
      </c>
      <c r="I100" s="13" t="s">
        <v>650</v>
      </c>
      <c r="J100" s="16">
        <v>11202</v>
      </c>
      <c r="K100" s="12">
        <v>9043</v>
      </c>
      <c r="L100" s="14">
        <v>12.8</v>
      </c>
      <c r="M100" s="15">
        <v>0.375</v>
      </c>
      <c r="N100" s="16">
        <v>23059.65</v>
      </c>
    </row>
    <row r="101" spans="1:14" s="19" customFormat="1">
      <c r="A101" s="17">
        <v>117598503</v>
      </c>
      <c r="B101" s="18" t="s">
        <v>631</v>
      </c>
      <c r="C101" s="18" t="s">
        <v>251</v>
      </c>
      <c r="D101" s="16">
        <v>72736.36</v>
      </c>
      <c r="E101" s="16">
        <v>59449.26</v>
      </c>
      <c r="F101" s="16">
        <v>13287.1</v>
      </c>
      <c r="G101" s="13">
        <v>115.212</v>
      </c>
      <c r="H101" s="13">
        <v>19.585999999999999</v>
      </c>
      <c r="I101" s="13">
        <v>19.585999999999999</v>
      </c>
      <c r="J101" s="16">
        <v>9320</v>
      </c>
      <c r="K101" s="12">
        <v>9062</v>
      </c>
      <c r="L101" s="14">
        <v>16.2</v>
      </c>
      <c r="M101" s="15">
        <v>0.52190000000000003</v>
      </c>
      <c r="N101" s="16">
        <v>92631.16</v>
      </c>
    </row>
    <row r="102" spans="1:14" s="19" customFormat="1">
      <c r="A102" s="17">
        <v>101308503</v>
      </c>
      <c r="B102" s="18" t="s">
        <v>16</v>
      </c>
      <c r="C102" s="18" t="s">
        <v>11</v>
      </c>
      <c r="D102" s="16">
        <v>17626.14</v>
      </c>
      <c r="E102" s="16">
        <v>14406.29</v>
      </c>
      <c r="F102" s="16">
        <v>3219.85</v>
      </c>
      <c r="G102" s="13">
        <v>38.981999999999999</v>
      </c>
      <c r="H102" s="13">
        <v>6.6260000000000003</v>
      </c>
      <c r="I102" s="13">
        <v>6.6260000000000003</v>
      </c>
      <c r="J102" s="16">
        <v>13209</v>
      </c>
      <c r="K102" s="12">
        <v>9034</v>
      </c>
      <c r="L102" s="14">
        <v>11.2</v>
      </c>
      <c r="M102" s="15">
        <v>0.375</v>
      </c>
      <c r="N102" s="16">
        <v>22447.23</v>
      </c>
    </row>
    <row r="103" spans="1:14" s="19" customFormat="1">
      <c r="A103" s="17">
        <v>115508003</v>
      </c>
      <c r="B103" s="18" t="s">
        <v>372</v>
      </c>
      <c r="C103" s="18" t="s">
        <v>369</v>
      </c>
      <c r="D103" s="16">
        <v>70260.47</v>
      </c>
      <c r="E103" s="16">
        <v>57425.65</v>
      </c>
      <c r="F103" s="16">
        <v>12834.82</v>
      </c>
      <c r="G103" s="13">
        <v>117.631</v>
      </c>
      <c r="H103" s="13">
        <v>19.997</v>
      </c>
      <c r="I103" s="13">
        <v>19.997</v>
      </c>
      <c r="J103" s="16">
        <v>7615</v>
      </c>
      <c r="K103" s="12">
        <v>9063</v>
      </c>
      <c r="L103" s="14">
        <v>16.3</v>
      </c>
      <c r="M103" s="15">
        <v>0.58760000000000001</v>
      </c>
      <c r="N103" s="16">
        <v>89478.06</v>
      </c>
    </row>
    <row r="104" spans="1:14" s="19" customFormat="1">
      <c r="A104" s="17">
        <v>108079004</v>
      </c>
      <c r="B104" s="18" t="s">
        <v>207</v>
      </c>
      <c r="C104" s="18" t="s">
        <v>200</v>
      </c>
      <c r="D104" s="16">
        <v>16553.509999999998</v>
      </c>
      <c r="E104" s="16">
        <v>13529.6</v>
      </c>
      <c r="F104" s="16">
        <v>3023.91</v>
      </c>
      <c r="G104" s="13">
        <v>22</v>
      </c>
      <c r="H104" s="13">
        <v>3.74</v>
      </c>
      <c r="I104" s="13">
        <v>3.74</v>
      </c>
      <c r="J104" s="16">
        <v>7889</v>
      </c>
      <c r="K104" s="12">
        <v>9060</v>
      </c>
      <c r="L104" s="14">
        <v>15.9</v>
      </c>
      <c r="M104" s="15">
        <v>0.71450000000000002</v>
      </c>
      <c r="N104" s="16">
        <v>21081.22</v>
      </c>
    </row>
    <row r="105" spans="1:14" s="19" customFormat="1">
      <c r="A105" s="17">
        <v>117417202</v>
      </c>
      <c r="B105" s="18" t="s">
        <v>630</v>
      </c>
      <c r="C105" s="18" t="s">
        <v>422</v>
      </c>
      <c r="D105" s="16">
        <v>389763.08</v>
      </c>
      <c r="E105" s="16">
        <v>318563.18</v>
      </c>
      <c r="F105" s="16">
        <v>71199.899999999994</v>
      </c>
      <c r="G105" s="13">
        <v>526.69600000000003</v>
      </c>
      <c r="H105" s="13">
        <v>89.537999999999997</v>
      </c>
      <c r="I105" s="13">
        <v>89.537999999999997</v>
      </c>
      <c r="J105" s="16">
        <v>8359</v>
      </c>
      <c r="K105" s="12">
        <v>9080</v>
      </c>
      <c r="L105" s="14">
        <v>19.3</v>
      </c>
      <c r="M105" s="15">
        <v>0.66320000000000001</v>
      </c>
      <c r="N105" s="16">
        <v>496370.83</v>
      </c>
    </row>
    <row r="106" spans="1:14" s="19" customFormat="1">
      <c r="A106" s="17">
        <v>104378003</v>
      </c>
      <c r="B106" s="18" t="s">
        <v>121</v>
      </c>
      <c r="C106" s="18" t="s">
        <v>113</v>
      </c>
      <c r="D106" s="16">
        <v>36118.93</v>
      </c>
      <c r="E106" s="16">
        <v>29520.91</v>
      </c>
      <c r="F106" s="16">
        <v>6598.02</v>
      </c>
      <c r="G106" s="13">
        <v>57</v>
      </c>
      <c r="H106" s="13">
        <v>9.69</v>
      </c>
      <c r="I106" s="13">
        <v>9.69</v>
      </c>
      <c r="J106" s="16">
        <v>8938</v>
      </c>
      <c r="K106" s="12">
        <v>9054</v>
      </c>
      <c r="L106" s="14">
        <v>14.8</v>
      </c>
      <c r="M106" s="15">
        <v>0.53110000000000002</v>
      </c>
      <c r="N106" s="16">
        <v>45998.16</v>
      </c>
    </row>
    <row r="107" spans="1:14">
      <c r="B107" s="3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>
      <c r="D108" s="20">
        <f t="shared" ref="D108:I108" si="0">SUM(D2:D106)</f>
        <v>6560895.1099999994</v>
      </c>
      <c r="E108" s="20">
        <f t="shared" si="0"/>
        <v>5485915.5499999989</v>
      </c>
      <c r="F108" s="20">
        <f t="shared" si="0"/>
        <v>1074979.56</v>
      </c>
      <c r="G108" s="21">
        <f t="shared" si="0"/>
        <v>10185.214999999998</v>
      </c>
      <c r="H108" s="21">
        <f t="shared" si="0"/>
        <v>1731.4500000000007</v>
      </c>
      <c r="I108" s="21">
        <f t="shared" si="0"/>
        <v>1529.9040000000007</v>
      </c>
      <c r="N108" s="20">
        <f>SUM(N2:N106)</f>
        <v>8547907.0599999968</v>
      </c>
    </row>
  </sheetData>
  <sortState ref="A2:N106">
    <sortCondition ref="B2:B106"/>
  </sortState>
  <pageMargins left="0" right="0" top="0.75" bottom="0.5" header="0.3" footer="0.3"/>
  <pageSetup scale="90" orientation="landscape" horizontalDpi="0" verticalDpi="0" r:id="rId1"/>
  <headerFooter>
    <oddHeader>&amp;C&amp;"Calibri,Bold"&amp;10 2017-18 Secondary Career and Technical Education Subsidy
SD Allocations</oddHeader>
    <oddFooter>&amp;LPage &amp;P of &amp;N&amp;RJune 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2" outlineLevelRow="2"/>
  <cols>
    <col min="1" max="1" width="10.42578125" style="1" hidden="1" customWidth="1"/>
    <col min="2" max="2" width="41" style="1" bestFit="1" customWidth="1"/>
    <col min="3" max="3" width="14" style="1" hidden="1" customWidth="1"/>
    <col min="4" max="4" width="8.7109375" style="1" hidden="1" customWidth="1"/>
    <col min="5" max="5" width="26.140625" style="1" bestFit="1" customWidth="1"/>
    <col min="6" max="6" width="14" style="1" hidden="1" customWidth="1"/>
    <col min="7" max="8" width="11.7109375" style="1" bestFit="1" customWidth="1"/>
    <col min="9" max="9" width="10.85546875" style="1" bestFit="1" customWidth="1"/>
    <col min="10" max="12" width="8.7109375" style="1" bestFit="1" customWidth="1"/>
    <col min="13" max="13" width="5.7109375" style="1" bestFit="1" customWidth="1"/>
    <col min="14" max="14" width="7.7109375" style="1" bestFit="1" customWidth="1"/>
    <col min="15" max="15" width="8.7109375" style="1" bestFit="1" customWidth="1"/>
    <col min="16" max="16" width="11.7109375" style="1" bestFit="1" customWidth="1"/>
    <col min="17" max="16384" width="9.140625" style="1"/>
  </cols>
  <sheetData>
    <row r="1" spans="1:16" ht="60">
      <c r="A1" s="5" t="s">
        <v>651</v>
      </c>
      <c r="B1" s="6" t="s">
        <v>652</v>
      </c>
      <c r="C1" s="6" t="s">
        <v>639</v>
      </c>
      <c r="D1" s="5" t="s">
        <v>653</v>
      </c>
      <c r="E1" s="6" t="s">
        <v>654</v>
      </c>
      <c r="F1" s="6" t="s">
        <v>639</v>
      </c>
      <c r="G1" s="7" t="s">
        <v>647</v>
      </c>
      <c r="H1" s="7" t="s">
        <v>642</v>
      </c>
      <c r="I1" s="7" t="s">
        <v>648</v>
      </c>
      <c r="J1" s="8" t="s">
        <v>643</v>
      </c>
      <c r="K1" s="8" t="s">
        <v>644</v>
      </c>
      <c r="L1" s="7" t="s">
        <v>655</v>
      </c>
      <c r="M1" s="9" t="s">
        <v>0</v>
      </c>
      <c r="N1" s="10" t="s">
        <v>640</v>
      </c>
      <c r="O1" s="11" t="s">
        <v>641</v>
      </c>
      <c r="P1" s="7" t="s">
        <v>656</v>
      </c>
    </row>
    <row r="2" spans="1:16" outlineLevel="2">
      <c r="A2" s="2">
        <v>103020407</v>
      </c>
      <c r="B2" s="3" t="s">
        <v>40</v>
      </c>
      <c r="C2" s="3" t="s">
        <v>38</v>
      </c>
      <c r="D2" s="2">
        <v>103020753</v>
      </c>
      <c r="E2" s="3" t="s">
        <v>41</v>
      </c>
      <c r="F2" s="3" t="s">
        <v>38</v>
      </c>
      <c r="G2" s="16">
        <f t="shared" ref="G2:G11" si="0">ROUND(H2+I2,2)</f>
        <v>20136.45</v>
      </c>
      <c r="H2" s="16">
        <v>16458.03</v>
      </c>
      <c r="I2" s="16">
        <v>3678.42</v>
      </c>
      <c r="J2" s="13">
        <v>35.761000000000003</v>
      </c>
      <c r="K2" s="13">
        <v>7.5090000000000003</v>
      </c>
      <c r="L2" s="16">
        <v>10100</v>
      </c>
      <c r="M2" s="12">
        <v>9107</v>
      </c>
      <c r="N2" s="14">
        <v>24.1</v>
      </c>
      <c r="O2" s="15">
        <v>0.375</v>
      </c>
      <c r="P2" s="16">
        <v>25644.17</v>
      </c>
    </row>
    <row r="3" spans="1:16" outlineLevel="2">
      <c r="A3" s="2">
        <v>103020407</v>
      </c>
      <c r="B3" s="3" t="s">
        <v>40</v>
      </c>
      <c r="C3" s="3" t="s">
        <v>38</v>
      </c>
      <c r="D3" s="2">
        <v>103022253</v>
      </c>
      <c r="E3" s="3" t="s">
        <v>43</v>
      </c>
      <c r="F3" s="3" t="s">
        <v>38</v>
      </c>
      <c r="G3" s="16">
        <f t="shared" si="0"/>
        <v>61826.41</v>
      </c>
      <c r="H3" s="16">
        <v>50532.28</v>
      </c>
      <c r="I3" s="16">
        <v>11294.13</v>
      </c>
      <c r="J3" s="13">
        <v>81.826999999999998</v>
      </c>
      <c r="K3" s="13">
        <v>17.183</v>
      </c>
      <c r="L3" s="16">
        <v>10101</v>
      </c>
      <c r="M3" s="12">
        <v>9090</v>
      </c>
      <c r="N3" s="14">
        <v>21.2</v>
      </c>
      <c r="O3" s="15">
        <v>0.50409999999999999</v>
      </c>
      <c r="P3" s="16">
        <v>78737.13</v>
      </c>
    </row>
    <row r="4" spans="1:16" outlineLevel="2">
      <c r="A4" s="2">
        <v>103020407</v>
      </c>
      <c r="B4" s="3" t="s">
        <v>40</v>
      </c>
      <c r="C4" s="3" t="s">
        <v>38</v>
      </c>
      <c r="D4" s="2">
        <v>103023912</v>
      </c>
      <c r="E4" s="3" t="s">
        <v>44</v>
      </c>
      <c r="F4" s="3" t="s">
        <v>38</v>
      </c>
      <c r="G4" s="16">
        <f t="shared" si="0"/>
        <v>29488.240000000002</v>
      </c>
      <c r="H4" s="16">
        <v>24101.48</v>
      </c>
      <c r="I4" s="16">
        <v>5386.76</v>
      </c>
      <c r="J4" s="13">
        <v>52.411000000000001</v>
      </c>
      <c r="K4" s="13">
        <v>11.006</v>
      </c>
      <c r="L4" s="16">
        <v>14378</v>
      </c>
      <c r="M4" s="12">
        <v>9099</v>
      </c>
      <c r="N4" s="14">
        <v>22.7</v>
      </c>
      <c r="O4" s="15">
        <v>0.375</v>
      </c>
      <c r="P4" s="16">
        <v>37553.85</v>
      </c>
    </row>
    <row r="5" spans="1:16" outlineLevel="2">
      <c r="A5" s="2">
        <v>103020407</v>
      </c>
      <c r="B5" s="3" t="s">
        <v>40</v>
      </c>
      <c r="C5" s="3" t="s">
        <v>38</v>
      </c>
      <c r="D5" s="2">
        <v>103024603</v>
      </c>
      <c r="E5" s="3" t="s">
        <v>45</v>
      </c>
      <c r="F5" s="3" t="s">
        <v>38</v>
      </c>
      <c r="G5" s="16">
        <f t="shared" si="0"/>
        <v>29780.560000000001</v>
      </c>
      <c r="H5" s="16">
        <v>24340.400000000001</v>
      </c>
      <c r="I5" s="16">
        <v>5440.16</v>
      </c>
      <c r="J5" s="13">
        <v>52</v>
      </c>
      <c r="K5" s="13">
        <v>10.92</v>
      </c>
      <c r="L5" s="16">
        <v>9967</v>
      </c>
      <c r="M5" s="12">
        <v>9099</v>
      </c>
      <c r="N5" s="14">
        <v>22.7</v>
      </c>
      <c r="O5" s="15">
        <v>0.38169999999999998</v>
      </c>
      <c r="P5" s="16">
        <v>37926.120000000003</v>
      </c>
    </row>
    <row r="6" spans="1:16" outlineLevel="2">
      <c r="A6" s="2">
        <v>103020407</v>
      </c>
      <c r="B6" s="3" t="s">
        <v>40</v>
      </c>
      <c r="C6" s="3" t="s">
        <v>38</v>
      </c>
      <c r="D6" s="2">
        <v>103026852</v>
      </c>
      <c r="E6" s="3" t="s">
        <v>46</v>
      </c>
      <c r="F6" s="3" t="s">
        <v>38</v>
      </c>
      <c r="G6" s="16">
        <f t="shared" si="0"/>
        <v>45046.05</v>
      </c>
      <c r="H6" s="16">
        <v>36817.269999999997</v>
      </c>
      <c r="I6" s="16">
        <v>8228.7800000000007</v>
      </c>
      <c r="J6" s="13">
        <v>80.043999999999997</v>
      </c>
      <c r="K6" s="13">
        <v>16.809000000000001</v>
      </c>
      <c r="L6" s="16">
        <v>10970</v>
      </c>
      <c r="M6" s="12">
        <v>9101</v>
      </c>
      <c r="N6" s="14">
        <v>23.1</v>
      </c>
      <c r="O6" s="15">
        <v>0.375</v>
      </c>
      <c r="P6" s="16">
        <v>57367.02</v>
      </c>
    </row>
    <row r="7" spans="1:16" outlineLevel="2">
      <c r="A7" s="2">
        <v>103020407</v>
      </c>
      <c r="B7" s="3" t="s">
        <v>40</v>
      </c>
      <c r="C7" s="3" t="s">
        <v>38</v>
      </c>
      <c r="D7" s="2">
        <v>103026902</v>
      </c>
      <c r="E7" s="3" t="s">
        <v>48</v>
      </c>
      <c r="F7" s="3" t="s">
        <v>38</v>
      </c>
      <c r="G7" s="16">
        <f t="shared" si="0"/>
        <v>49549.84</v>
      </c>
      <c r="H7" s="16">
        <v>40498.33</v>
      </c>
      <c r="I7" s="16">
        <v>9051.51</v>
      </c>
      <c r="J7" s="13">
        <v>86.477000000000004</v>
      </c>
      <c r="K7" s="13">
        <v>18.16</v>
      </c>
      <c r="L7" s="16">
        <v>10026</v>
      </c>
      <c r="M7" s="12">
        <v>9094</v>
      </c>
      <c r="N7" s="14">
        <v>21.9</v>
      </c>
      <c r="O7" s="15">
        <v>0.3821</v>
      </c>
      <c r="P7" s="16">
        <v>63102.68</v>
      </c>
    </row>
    <row r="8" spans="1:16" outlineLevel="2">
      <c r="A8" s="2">
        <v>103020407</v>
      </c>
      <c r="B8" s="3" t="s">
        <v>40</v>
      </c>
      <c r="C8" s="3" t="s">
        <v>38</v>
      </c>
      <c r="D8" s="2">
        <v>103026873</v>
      </c>
      <c r="E8" s="3" t="s">
        <v>47</v>
      </c>
      <c r="F8" s="3" t="s">
        <v>38</v>
      </c>
      <c r="G8" s="16">
        <f t="shared" si="0"/>
        <v>60137.120000000003</v>
      </c>
      <c r="H8" s="16">
        <v>49151.58</v>
      </c>
      <c r="I8" s="16">
        <v>10985.54</v>
      </c>
      <c r="J8" s="13">
        <v>70.843999999999994</v>
      </c>
      <c r="K8" s="13">
        <v>14.877000000000001</v>
      </c>
      <c r="L8" s="16">
        <v>11493</v>
      </c>
      <c r="M8" s="12">
        <v>9147</v>
      </c>
      <c r="N8" s="14">
        <v>31.3</v>
      </c>
      <c r="O8" s="15">
        <v>0.56279999999999997</v>
      </c>
      <c r="P8" s="16">
        <v>76585.78</v>
      </c>
    </row>
    <row r="9" spans="1:16" outlineLevel="2">
      <c r="A9" s="2">
        <v>103020407</v>
      </c>
      <c r="B9" s="3" t="s">
        <v>40</v>
      </c>
      <c r="C9" s="3" t="s">
        <v>38</v>
      </c>
      <c r="D9" s="2">
        <v>103021003</v>
      </c>
      <c r="E9" s="3" t="s">
        <v>42</v>
      </c>
      <c r="F9" s="3" t="s">
        <v>38</v>
      </c>
      <c r="G9" s="16">
        <f t="shared" si="0"/>
        <v>27305.45</v>
      </c>
      <c r="H9" s="16">
        <v>22317.43</v>
      </c>
      <c r="I9" s="16">
        <v>4988.0200000000004</v>
      </c>
      <c r="J9" s="13">
        <v>48.472000000000001</v>
      </c>
      <c r="K9" s="13">
        <v>10.179</v>
      </c>
      <c r="L9" s="16">
        <v>10224</v>
      </c>
      <c r="M9" s="12">
        <v>9110</v>
      </c>
      <c r="N9" s="14">
        <v>24.7</v>
      </c>
      <c r="O9" s="15">
        <v>0.375</v>
      </c>
      <c r="P9" s="16">
        <v>34774.01</v>
      </c>
    </row>
    <row r="10" spans="1:16" outlineLevel="2">
      <c r="A10" s="2">
        <v>103020407</v>
      </c>
      <c r="B10" s="3" t="s">
        <v>40</v>
      </c>
      <c r="C10" s="3" t="s">
        <v>38</v>
      </c>
      <c r="D10" s="2">
        <v>103028302</v>
      </c>
      <c r="E10" s="3" t="s">
        <v>49</v>
      </c>
      <c r="F10" s="3" t="s">
        <v>38</v>
      </c>
      <c r="G10" s="16">
        <f t="shared" si="0"/>
        <v>114457.96</v>
      </c>
      <c r="H10" s="16">
        <v>93549.37</v>
      </c>
      <c r="I10" s="16">
        <v>20908.59</v>
      </c>
      <c r="J10" s="13">
        <v>143.47200000000001</v>
      </c>
      <c r="K10" s="13">
        <v>30.129000000000001</v>
      </c>
      <c r="L10" s="16">
        <v>9913</v>
      </c>
      <c r="M10" s="12">
        <v>9118</v>
      </c>
      <c r="N10" s="14">
        <v>26.1</v>
      </c>
      <c r="O10" s="15">
        <v>0.53059999999999996</v>
      </c>
      <c r="P10" s="16">
        <v>145764.43</v>
      </c>
    </row>
    <row r="11" spans="1:16" outlineLevel="2">
      <c r="A11" s="2">
        <v>103020407</v>
      </c>
      <c r="B11" s="3" t="s">
        <v>40</v>
      </c>
      <c r="C11" s="3" t="s">
        <v>38</v>
      </c>
      <c r="D11" s="2">
        <v>103028853</v>
      </c>
      <c r="E11" s="3" t="s">
        <v>50</v>
      </c>
      <c r="F11" s="3" t="s">
        <v>38</v>
      </c>
      <c r="G11" s="16">
        <f t="shared" si="0"/>
        <v>2138.11</v>
      </c>
      <c r="H11" s="16">
        <v>1747.53</v>
      </c>
      <c r="I11" s="16">
        <v>390.58</v>
      </c>
      <c r="J11" s="13">
        <v>2</v>
      </c>
      <c r="K11" s="13">
        <v>0.42</v>
      </c>
      <c r="L11" s="16">
        <v>8107</v>
      </c>
      <c r="M11" s="12">
        <v>9111</v>
      </c>
      <c r="N11" s="14">
        <v>24.8</v>
      </c>
      <c r="O11" s="15">
        <v>0.79969999999999997</v>
      </c>
      <c r="P11" s="16">
        <v>2722.93</v>
      </c>
    </row>
    <row r="12" spans="1:16" outlineLevel="1">
      <c r="A12" s="31">
        <v>103020407</v>
      </c>
      <c r="B12" s="33" t="str">
        <f>B11</f>
        <v>A W Beattie Career Center</v>
      </c>
      <c r="C12" s="24" t="str">
        <f>C11</f>
        <v>Allegheny</v>
      </c>
      <c r="D12" s="25"/>
      <c r="E12" s="33"/>
      <c r="F12" s="24"/>
      <c r="G12" s="34">
        <f>SUBTOTAL(9,G2:G11)</f>
        <v>439866.19000000006</v>
      </c>
      <c r="H12" s="34">
        <f>SUBTOTAL(9,H2:H11)</f>
        <v>359513.7</v>
      </c>
      <c r="I12" s="34">
        <f>SUBTOTAL(9,I2:I11)</f>
        <v>80352.490000000005</v>
      </c>
      <c r="J12" s="35">
        <f>SUBTOTAL(9,J2:J11)</f>
        <v>653.30799999999999</v>
      </c>
      <c r="K12" s="35">
        <f>SUBTOTAL(9,K2:K11)</f>
        <v>137.19199999999998</v>
      </c>
      <c r="L12" s="34"/>
      <c r="M12" s="36"/>
      <c r="N12" s="37"/>
      <c r="O12" s="38"/>
      <c r="P12" s="34">
        <f>SUBTOTAL(9,P2:P11)</f>
        <v>560178.12</v>
      </c>
    </row>
    <row r="13" spans="1:16" outlineLevel="2">
      <c r="A13" s="2">
        <v>108110307</v>
      </c>
      <c r="B13" s="3" t="s">
        <v>208</v>
      </c>
      <c r="C13" s="3" t="s">
        <v>209</v>
      </c>
      <c r="D13" s="2">
        <v>108110603</v>
      </c>
      <c r="E13" s="3" t="s">
        <v>210</v>
      </c>
      <c r="F13" s="3" t="s">
        <v>209</v>
      </c>
      <c r="G13" s="16">
        <f t="shared" ref="G13:G19" si="1">ROUND(H13+I13,2)</f>
        <v>53776.49</v>
      </c>
      <c r="H13" s="16">
        <v>43952.88</v>
      </c>
      <c r="I13" s="16">
        <v>9823.61</v>
      </c>
      <c r="J13" s="13">
        <v>48.067</v>
      </c>
      <c r="K13" s="13">
        <v>10.093999999999999</v>
      </c>
      <c r="L13" s="16">
        <v>8847</v>
      </c>
      <c r="M13" s="12">
        <v>9044</v>
      </c>
      <c r="N13" s="14">
        <v>13</v>
      </c>
      <c r="O13" s="15">
        <v>0.76690000000000003</v>
      </c>
      <c r="P13" s="16">
        <v>68485.41</v>
      </c>
    </row>
    <row r="14" spans="1:16" outlineLevel="2">
      <c r="A14" s="2">
        <v>108110307</v>
      </c>
      <c r="B14" s="3" t="s">
        <v>208</v>
      </c>
      <c r="C14" s="3" t="s">
        <v>209</v>
      </c>
      <c r="D14" s="2">
        <v>108111203</v>
      </c>
      <c r="E14" s="3" t="s">
        <v>211</v>
      </c>
      <c r="F14" s="3" t="s">
        <v>209</v>
      </c>
      <c r="G14" s="16">
        <f t="shared" si="1"/>
        <v>68427.710000000006</v>
      </c>
      <c r="H14" s="16">
        <v>55927.69</v>
      </c>
      <c r="I14" s="16">
        <v>12500.02</v>
      </c>
      <c r="J14" s="13">
        <v>75.552999999999997</v>
      </c>
      <c r="K14" s="13">
        <v>15.866</v>
      </c>
      <c r="L14" s="16">
        <v>7579</v>
      </c>
      <c r="M14" s="12">
        <v>9056</v>
      </c>
      <c r="N14" s="14">
        <v>15.2</v>
      </c>
      <c r="O14" s="15">
        <v>0.72470000000000001</v>
      </c>
      <c r="P14" s="16">
        <v>87144.02</v>
      </c>
    </row>
    <row r="15" spans="1:16" outlineLevel="2">
      <c r="A15" s="2">
        <v>108110307</v>
      </c>
      <c r="B15" s="3" t="s">
        <v>208</v>
      </c>
      <c r="C15" s="3" t="s">
        <v>209</v>
      </c>
      <c r="D15" s="2">
        <v>108111303</v>
      </c>
      <c r="E15" s="3" t="s">
        <v>212</v>
      </c>
      <c r="F15" s="3" t="s">
        <v>209</v>
      </c>
      <c r="G15" s="16">
        <f t="shared" si="1"/>
        <v>80734.929999999993</v>
      </c>
      <c r="H15" s="16">
        <v>65986.69</v>
      </c>
      <c r="I15" s="16">
        <v>14748.24</v>
      </c>
      <c r="J15" s="13">
        <v>108.877</v>
      </c>
      <c r="K15" s="13">
        <v>22.864000000000001</v>
      </c>
      <c r="L15" s="16">
        <v>7530</v>
      </c>
      <c r="M15" s="12">
        <v>9050</v>
      </c>
      <c r="N15" s="14">
        <v>14.1</v>
      </c>
      <c r="O15" s="15">
        <v>0.59719999999999995</v>
      </c>
      <c r="P15" s="16">
        <v>102817.49</v>
      </c>
    </row>
    <row r="16" spans="1:16" outlineLevel="2">
      <c r="A16" s="2">
        <v>108110307</v>
      </c>
      <c r="B16" s="3" t="s">
        <v>208</v>
      </c>
      <c r="C16" s="3" t="s">
        <v>209</v>
      </c>
      <c r="D16" s="2">
        <v>108111403</v>
      </c>
      <c r="E16" s="3" t="s">
        <v>213</v>
      </c>
      <c r="F16" s="3" t="s">
        <v>209</v>
      </c>
      <c r="G16" s="16">
        <f t="shared" si="1"/>
        <v>41100.720000000001</v>
      </c>
      <c r="H16" s="16">
        <v>33592.65</v>
      </c>
      <c r="I16" s="16">
        <v>7508.07</v>
      </c>
      <c r="J16" s="13">
        <v>39.005000000000003</v>
      </c>
      <c r="K16" s="13">
        <v>8.1910000000000007</v>
      </c>
      <c r="L16" s="16">
        <v>8712</v>
      </c>
      <c r="M16" s="12">
        <v>9055</v>
      </c>
      <c r="N16" s="14">
        <v>15</v>
      </c>
      <c r="O16" s="15">
        <v>0.73350000000000004</v>
      </c>
      <c r="P16" s="16">
        <v>52342.55</v>
      </c>
    </row>
    <row r="17" spans="1:16" outlineLevel="2">
      <c r="A17" s="2">
        <v>108110307</v>
      </c>
      <c r="B17" s="3" t="s">
        <v>208</v>
      </c>
      <c r="C17" s="3" t="s">
        <v>209</v>
      </c>
      <c r="D17" s="2">
        <v>108114503</v>
      </c>
      <c r="E17" s="3" t="s">
        <v>214</v>
      </c>
      <c r="F17" s="3" t="s">
        <v>209</v>
      </c>
      <c r="G17" s="16">
        <f t="shared" si="1"/>
        <v>48968.639999999999</v>
      </c>
      <c r="H17" s="16">
        <v>40023.300000000003</v>
      </c>
      <c r="I17" s="16">
        <v>8945.34</v>
      </c>
      <c r="J17" s="13">
        <v>44.988</v>
      </c>
      <c r="K17" s="13">
        <v>9.4469999999999992</v>
      </c>
      <c r="L17" s="16">
        <v>8783</v>
      </c>
      <c r="M17" s="12">
        <v>9058</v>
      </c>
      <c r="N17" s="14">
        <v>15.4</v>
      </c>
      <c r="O17" s="15">
        <v>0.75160000000000005</v>
      </c>
      <c r="P17" s="16">
        <v>62362.51</v>
      </c>
    </row>
    <row r="18" spans="1:16" outlineLevel="2">
      <c r="A18" s="2">
        <v>108110307</v>
      </c>
      <c r="B18" s="3" t="s">
        <v>208</v>
      </c>
      <c r="C18" s="3" t="s">
        <v>209</v>
      </c>
      <c r="D18" s="2">
        <v>108116003</v>
      </c>
      <c r="E18" s="3" t="s">
        <v>215</v>
      </c>
      <c r="F18" s="3" t="s">
        <v>209</v>
      </c>
      <c r="G18" s="16">
        <f t="shared" si="1"/>
        <v>83205.460000000006</v>
      </c>
      <c r="H18" s="16">
        <v>68005.919999999998</v>
      </c>
      <c r="I18" s="16">
        <v>15199.54</v>
      </c>
      <c r="J18" s="13">
        <v>98.804000000000002</v>
      </c>
      <c r="K18" s="13">
        <v>20.748000000000001</v>
      </c>
      <c r="L18" s="16">
        <v>7555</v>
      </c>
      <c r="M18" s="12">
        <v>9045</v>
      </c>
      <c r="N18" s="14">
        <v>13.1</v>
      </c>
      <c r="O18" s="15">
        <v>0.67600000000000005</v>
      </c>
      <c r="P18" s="16">
        <v>105963.77</v>
      </c>
    </row>
    <row r="19" spans="1:16" outlineLevel="2">
      <c r="A19" s="2">
        <v>108110307</v>
      </c>
      <c r="B19" s="3" t="s">
        <v>208</v>
      </c>
      <c r="C19" s="3" t="s">
        <v>209</v>
      </c>
      <c r="D19" s="2">
        <v>108116303</v>
      </c>
      <c r="E19" s="3" t="s">
        <v>216</v>
      </c>
      <c r="F19" s="3" t="s">
        <v>209</v>
      </c>
      <c r="G19" s="16">
        <f t="shared" si="1"/>
        <v>34567.230000000003</v>
      </c>
      <c r="H19" s="16">
        <v>28252.67</v>
      </c>
      <c r="I19" s="16">
        <v>6314.56</v>
      </c>
      <c r="J19" s="13">
        <v>34.776000000000003</v>
      </c>
      <c r="K19" s="13">
        <v>7.3019999999999996</v>
      </c>
      <c r="L19" s="16">
        <v>7918</v>
      </c>
      <c r="M19" s="12">
        <v>9046</v>
      </c>
      <c r="N19" s="14">
        <v>13.4</v>
      </c>
      <c r="O19" s="15">
        <v>0.76139999999999997</v>
      </c>
      <c r="P19" s="16">
        <v>44022.04</v>
      </c>
    </row>
    <row r="20" spans="1:16" outlineLevel="1">
      <c r="A20" s="32">
        <v>108110307</v>
      </c>
      <c r="B20" s="33" t="str">
        <f>B19</f>
        <v>Admiral Peary AVTS</v>
      </c>
      <c r="C20" s="3"/>
      <c r="D20" s="2"/>
      <c r="E20" s="33"/>
      <c r="F20" s="3"/>
      <c r="G20" s="34">
        <f>SUBTOTAL(9,G13:G19)</f>
        <v>410781.18</v>
      </c>
      <c r="H20" s="34">
        <f>SUBTOTAL(9,H13:H19)</f>
        <v>335741.8</v>
      </c>
      <c r="I20" s="34">
        <f>SUBTOTAL(9,I13:I19)</f>
        <v>75039.38</v>
      </c>
      <c r="J20" s="35">
        <f>SUBTOTAL(9,J13:J19)</f>
        <v>450.07</v>
      </c>
      <c r="K20" s="35">
        <f>SUBTOTAL(9,K13:K19)</f>
        <v>94.512</v>
      </c>
      <c r="L20" s="34"/>
      <c r="M20" s="36"/>
      <c r="N20" s="37"/>
      <c r="O20" s="38"/>
      <c r="P20" s="34">
        <f>SUBTOTAL(9,P13:P19)</f>
        <v>523137.79</v>
      </c>
    </row>
    <row r="21" spans="1:16" outlineLevel="2">
      <c r="A21" s="2">
        <v>127041307</v>
      </c>
      <c r="B21" s="3" t="s">
        <v>577</v>
      </c>
      <c r="C21" s="3" t="s">
        <v>578</v>
      </c>
      <c r="D21" s="2">
        <v>127040503</v>
      </c>
      <c r="E21" s="3" t="s">
        <v>579</v>
      </c>
      <c r="F21" s="3" t="s">
        <v>578</v>
      </c>
      <c r="G21" s="16">
        <f t="shared" ref="G21:G34" si="2">ROUND(H21+I21,2)</f>
        <v>40562.620000000003</v>
      </c>
      <c r="H21" s="16">
        <v>33152.85</v>
      </c>
      <c r="I21" s="16">
        <v>7409.77</v>
      </c>
      <c r="J21" s="13">
        <v>36.661000000000001</v>
      </c>
      <c r="K21" s="13">
        <v>7.6980000000000004</v>
      </c>
      <c r="L21" s="16">
        <v>8518</v>
      </c>
      <c r="M21" s="12">
        <v>9113</v>
      </c>
      <c r="N21" s="14">
        <v>25.3</v>
      </c>
      <c r="O21" s="15">
        <v>0.78779999999999994</v>
      </c>
      <c r="P21" s="16">
        <v>51657.279999999999</v>
      </c>
    </row>
    <row r="22" spans="1:16" outlineLevel="2">
      <c r="A22" s="2">
        <v>127041307</v>
      </c>
      <c r="B22" s="3" t="s">
        <v>577</v>
      </c>
      <c r="C22" s="3" t="s">
        <v>578</v>
      </c>
      <c r="D22" s="2">
        <v>127040703</v>
      </c>
      <c r="E22" s="3" t="s">
        <v>580</v>
      </c>
      <c r="F22" s="3" t="s">
        <v>578</v>
      </c>
      <c r="G22" s="16">
        <f t="shared" si="2"/>
        <v>49467.09</v>
      </c>
      <c r="H22" s="16">
        <v>40430.699999999997</v>
      </c>
      <c r="I22" s="16">
        <v>9036.39</v>
      </c>
      <c r="J22" s="13">
        <v>56.95</v>
      </c>
      <c r="K22" s="13">
        <v>11.959</v>
      </c>
      <c r="L22" s="16">
        <v>8697</v>
      </c>
      <c r="M22" s="12">
        <v>9106</v>
      </c>
      <c r="N22" s="14">
        <v>24</v>
      </c>
      <c r="O22" s="15">
        <v>0.60570000000000002</v>
      </c>
      <c r="P22" s="16">
        <v>62997.3</v>
      </c>
    </row>
    <row r="23" spans="1:16" outlineLevel="2">
      <c r="A23" s="2">
        <v>127041307</v>
      </c>
      <c r="B23" s="3" t="s">
        <v>577</v>
      </c>
      <c r="C23" s="3" t="s">
        <v>578</v>
      </c>
      <c r="D23" s="2">
        <v>127041203</v>
      </c>
      <c r="E23" s="3" t="s">
        <v>581</v>
      </c>
      <c r="F23" s="3" t="s">
        <v>578</v>
      </c>
      <c r="G23" s="16">
        <f t="shared" si="2"/>
        <v>19092.73</v>
      </c>
      <c r="H23" s="16">
        <v>15604.97</v>
      </c>
      <c r="I23" s="16">
        <v>3487.76</v>
      </c>
      <c r="J23" s="13">
        <v>26.010999999999999</v>
      </c>
      <c r="K23" s="13">
        <v>5.4619999999999997</v>
      </c>
      <c r="L23" s="16">
        <v>8276</v>
      </c>
      <c r="M23" s="12">
        <v>9087</v>
      </c>
      <c r="N23" s="14">
        <v>20.7</v>
      </c>
      <c r="O23" s="15">
        <v>0.53790000000000004</v>
      </c>
      <c r="P23" s="16">
        <v>24314.97</v>
      </c>
    </row>
    <row r="24" spans="1:16" outlineLevel="2">
      <c r="A24" s="2">
        <v>127041307</v>
      </c>
      <c r="B24" s="3" t="s">
        <v>577</v>
      </c>
      <c r="C24" s="3" t="s">
        <v>578</v>
      </c>
      <c r="D24" s="2">
        <v>127041503</v>
      </c>
      <c r="E24" s="3" t="s">
        <v>582</v>
      </c>
      <c r="F24" s="3" t="s">
        <v>578</v>
      </c>
      <c r="G24" s="16">
        <f t="shared" si="2"/>
        <v>48807.78</v>
      </c>
      <c r="H24" s="16">
        <v>39891.83</v>
      </c>
      <c r="I24" s="16">
        <v>8915.9500000000007</v>
      </c>
      <c r="J24" s="13">
        <v>45.927</v>
      </c>
      <c r="K24" s="13">
        <v>9.6440000000000001</v>
      </c>
      <c r="L24" s="16">
        <v>8325</v>
      </c>
      <c r="M24" s="12">
        <v>9098</v>
      </c>
      <c r="N24" s="14">
        <v>22.6</v>
      </c>
      <c r="O24" s="15">
        <v>0.7742</v>
      </c>
      <c r="P24" s="16">
        <v>62157.65</v>
      </c>
    </row>
    <row r="25" spans="1:16" outlineLevel="2">
      <c r="A25" s="2">
        <v>127041307</v>
      </c>
      <c r="B25" s="3" t="s">
        <v>577</v>
      </c>
      <c r="C25" s="3" t="s">
        <v>578</v>
      </c>
      <c r="D25" s="2">
        <v>127041603</v>
      </c>
      <c r="E25" s="3" t="s">
        <v>583</v>
      </c>
      <c r="F25" s="3" t="s">
        <v>578</v>
      </c>
      <c r="G25" s="16">
        <f t="shared" si="2"/>
        <v>29200.86</v>
      </c>
      <c r="H25" s="16">
        <v>23866.6</v>
      </c>
      <c r="I25" s="16">
        <v>5334.26</v>
      </c>
      <c r="J25" s="13">
        <v>38.643999999999998</v>
      </c>
      <c r="K25" s="13">
        <v>8.1150000000000002</v>
      </c>
      <c r="L25" s="16">
        <v>7779</v>
      </c>
      <c r="M25" s="12">
        <v>9072</v>
      </c>
      <c r="N25" s="14">
        <v>17.899999999999999</v>
      </c>
      <c r="O25" s="15">
        <v>0.58909999999999996</v>
      </c>
      <c r="P25" s="16">
        <v>37187.870000000003</v>
      </c>
    </row>
    <row r="26" spans="1:16" outlineLevel="2">
      <c r="A26" s="2">
        <v>127041307</v>
      </c>
      <c r="B26" s="3" t="s">
        <v>577</v>
      </c>
      <c r="C26" s="3" t="s">
        <v>578</v>
      </c>
      <c r="D26" s="2">
        <v>127042003</v>
      </c>
      <c r="E26" s="3" t="s">
        <v>584</v>
      </c>
      <c r="F26" s="3" t="s">
        <v>578</v>
      </c>
      <c r="G26" s="16">
        <f t="shared" si="2"/>
        <v>35957.9</v>
      </c>
      <c r="H26" s="16">
        <v>29389.3</v>
      </c>
      <c r="I26" s="16">
        <v>6568.6</v>
      </c>
      <c r="J26" s="13">
        <v>46.476999999999997</v>
      </c>
      <c r="K26" s="13">
        <v>9.76</v>
      </c>
      <c r="L26" s="16">
        <v>9067</v>
      </c>
      <c r="M26" s="12">
        <v>9056</v>
      </c>
      <c r="N26" s="14">
        <v>15.2</v>
      </c>
      <c r="O26" s="15">
        <v>0.5181</v>
      </c>
      <c r="P26" s="16">
        <v>45793.08</v>
      </c>
    </row>
    <row r="27" spans="1:16" outlineLevel="2">
      <c r="A27" s="2">
        <v>127041307</v>
      </c>
      <c r="B27" s="3" t="s">
        <v>577</v>
      </c>
      <c r="C27" s="3" t="s">
        <v>578</v>
      </c>
      <c r="D27" s="2">
        <v>127042853</v>
      </c>
      <c r="E27" s="3" t="s">
        <v>585</v>
      </c>
      <c r="F27" s="3" t="s">
        <v>578</v>
      </c>
      <c r="G27" s="16">
        <f t="shared" si="2"/>
        <v>41340.550000000003</v>
      </c>
      <c r="H27" s="16">
        <v>33788.67</v>
      </c>
      <c r="I27" s="16">
        <v>7551.88</v>
      </c>
      <c r="J27" s="13">
        <v>45.95</v>
      </c>
      <c r="K27" s="13">
        <v>9.6489999999999991</v>
      </c>
      <c r="L27" s="16">
        <v>8792</v>
      </c>
      <c r="M27" s="12">
        <v>9056</v>
      </c>
      <c r="N27" s="14">
        <v>15.2</v>
      </c>
      <c r="O27" s="15">
        <v>0.62060000000000004</v>
      </c>
      <c r="P27" s="16">
        <v>52647.98</v>
      </c>
    </row>
    <row r="28" spans="1:16" outlineLevel="2">
      <c r="A28" s="2">
        <v>127041307</v>
      </c>
      <c r="B28" s="3" t="s">
        <v>577</v>
      </c>
      <c r="C28" s="3" t="s">
        <v>578</v>
      </c>
      <c r="D28" s="2">
        <v>127044103</v>
      </c>
      <c r="E28" s="3" t="s">
        <v>586</v>
      </c>
      <c r="F28" s="3" t="s">
        <v>578</v>
      </c>
      <c r="G28" s="16">
        <f t="shared" si="2"/>
        <v>58512.69</v>
      </c>
      <c r="H28" s="16">
        <v>47823.89</v>
      </c>
      <c r="I28" s="16">
        <v>10688.8</v>
      </c>
      <c r="J28" s="13">
        <v>70.033000000000001</v>
      </c>
      <c r="K28" s="13">
        <v>14.706</v>
      </c>
      <c r="L28" s="16">
        <v>10666</v>
      </c>
      <c r="M28" s="12">
        <v>9089</v>
      </c>
      <c r="N28" s="14">
        <v>20.9</v>
      </c>
      <c r="O28" s="15">
        <v>0.5575</v>
      </c>
      <c r="P28" s="16">
        <v>74517.039999999994</v>
      </c>
    </row>
    <row r="29" spans="1:16" outlineLevel="2">
      <c r="A29" s="2">
        <v>127041307</v>
      </c>
      <c r="B29" s="3" t="s">
        <v>577</v>
      </c>
      <c r="C29" s="3" t="s">
        <v>578</v>
      </c>
      <c r="D29" s="2">
        <v>127045303</v>
      </c>
      <c r="E29" s="3" t="s">
        <v>587</v>
      </c>
      <c r="F29" s="3" t="s">
        <v>578</v>
      </c>
      <c r="G29" s="16">
        <f t="shared" si="2"/>
        <v>5965.84</v>
      </c>
      <c r="H29" s="16">
        <v>4876.03</v>
      </c>
      <c r="I29" s="16">
        <v>1089.81</v>
      </c>
      <c r="J29" s="13">
        <v>5.9050000000000002</v>
      </c>
      <c r="K29" s="13">
        <v>1.24</v>
      </c>
      <c r="L29" s="16">
        <v>7569</v>
      </c>
      <c r="M29" s="12">
        <v>9035</v>
      </c>
      <c r="N29" s="14">
        <v>11.4</v>
      </c>
      <c r="O29" s="15">
        <v>0.8095</v>
      </c>
      <c r="P29" s="16">
        <v>7597.61</v>
      </c>
    </row>
    <row r="30" spans="1:16" outlineLevel="2">
      <c r="A30" s="2">
        <v>127041307</v>
      </c>
      <c r="B30" s="3" t="s">
        <v>577</v>
      </c>
      <c r="C30" s="3" t="s">
        <v>578</v>
      </c>
      <c r="D30" s="2">
        <v>127045653</v>
      </c>
      <c r="E30" s="3" t="s">
        <v>588</v>
      </c>
      <c r="F30" s="3" t="s">
        <v>578</v>
      </c>
      <c r="G30" s="16">
        <f t="shared" si="2"/>
        <v>52472.87</v>
      </c>
      <c r="H30" s="16">
        <v>42887.4</v>
      </c>
      <c r="I30" s="16">
        <v>9585.4699999999993</v>
      </c>
      <c r="J30" s="13">
        <v>48.476999999999997</v>
      </c>
      <c r="K30" s="13">
        <v>10.18</v>
      </c>
      <c r="L30" s="16">
        <v>8609</v>
      </c>
      <c r="M30" s="12">
        <v>9089</v>
      </c>
      <c r="N30" s="14">
        <v>21</v>
      </c>
      <c r="O30" s="15">
        <v>0.76249999999999996</v>
      </c>
      <c r="P30" s="16">
        <v>66825.22</v>
      </c>
    </row>
    <row r="31" spans="1:16" outlineLevel="2">
      <c r="A31" s="2">
        <v>127041307</v>
      </c>
      <c r="B31" s="3" t="s">
        <v>577</v>
      </c>
      <c r="C31" s="3" t="s">
        <v>578</v>
      </c>
      <c r="D31" s="2">
        <v>127045853</v>
      </c>
      <c r="E31" s="3" t="s">
        <v>589</v>
      </c>
      <c r="F31" s="3" t="s">
        <v>578</v>
      </c>
      <c r="G31" s="16">
        <f t="shared" si="2"/>
        <v>26641.17</v>
      </c>
      <c r="H31" s="16">
        <v>21774.5</v>
      </c>
      <c r="I31" s="16">
        <v>4866.67</v>
      </c>
      <c r="J31" s="13">
        <v>29.271999999999998</v>
      </c>
      <c r="K31" s="13">
        <v>6.1470000000000002</v>
      </c>
      <c r="L31" s="16">
        <v>8714</v>
      </c>
      <c r="M31" s="12">
        <v>9068</v>
      </c>
      <c r="N31" s="14">
        <v>17.2</v>
      </c>
      <c r="O31" s="15">
        <v>0.63339999999999996</v>
      </c>
      <c r="P31" s="16">
        <v>33928.050000000003</v>
      </c>
    </row>
    <row r="32" spans="1:16" outlineLevel="2">
      <c r="A32" s="2">
        <v>127041307</v>
      </c>
      <c r="B32" s="3" t="s">
        <v>577</v>
      </c>
      <c r="C32" s="3" t="s">
        <v>578</v>
      </c>
      <c r="D32" s="2">
        <v>127046903</v>
      </c>
      <c r="E32" s="3" t="s">
        <v>590</v>
      </c>
      <c r="F32" s="3" t="s">
        <v>578</v>
      </c>
      <c r="G32" s="16">
        <f t="shared" si="2"/>
        <v>32417.32</v>
      </c>
      <c r="H32" s="16">
        <v>26495.49</v>
      </c>
      <c r="I32" s="16">
        <v>5921.83</v>
      </c>
      <c r="J32" s="13">
        <v>30.643999999999998</v>
      </c>
      <c r="K32" s="13">
        <v>6.4349999999999996</v>
      </c>
      <c r="L32" s="16">
        <v>11700</v>
      </c>
      <c r="M32" s="12">
        <v>9113</v>
      </c>
      <c r="N32" s="14">
        <v>25.3</v>
      </c>
      <c r="O32" s="15">
        <v>0.70399999999999996</v>
      </c>
      <c r="P32" s="16">
        <v>41284.080000000002</v>
      </c>
    </row>
    <row r="33" spans="1:16" outlineLevel="2">
      <c r="A33" s="2">
        <v>127041307</v>
      </c>
      <c r="B33" s="3" t="s">
        <v>577</v>
      </c>
      <c r="C33" s="3" t="s">
        <v>578</v>
      </c>
      <c r="D33" s="2">
        <v>127047404</v>
      </c>
      <c r="E33" s="3" t="s">
        <v>591</v>
      </c>
      <c r="F33" s="3" t="s">
        <v>578</v>
      </c>
      <c r="G33" s="16">
        <f t="shared" si="2"/>
        <v>42008.69</v>
      </c>
      <c r="H33" s="16">
        <v>34334.76</v>
      </c>
      <c r="I33" s="16">
        <v>7673.93</v>
      </c>
      <c r="J33" s="13">
        <v>48.511000000000003</v>
      </c>
      <c r="K33" s="13">
        <v>10.186999999999999</v>
      </c>
      <c r="L33" s="16">
        <v>12632</v>
      </c>
      <c r="M33" s="12">
        <v>9064</v>
      </c>
      <c r="N33" s="14">
        <v>16.5</v>
      </c>
      <c r="O33" s="15">
        <v>0.57940000000000003</v>
      </c>
      <c r="P33" s="16">
        <v>53498.879999999997</v>
      </c>
    </row>
    <row r="34" spans="1:16" outlineLevel="2">
      <c r="A34" s="2">
        <v>127041307</v>
      </c>
      <c r="B34" s="3" t="s">
        <v>577</v>
      </c>
      <c r="C34" s="3" t="s">
        <v>578</v>
      </c>
      <c r="D34" s="2">
        <v>127049303</v>
      </c>
      <c r="E34" s="3" t="s">
        <v>592</v>
      </c>
      <c r="F34" s="3" t="s">
        <v>578</v>
      </c>
      <c r="G34" s="16">
        <f t="shared" si="2"/>
        <v>42276.97</v>
      </c>
      <c r="H34" s="16">
        <v>34554.03</v>
      </c>
      <c r="I34" s="16">
        <v>7722.94</v>
      </c>
      <c r="J34" s="13">
        <v>42.494</v>
      </c>
      <c r="K34" s="13">
        <v>8.923</v>
      </c>
      <c r="L34" s="16">
        <v>9331</v>
      </c>
      <c r="M34" s="12">
        <v>9064</v>
      </c>
      <c r="N34" s="14">
        <v>16.5</v>
      </c>
      <c r="O34" s="15">
        <v>0.66569999999999996</v>
      </c>
      <c r="P34" s="16">
        <v>53840.53</v>
      </c>
    </row>
    <row r="35" spans="1:16" outlineLevel="1">
      <c r="A35" s="32">
        <v>127041307</v>
      </c>
      <c r="B35" s="33" t="str">
        <f>B34</f>
        <v>Beaver County CTC</v>
      </c>
      <c r="C35" s="3"/>
      <c r="D35" s="2"/>
      <c r="E35" s="33"/>
      <c r="F35" s="3"/>
      <c r="G35" s="34">
        <f>SUBTOTAL(9,G21:G34)</f>
        <v>524725.07999999996</v>
      </c>
      <c r="H35" s="34">
        <f>SUBTOTAL(9,H21:H34)</f>
        <v>428871.02</v>
      </c>
      <c r="I35" s="34">
        <f>SUBTOTAL(9,I21:I34)</f>
        <v>95854.06</v>
      </c>
      <c r="J35" s="35">
        <f>SUBTOTAL(9,J21:J34)</f>
        <v>571.95600000000002</v>
      </c>
      <c r="K35" s="35">
        <f>SUBTOTAL(9,K21:K34)</f>
        <v>120.10499999999999</v>
      </c>
      <c r="L35" s="34"/>
      <c r="M35" s="36"/>
      <c r="N35" s="37"/>
      <c r="O35" s="38"/>
      <c r="P35" s="34">
        <f>SUBTOTAL(9,P21:P34)</f>
        <v>668247.53999999992</v>
      </c>
    </row>
    <row r="36" spans="1:16" outlineLevel="2">
      <c r="A36" s="2">
        <v>108051307</v>
      </c>
      <c r="B36" s="3" t="s">
        <v>192</v>
      </c>
      <c r="C36" s="3" t="s">
        <v>193</v>
      </c>
      <c r="D36" s="2">
        <v>108051003</v>
      </c>
      <c r="E36" s="3" t="s">
        <v>194</v>
      </c>
      <c r="F36" s="3" t="s">
        <v>193</v>
      </c>
      <c r="G36" s="16">
        <f>ROUND(H36+I36,2)</f>
        <v>91305.49</v>
      </c>
      <c r="H36" s="16">
        <v>74626.28</v>
      </c>
      <c r="I36" s="16">
        <v>16679.21</v>
      </c>
      <c r="J36" s="13">
        <v>135.398</v>
      </c>
      <c r="K36" s="13">
        <v>28.433</v>
      </c>
      <c r="L36" s="16">
        <v>7593</v>
      </c>
      <c r="M36" s="12">
        <v>9035</v>
      </c>
      <c r="N36" s="14">
        <v>11.5</v>
      </c>
      <c r="O36" s="15">
        <v>0.53859999999999997</v>
      </c>
      <c r="P36" s="16">
        <v>116279.31</v>
      </c>
    </row>
    <row r="37" spans="1:16" outlineLevel="2">
      <c r="A37" s="2">
        <v>108051307</v>
      </c>
      <c r="B37" s="3" t="s">
        <v>192</v>
      </c>
      <c r="C37" s="3" t="s">
        <v>193</v>
      </c>
      <c r="D37" s="2">
        <v>108051503</v>
      </c>
      <c r="E37" s="3" t="s">
        <v>195</v>
      </c>
      <c r="F37" s="3" t="s">
        <v>193</v>
      </c>
      <c r="G37" s="16">
        <f>ROUND(H37+I37,2)</f>
        <v>27095.14</v>
      </c>
      <c r="H37" s="16">
        <v>22145.54</v>
      </c>
      <c r="I37" s="16">
        <v>4949.6000000000004</v>
      </c>
      <c r="J37" s="13">
        <v>36.293999999999997</v>
      </c>
      <c r="K37" s="13">
        <v>7.6210000000000004</v>
      </c>
      <c r="L37" s="16">
        <v>6983</v>
      </c>
      <c r="M37" s="12">
        <v>9025</v>
      </c>
      <c r="N37" s="14">
        <v>9.6</v>
      </c>
      <c r="O37" s="15">
        <v>0.64839999999999998</v>
      </c>
      <c r="P37" s="16">
        <v>34506.19</v>
      </c>
    </row>
    <row r="38" spans="1:16" outlineLevel="2">
      <c r="A38" s="2">
        <v>108051307</v>
      </c>
      <c r="B38" s="3" t="s">
        <v>192</v>
      </c>
      <c r="C38" s="3" t="s">
        <v>193</v>
      </c>
      <c r="D38" s="2">
        <v>108053003</v>
      </c>
      <c r="E38" s="3" t="s">
        <v>196</v>
      </c>
      <c r="F38" s="3" t="s">
        <v>193</v>
      </c>
      <c r="G38" s="16">
        <f>ROUND(H38+I38,2)</f>
        <v>117704.51</v>
      </c>
      <c r="H38" s="16">
        <v>96202.86</v>
      </c>
      <c r="I38" s="16">
        <v>21501.65</v>
      </c>
      <c r="J38" s="13">
        <v>153.79400000000001</v>
      </c>
      <c r="K38" s="13">
        <v>32.295999999999999</v>
      </c>
      <c r="L38" s="16">
        <v>7215</v>
      </c>
      <c r="M38" s="12">
        <v>9048</v>
      </c>
      <c r="N38" s="14">
        <v>13.8</v>
      </c>
      <c r="O38" s="15">
        <v>0.64329999999999998</v>
      </c>
      <c r="P38" s="16">
        <v>149898.98000000001</v>
      </c>
    </row>
    <row r="39" spans="1:16" outlineLevel="2">
      <c r="A39" s="2">
        <v>108051307</v>
      </c>
      <c r="B39" s="3" t="s">
        <v>192</v>
      </c>
      <c r="C39" s="3" t="s">
        <v>193</v>
      </c>
      <c r="D39" s="2">
        <v>108056004</v>
      </c>
      <c r="E39" s="3" t="s">
        <v>197</v>
      </c>
      <c r="F39" s="3" t="s">
        <v>193</v>
      </c>
      <c r="G39" s="16">
        <f>ROUND(H39+I39,2)</f>
        <v>6739.89</v>
      </c>
      <c r="H39" s="16">
        <v>5508.68</v>
      </c>
      <c r="I39" s="16">
        <v>1231.21</v>
      </c>
      <c r="J39" s="13">
        <v>8.2769999999999992</v>
      </c>
      <c r="K39" s="13">
        <v>1.738</v>
      </c>
      <c r="L39" s="16">
        <v>7548</v>
      </c>
      <c r="M39" s="12">
        <v>9030</v>
      </c>
      <c r="N39" s="14">
        <v>10.5</v>
      </c>
      <c r="O39" s="15">
        <v>0.65429999999999999</v>
      </c>
      <c r="P39" s="16">
        <v>8583.3799999999992</v>
      </c>
    </row>
    <row r="40" spans="1:16" outlineLevel="2">
      <c r="A40" s="2">
        <v>108051307</v>
      </c>
      <c r="B40" s="3" t="s">
        <v>192</v>
      </c>
      <c r="C40" s="3" t="s">
        <v>193</v>
      </c>
      <c r="D40" s="2">
        <v>108058003</v>
      </c>
      <c r="E40" s="3" t="s">
        <v>198</v>
      </c>
      <c r="F40" s="3" t="s">
        <v>193</v>
      </c>
      <c r="G40" s="16">
        <f>ROUND(H40+I40,2)</f>
        <v>22071.53</v>
      </c>
      <c r="H40" s="16">
        <v>18039.62</v>
      </c>
      <c r="I40" s="16">
        <v>4031.91</v>
      </c>
      <c r="J40" s="13">
        <v>21.454999999999998</v>
      </c>
      <c r="K40" s="13">
        <v>4.5049999999999999</v>
      </c>
      <c r="L40" s="16">
        <v>9357</v>
      </c>
      <c r="M40" s="12">
        <v>9040</v>
      </c>
      <c r="N40" s="14">
        <v>12.3</v>
      </c>
      <c r="O40" s="15">
        <v>0.69020000000000004</v>
      </c>
      <c r="P40" s="16">
        <v>28108.53</v>
      </c>
    </row>
    <row r="41" spans="1:16" outlineLevel="1">
      <c r="A41" s="32">
        <v>108051307</v>
      </c>
      <c r="B41" s="33" t="str">
        <f>B40</f>
        <v>Bedford County Technical Center</v>
      </c>
      <c r="C41" s="3"/>
      <c r="D41" s="2"/>
      <c r="E41" s="33"/>
      <c r="F41" s="3"/>
      <c r="G41" s="34">
        <f>SUBTOTAL(9,G36:G40)</f>
        <v>264916.56000000006</v>
      </c>
      <c r="H41" s="34">
        <f>SUBTOTAL(9,H36:H40)</f>
        <v>216522.97999999998</v>
      </c>
      <c r="I41" s="34">
        <f>SUBTOTAL(9,I36:I40)</f>
        <v>48393.58</v>
      </c>
      <c r="J41" s="35">
        <f>SUBTOTAL(9,J36:J40)</f>
        <v>355.21799999999996</v>
      </c>
      <c r="K41" s="35">
        <f>SUBTOTAL(9,K36:K40)</f>
        <v>74.592999999999989</v>
      </c>
      <c r="L41" s="34"/>
      <c r="M41" s="36"/>
      <c r="N41" s="37"/>
      <c r="O41" s="38"/>
      <c r="P41" s="34">
        <f>SUBTOTAL(9,P36:P40)</f>
        <v>337376.39</v>
      </c>
    </row>
    <row r="42" spans="1:16" outlineLevel="2">
      <c r="A42" s="2">
        <v>114060557</v>
      </c>
      <c r="B42" s="3" t="s">
        <v>336</v>
      </c>
      <c r="C42" s="3" t="s">
        <v>333</v>
      </c>
      <c r="D42" s="2">
        <v>114060503</v>
      </c>
      <c r="E42" s="3" t="s">
        <v>337</v>
      </c>
      <c r="F42" s="3" t="s">
        <v>333</v>
      </c>
      <c r="G42" s="16">
        <f t="shared" ref="G42:G58" si="3">ROUND(H42+I42,2)</f>
        <v>38813.94</v>
      </c>
      <c r="H42" s="16">
        <v>31723.61</v>
      </c>
      <c r="I42" s="16">
        <v>7090.33</v>
      </c>
      <c r="J42" s="13">
        <v>38.350999999999999</v>
      </c>
      <c r="K42" s="13">
        <v>8.0530000000000008</v>
      </c>
      <c r="L42" s="16">
        <v>10039</v>
      </c>
      <c r="M42" s="12">
        <v>9145</v>
      </c>
      <c r="N42" s="14">
        <v>30.8</v>
      </c>
      <c r="O42" s="15">
        <v>0.67120000000000002</v>
      </c>
      <c r="P42" s="16">
        <v>49430.31</v>
      </c>
    </row>
    <row r="43" spans="1:16" outlineLevel="2">
      <c r="A43" s="2">
        <v>114060557</v>
      </c>
      <c r="B43" s="3" t="s">
        <v>336</v>
      </c>
      <c r="C43" s="3" t="s">
        <v>333</v>
      </c>
      <c r="D43" s="2">
        <v>129540803</v>
      </c>
      <c r="E43" s="3" t="s">
        <v>352</v>
      </c>
      <c r="F43" s="3" t="s">
        <v>353</v>
      </c>
      <c r="G43" s="16">
        <f t="shared" si="3"/>
        <v>714.62</v>
      </c>
      <c r="H43" s="16">
        <v>584.08000000000004</v>
      </c>
      <c r="I43" s="16">
        <v>130.54</v>
      </c>
      <c r="J43" s="13">
        <v>1</v>
      </c>
      <c r="K43" s="13">
        <v>0.21</v>
      </c>
      <c r="L43" s="16">
        <v>8143</v>
      </c>
      <c r="M43" s="12">
        <v>9076</v>
      </c>
      <c r="N43" s="14">
        <v>18.600000000000001</v>
      </c>
      <c r="O43" s="15">
        <v>0.53220000000000001</v>
      </c>
      <c r="P43" s="16">
        <v>910.08</v>
      </c>
    </row>
    <row r="44" spans="1:16" outlineLevel="2">
      <c r="A44" s="2">
        <v>114060557</v>
      </c>
      <c r="B44" s="3" t="s">
        <v>336</v>
      </c>
      <c r="C44" s="3" t="s">
        <v>333</v>
      </c>
      <c r="D44" s="2">
        <v>114060753</v>
      </c>
      <c r="E44" s="3" t="s">
        <v>338</v>
      </c>
      <c r="F44" s="3" t="s">
        <v>333</v>
      </c>
      <c r="G44" s="16">
        <f t="shared" si="3"/>
        <v>177350.26</v>
      </c>
      <c r="H44" s="16">
        <v>144952.82999999999</v>
      </c>
      <c r="I44" s="16">
        <v>32397.43</v>
      </c>
      <c r="J44" s="13">
        <v>250.851</v>
      </c>
      <c r="K44" s="13">
        <v>52.677999999999997</v>
      </c>
      <c r="L44" s="16">
        <v>9600</v>
      </c>
      <c r="M44" s="12">
        <v>9078</v>
      </c>
      <c r="N44" s="14">
        <v>19</v>
      </c>
      <c r="O44" s="15">
        <v>0.4723</v>
      </c>
      <c r="P44" s="16">
        <v>225858.98</v>
      </c>
    </row>
    <row r="45" spans="1:16" outlineLevel="2">
      <c r="A45" s="2">
        <v>114060557</v>
      </c>
      <c r="B45" s="3" t="s">
        <v>336</v>
      </c>
      <c r="C45" s="3" t="s">
        <v>333</v>
      </c>
      <c r="D45" s="2">
        <v>114060853</v>
      </c>
      <c r="E45" s="3" t="s">
        <v>339</v>
      </c>
      <c r="F45" s="3" t="s">
        <v>333</v>
      </c>
      <c r="G45" s="16">
        <f t="shared" si="3"/>
        <v>51588.18</v>
      </c>
      <c r="H45" s="16">
        <v>42164.32</v>
      </c>
      <c r="I45" s="16">
        <v>9423.86</v>
      </c>
      <c r="J45" s="13">
        <v>81.126000000000005</v>
      </c>
      <c r="K45" s="13">
        <v>17.036000000000001</v>
      </c>
      <c r="L45" s="16">
        <v>11723</v>
      </c>
      <c r="M45" s="12">
        <v>9104</v>
      </c>
      <c r="N45" s="14">
        <v>23.6</v>
      </c>
      <c r="O45" s="15">
        <v>0.42359999999999998</v>
      </c>
      <c r="P45" s="16">
        <v>65698.55</v>
      </c>
    </row>
    <row r="46" spans="1:16" outlineLevel="2">
      <c r="A46" s="2">
        <v>114060557</v>
      </c>
      <c r="B46" s="3" t="s">
        <v>336</v>
      </c>
      <c r="C46" s="3" t="s">
        <v>333</v>
      </c>
      <c r="D46" s="2">
        <v>114061103</v>
      </c>
      <c r="E46" s="3" t="s">
        <v>340</v>
      </c>
      <c r="F46" s="3" t="s">
        <v>333</v>
      </c>
      <c r="G46" s="16">
        <f t="shared" si="3"/>
        <v>60962.239999999998</v>
      </c>
      <c r="H46" s="16">
        <v>49825.97</v>
      </c>
      <c r="I46" s="16">
        <v>11136.27</v>
      </c>
      <c r="J46" s="13">
        <v>77.515000000000001</v>
      </c>
      <c r="K46" s="13">
        <v>16.277999999999999</v>
      </c>
      <c r="L46" s="16">
        <v>9741</v>
      </c>
      <c r="M46" s="12">
        <v>9095</v>
      </c>
      <c r="N46" s="14">
        <v>22</v>
      </c>
      <c r="O46" s="15">
        <v>0.52439999999999998</v>
      </c>
      <c r="P46" s="16">
        <v>77636.59</v>
      </c>
    </row>
    <row r="47" spans="1:16" outlineLevel="2">
      <c r="A47" s="2">
        <v>114060557</v>
      </c>
      <c r="B47" s="3" t="s">
        <v>336</v>
      </c>
      <c r="C47" s="3" t="s">
        <v>333</v>
      </c>
      <c r="D47" s="2">
        <v>114061503</v>
      </c>
      <c r="E47" s="3" t="s">
        <v>341</v>
      </c>
      <c r="F47" s="3" t="s">
        <v>333</v>
      </c>
      <c r="G47" s="16">
        <f t="shared" si="3"/>
        <v>97565.85</v>
      </c>
      <c r="H47" s="16">
        <v>79743.03</v>
      </c>
      <c r="I47" s="16">
        <v>17822.82</v>
      </c>
      <c r="J47" s="13">
        <v>119.26300000000001</v>
      </c>
      <c r="K47" s="13">
        <v>25.045000000000002</v>
      </c>
      <c r="L47" s="16">
        <v>8756</v>
      </c>
      <c r="M47" s="12">
        <v>9107</v>
      </c>
      <c r="N47" s="14">
        <v>24.2</v>
      </c>
      <c r="O47" s="15">
        <v>0.56659999999999999</v>
      </c>
      <c r="P47" s="16">
        <v>124252</v>
      </c>
    </row>
    <row r="48" spans="1:16" outlineLevel="2">
      <c r="A48" s="2">
        <v>114060557</v>
      </c>
      <c r="B48" s="3" t="s">
        <v>336</v>
      </c>
      <c r="C48" s="3" t="s">
        <v>333</v>
      </c>
      <c r="D48" s="2">
        <v>114062003</v>
      </c>
      <c r="E48" s="3" t="s">
        <v>342</v>
      </c>
      <c r="F48" s="3" t="s">
        <v>333</v>
      </c>
      <c r="G48" s="16">
        <f t="shared" si="3"/>
        <v>104519.37</v>
      </c>
      <c r="H48" s="16">
        <v>85426.31</v>
      </c>
      <c r="I48" s="16">
        <v>19093.060000000001</v>
      </c>
      <c r="J48" s="13">
        <v>127.846</v>
      </c>
      <c r="K48" s="13">
        <v>26.847000000000001</v>
      </c>
      <c r="L48" s="16">
        <v>9508</v>
      </c>
      <c r="M48" s="12">
        <v>9119</v>
      </c>
      <c r="N48" s="14">
        <v>26.2</v>
      </c>
      <c r="O48" s="15">
        <v>0.54369999999999996</v>
      </c>
      <c r="P48" s="16">
        <v>133107.43</v>
      </c>
    </row>
    <row r="49" spans="1:16" outlineLevel="2">
      <c r="A49" s="2">
        <v>114060557</v>
      </c>
      <c r="B49" s="3" t="s">
        <v>336</v>
      </c>
      <c r="C49" s="3" t="s">
        <v>333</v>
      </c>
      <c r="D49" s="2">
        <v>114062503</v>
      </c>
      <c r="E49" s="3" t="s">
        <v>343</v>
      </c>
      <c r="F49" s="3" t="s">
        <v>333</v>
      </c>
      <c r="G49" s="16">
        <f t="shared" si="3"/>
        <v>103906.37</v>
      </c>
      <c r="H49" s="16">
        <v>84925.29</v>
      </c>
      <c r="I49" s="16">
        <v>18981.080000000002</v>
      </c>
      <c r="J49" s="13">
        <v>120.10299999999999</v>
      </c>
      <c r="K49" s="13">
        <v>25.221</v>
      </c>
      <c r="L49" s="16">
        <v>9771</v>
      </c>
      <c r="M49" s="12">
        <v>9112</v>
      </c>
      <c r="N49" s="14">
        <v>25.1</v>
      </c>
      <c r="O49" s="15">
        <v>0.57579999999999998</v>
      </c>
      <c r="P49" s="16">
        <v>132326.76999999999</v>
      </c>
    </row>
    <row r="50" spans="1:16" outlineLevel="2">
      <c r="A50" s="2">
        <v>114060557</v>
      </c>
      <c r="B50" s="3" t="s">
        <v>336</v>
      </c>
      <c r="C50" s="3" t="s">
        <v>333</v>
      </c>
      <c r="D50" s="2">
        <v>114063003</v>
      </c>
      <c r="E50" s="3" t="s">
        <v>344</v>
      </c>
      <c r="F50" s="3" t="s">
        <v>333</v>
      </c>
      <c r="G50" s="16">
        <f t="shared" si="3"/>
        <v>102698.21</v>
      </c>
      <c r="H50" s="16">
        <v>83937.83</v>
      </c>
      <c r="I50" s="16">
        <v>18760.38</v>
      </c>
      <c r="J50" s="13">
        <v>146.97800000000001</v>
      </c>
      <c r="K50" s="13">
        <v>30.864999999999998</v>
      </c>
      <c r="L50" s="16">
        <v>9512</v>
      </c>
      <c r="M50" s="12">
        <v>9101</v>
      </c>
      <c r="N50" s="14">
        <v>23.1</v>
      </c>
      <c r="O50" s="15">
        <v>0.46560000000000001</v>
      </c>
      <c r="P50" s="16">
        <v>130788.15</v>
      </c>
    </row>
    <row r="51" spans="1:16" outlineLevel="2">
      <c r="A51" s="2">
        <v>114060557</v>
      </c>
      <c r="B51" s="3" t="s">
        <v>336</v>
      </c>
      <c r="C51" s="3" t="s">
        <v>333</v>
      </c>
      <c r="D51" s="2">
        <v>114063503</v>
      </c>
      <c r="E51" s="3" t="s">
        <v>345</v>
      </c>
      <c r="F51" s="3" t="s">
        <v>333</v>
      </c>
      <c r="G51" s="16">
        <f t="shared" si="3"/>
        <v>83566.33</v>
      </c>
      <c r="H51" s="16">
        <v>68300.87</v>
      </c>
      <c r="I51" s="16">
        <v>15265.46</v>
      </c>
      <c r="J51" s="13">
        <v>106.93300000000001</v>
      </c>
      <c r="K51" s="13">
        <v>22.454999999999998</v>
      </c>
      <c r="L51" s="16">
        <v>9986</v>
      </c>
      <c r="M51" s="12">
        <v>9095</v>
      </c>
      <c r="N51" s="14">
        <v>22.1</v>
      </c>
      <c r="O51" s="15">
        <v>0.52110000000000001</v>
      </c>
      <c r="P51" s="16">
        <v>106423.34</v>
      </c>
    </row>
    <row r="52" spans="1:16" outlineLevel="2">
      <c r="A52" s="2">
        <v>114060557</v>
      </c>
      <c r="B52" s="3" t="s">
        <v>336</v>
      </c>
      <c r="C52" s="3" t="s">
        <v>333</v>
      </c>
      <c r="D52" s="2">
        <v>114064003</v>
      </c>
      <c r="E52" s="3" t="s">
        <v>346</v>
      </c>
      <c r="F52" s="3" t="s">
        <v>333</v>
      </c>
      <c r="G52" s="16">
        <f t="shared" si="3"/>
        <v>49603.86</v>
      </c>
      <c r="H52" s="16">
        <v>40542.480000000003</v>
      </c>
      <c r="I52" s="16">
        <v>9061.3799999999992</v>
      </c>
      <c r="J52" s="13">
        <v>88.213999999999999</v>
      </c>
      <c r="K52" s="13">
        <v>18.524000000000001</v>
      </c>
      <c r="L52" s="16">
        <v>13892</v>
      </c>
      <c r="M52" s="12">
        <v>9094</v>
      </c>
      <c r="N52" s="14">
        <v>21.9</v>
      </c>
      <c r="O52" s="15">
        <v>0.375</v>
      </c>
      <c r="P52" s="16">
        <v>63171.47</v>
      </c>
    </row>
    <row r="53" spans="1:16" outlineLevel="2">
      <c r="A53" s="2">
        <v>114060557</v>
      </c>
      <c r="B53" s="3" t="s">
        <v>336</v>
      </c>
      <c r="C53" s="3" t="s">
        <v>333</v>
      </c>
      <c r="D53" s="2">
        <v>114066503</v>
      </c>
      <c r="E53" s="3" t="s">
        <v>347</v>
      </c>
      <c r="F53" s="3" t="s">
        <v>333</v>
      </c>
      <c r="G53" s="16">
        <f t="shared" si="3"/>
        <v>53674.77</v>
      </c>
      <c r="H53" s="16">
        <v>43869.74</v>
      </c>
      <c r="I53" s="16">
        <v>9805.0300000000007</v>
      </c>
      <c r="J53" s="13">
        <v>86.12</v>
      </c>
      <c r="K53" s="13">
        <v>18.085000000000001</v>
      </c>
      <c r="L53" s="16">
        <v>11050</v>
      </c>
      <c r="M53" s="12">
        <v>9088</v>
      </c>
      <c r="N53" s="14">
        <v>20.8</v>
      </c>
      <c r="O53" s="15">
        <v>0.41589999999999999</v>
      </c>
      <c r="P53" s="16">
        <v>68355.86</v>
      </c>
    </row>
    <row r="54" spans="1:16" outlineLevel="2">
      <c r="A54" s="2">
        <v>114060557</v>
      </c>
      <c r="B54" s="3" t="s">
        <v>336</v>
      </c>
      <c r="C54" s="3" t="s">
        <v>333</v>
      </c>
      <c r="D54" s="2">
        <v>114067503</v>
      </c>
      <c r="E54" s="3" t="s">
        <v>348</v>
      </c>
      <c r="F54" s="3" t="s">
        <v>333</v>
      </c>
      <c r="G54" s="16">
        <f t="shared" si="3"/>
        <v>41426.51</v>
      </c>
      <c r="H54" s="16">
        <v>33858.93</v>
      </c>
      <c r="I54" s="16">
        <v>7567.58</v>
      </c>
      <c r="J54" s="13">
        <v>60.911999999999999</v>
      </c>
      <c r="K54" s="13">
        <v>12.791</v>
      </c>
      <c r="L54" s="16">
        <v>10422</v>
      </c>
      <c r="M54" s="12">
        <v>9099</v>
      </c>
      <c r="N54" s="14">
        <v>22.8</v>
      </c>
      <c r="O54" s="15">
        <v>0.45329999999999998</v>
      </c>
      <c r="P54" s="16">
        <v>52757.46</v>
      </c>
    </row>
    <row r="55" spans="1:16" outlineLevel="2">
      <c r="A55" s="2">
        <v>114060557</v>
      </c>
      <c r="B55" s="3" t="s">
        <v>336</v>
      </c>
      <c r="C55" s="3" t="s">
        <v>333</v>
      </c>
      <c r="D55" s="2">
        <v>114068003</v>
      </c>
      <c r="E55" s="3" t="s">
        <v>332</v>
      </c>
      <c r="F55" s="3" t="s">
        <v>333</v>
      </c>
      <c r="G55" s="16">
        <f t="shared" si="3"/>
        <v>56681.25</v>
      </c>
      <c r="H55" s="16">
        <v>46327.01</v>
      </c>
      <c r="I55" s="16">
        <v>10354.24</v>
      </c>
      <c r="J55" s="13">
        <v>87.043000000000006</v>
      </c>
      <c r="K55" s="13">
        <v>18.279</v>
      </c>
      <c r="L55" s="16">
        <v>11337</v>
      </c>
      <c r="M55" s="12">
        <v>9095</v>
      </c>
      <c r="N55" s="14">
        <v>22.1</v>
      </c>
      <c r="O55" s="15">
        <v>0.43419999999999997</v>
      </c>
      <c r="P55" s="16">
        <v>72184.67</v>
      </c>
    </row>
    <row r="56" spans="1:16" outlineLevel="2">
      <c r="A56" s="2">
        <v>114060557</v>
      </c>
      <c r="B56" s="3" t="s">
        <v>336</v>
      </c>
      <c r="C56" s="3" t="s">
        <v>333</v>
      </c>
      <c r="D56" s="2">
        <v>114068103</v>
      </c>
      <c r="E56" s="3" t="s">
        <v>349</v>
      </c>
      <c r="F56" s="3" t="s">
        <v>333</v>
      </c>
      <c r="G56" s="16">
        <f t="shared" si="3"/>
        <v>61214.57</v>
      </c>
      <c r="H56" s="16">
        <v>50032.21</v>
      </c>
      <c r="I56" s="16">
        <v>11182.36</v>
      </c>
      <c r="J56" s="13">
        <v>91.631</v>
      </c>
      <c r="K56" s="13">
        <v>19.242000000000001</v>
      </c>
      <c r="L56" s="16">
        <v>9866</v>
      </c>
      <c r="M56" s="12">
        <v>9086</v>
      </c>
      <c r="N56" s="14">
        <v>20.5</v>
      </c>
      <c r="O56" s="15">
        <v>0.44590000000000002</v>
      </c>
      <c r="P56" s="16">
        <v>77957.94</v>
      </c>
    </row>
    <row r="57" spans="1:16" outlineLevel="2">
      <c r="A57" s="2">
        <v>114060557</v>
      </c>
      <c r="B57" s="3" t="s">
        <v>336</v>
      </c>
      <c r="C57" s="3" t="s">
        <v>333</v>
      </c>
      <c r="D57" s="2">
        <v>114069103</v>
      </c>
      <c r="E57" s="3" t="s">
        <v>350</v>
      </c>
      <c r="F57" s="3" t="s">
        <v>333</v>
      </c>
      <c r="G57" s="16">
        <f t="shared" si="3"/>
        <v>70809.09</v>
      </c>
      <c r="H57" s="16">
        <v>57874.05</v>
      </c>
      <c r="I57" s="16">
        <v>12935.04</v>
      </c>
      <c r="J57" s="13">
        <v>101.988</v>
      </c>
      <c r="K57" s="13">
        <v>21.417000000000002</v>
      </c>
      <c r="L57" s="16">
        <v>9249</v>
      </c>
      <c r="M57" s="12">
        <v>9094</v>
      </c>
      <c r="N57" s="14">
        <v>21.8</v>
      </c>
      <c r="O57" s="15">
        <v>0.46300000000000002</v>
      </c>
      <c r="P57" s="16">
        <v>90176.75</v>
      </c>
    </row>
    <row r="58" spans="1:16" outlineLevel="2">
      <c r="A58" s="2">
        <v>114060557</v>
      </c>
      <c r="B58" s="3" t="s">
        <v>336</v>
      </c>
      <c r="C58" s="3" t="s">
        <v>333</v>
      </c>
      <c r="D58" s="2">
        <v>114069353</v>
      </c>
      <c r="E58" s="3" t="s">
        <v>351</v>
      </c>
      <c r="F58" s="3" t="s">
        <v>333</v>
      </c>
      <c r="G58" s="16">
        <f t="shared" si="3"/>
        <v>26601.58</v>
      </c>
      <c r="H58" s="16">
        <v>21742.14</v>
      </c>
      <c r="I58" s="16">
        <v>4859.4399999999996</v>
      </c>
      <c r="J58" s="13">
        <v>45.45</v>
      </c>
      <c r="K58" s="13">
        <v>9.5440000000000005</v>
      </c>
      <c r="L58" s="16">
        <v>10763</v>
      </c>
      <c r="M58" s="12">
        <v>9125</v>
      </c>
      <c r="N58" s="14">
        <v>27.3</v>
      </c>
      <c r="O58" s="15">
        <v>0.38900000000000001</v>
      </c>
      <c r="P58" s="16">
        <v>33877.620000000003</v>
      </c>
    </row>
    <row r="59" spans="1:16" outlineLevel="1">
      <c r="A59" s="32">
        <v>114060557</v>
      </c>
      <c r="B59" s="33" t="str">
        <f>B58</f>
        <v>Berks CTC</v>
      </c>
      <c r="C59" s="3"/>
      <c r="D59" s="2"/>
      <c r="E59" s="33"/>
      <c r="F59" s="3"/>
      <c r="G59" s="34">
        <f>SUBTOTAL(9,G42:G58)</f>
        <v>1181697</v>
      </c>
      <c r="H59" s="34">
        <f>SUBTOTAL(9,H42:H58)</f>
        <v>965830.7</v>
      </c>
      <c r="I59" s="34">
        <f>SUBTOTAL(9,I42:I58)</f>
        <v>215866.29999999996</v>
      </c>
      <c r="J59" s="35">
        <f>SUBTOTAL(9,J42:J58)</f>
        <v>1631.3239999999998</v>
      </c>
      <c r="K59" s="35">
        <f>SUBTOTAL(9,K42:K58)</f>
        <v>342.56999999999994</v>
      </c>
      <c r="L59" s="34"/>
      <c r="M59" s="36"/>
      <c r="N59" s="37"/>
      <c r="O59" s="38"/>
      <c r="P59" s="34">
        <f>SUBTOTAL(9,P42:P58)</f>
        <v>1504913.97</v>
      </c>
    </row>
    <row r="60" spans="1:16" outlineLevel="2">
      <c r="A60" s="2">
        <v>120481107</v>
      </c>
      <c r="B60" s="3" t="s">
        <v>471</v>
      </c>
      <c r="C60" s="3" t="s">
        <v>472</v>
      </c>
      <c r="D60" s="2">
        <v>120481002</v>
      </c>
      <c r="E60" s="3" t="s">
        <v>473</v>
      </c>
      <c r="F60" s="3" t="s">
        <v>472</v>
      </c>
      <c r="G60" s="16">
        <f>ROUND(H60+I60,2)</f>
        <v>639103.09</v>
      </c>
      <c r="H60" s="16">
        <v>522355.04</v>
      </c>
      <c r="I60" s="16">
        <v>116748.05</v>
      </c>
      <c r="J60" s="13">
        <v>845.31500000000005</v>
      </c>
      <c r="K60" s="13">
        <v>177.51599999999999</v>
      </c>
      <c r="L60" s="16">
        <v>9898</v>
      </c>
      <c r="M60" s="12">
        <v>9090</v>
      </c>
      <c r="N60" s="14">
        <v>21.1</v>
      </c>
      <c r="O60" s="15">
        <v>0.50439999999999996</v>
      </c>
      <c r="P60" s="16">
        <v>813910.15</v>
      </c>
    </row>
    <row r="61" spans="1:16" outlineLevel="2">
      <c r="A61" s="2">
        <v>120481107</v>
      </c>
      <c r="B61" s="3" t="s">
        <v>471</v>
      </c>
      <c r="C61" s="3" t="s">
        <v>472</v>
      </c>
      <c r="D61" s="2">
        <v>120484803</v>
      </c>
      <c r="E61" s="3" t="s">
        <v>474</v>
      </c>
      <c r="F61" s="3" t="s">
        <v>472</v>
      </c>
      <c r="G61" s="16">
        <f>ROUND(H61+I61,2)</f>
        <v>1574.54</v>
      </c>
      <c r="H61" s="16">
        <v>1286.9100000000001</v>
      </c>
      <c r="I61" s="16">
        <v>287.63</v>
      </c>
      <c r="J61" s="13">
        <v>2.4660000000000002</v>
      </c>
      <c r="K61" s="13">
        <v>0.51700000000000002</v>
      </c>
      <c r="L61" s="16">
        <v>10003</v>
      </c>
      <c r="M61" s="12">
        <v>9079</v>
      </c>
      <c r="N61" s="14">
        <v>19.2</v>
      </c>
      <c r="O61" s="15">
        <v>0.42720000000000002</v>
      </c>
      <c r="P61" s="16">
        <v>2005.21</v>
      </c>
    </row>
    <row r="62" spans="1:16" outlineLevel="2">
      <c r="A62" s="2">
        <v>120481107</v>
      </c>
      <c r="B62" s="3" t="s">
        <v>471</v>
      </c>
      <c r="C62" s="3" t="s">
        <v>472</v>
      </c>
      <c r="D62" s="2">
        <v>120484903</v>
      </c>
      <c r="E62" s="3" t="s">
        <v>475</v>
      </c>
      <c r="F62" s="3" t="s">
        <v>472</v>
      </c>
      <c r="G62" s="16">
        <f>ROUND(H62+I62,2)</f>
        <v>184694.19</v>
      </c>
      <c r="H62" s="16">
        <v>150955.21</v>
      </c>
      <c r="I62" s="16">
        <v>33738.980000000003</v>
      </c>
      <c r="J62" s="13">
        <v>257.43799999999999</v>
      </c>
      <c r="K62" s="13">
        <v>54.061</v>
      </c>
      <c r="L62" s="16">
        <v>9896</v>
      </c>
      <c r="M62" s="12">
        <v>9087</v>
      </c>
      <c r="N62" s="14">
        <v>20.6</v>
      </c>
      <c r="O62" s="15">
        <v>0.4788</v>
      </c>
      <c r="P62" s="16">
        <v>235211.63</v>
      </c>
    </row>
    <row r="63" spans="1:16" outlineLevel="2">
      <c r="A63" s="2">
        <v>120481107</v>
      </c>
      <c r="B63" s="3" t="s">
        <v>471</v>
      </c>
      <c r="C63" s="3" t="s">
        <v>472</v>
      </c>
      <c r="D63" s="2">
        <v>120486003</v>
      </c>
      <c r="E63" s="3" t="s">
        <v>476</v>
      </c>
      <c r="F63" s="3" t="s">
        <v>472</v>
      </c>
      <c r="G63" s="16">
        <f>ROUND(H63+I63,2)</f>
        <v>38028.160000000003</v>
      </c>
      <c r="H63" s="16">
        <v>31081.37</v>
      </c>
      <c r="I63" s="16">
        <v>6946.79</v>
      </c>
      <c r="J63" s="13">
        <v>67.665999999999997</v>
      </c>
      <c r="K63" s="13">
        <v>14.209</v>
      </c>
      <c r="L63" s="16">
        <v>12139</v>
      </c>
      <c r="M63" s="12">
        <v>9089</v>
      </c>
      <c r="N63" s="14">
        <v>20.9</v>
      </c>
      <c r="O63" s="15">
        <v>0.375</v>
      </c>
      <c r="P63" s="16">
        <v>48429.599999999999</v>
      </c>
    </row>
    <row r="64" spans="1:16" outlineLevel="1">
      <c r="A64" s="32">
        <v>120481107</v>
      </c>
      <c r="B64" s="33" t="str">
        <f>B63</f>
        <v>Bethlehem AVTS</v>
      </c>
      <c r="C64" s="3"/>
      <c r="D64" s="2"/>
      <c r="E64" s="33"/>
      <c r="F64" s="3"/>
      <c r="G64" s="34">
        <f>SUBTOTAL(9,G60:G63)</f>
        <v>863399.9800000001</v>
      </c>
      <c r="H64" s="34">
        <f>SUBTOTAL(9,H60:H63)</f>
        <v>705678.52999999991</v>
      </c>
      <c r="I64" s="34">
        <f>SUBTOTAL(9,I60:I63)</f>
        <v>157721.45000000001</v>
      </c>
      <c r="J64" s="35">
        <f>SUBTOTAL(9,J60:J63)</f>
        <v>1172.885</v>
      </c>
      <c r="K64" s="35">
        <f>SUBTOTAL(9,K60:K63)</f>
        <v>246.303</v>
      </c>
      <c r="L64" s="34"/>
      <c r="M64" s="36"/>
      <c r="N64" s="37"/>
      <c r="O64" s="38"/>
      <c r="P64" s="34">
        <f>SUBTOTAL(9,P60:P63)</f>
        <v>1099556.5900000001</v>
      </c>
    </row>
    <row r="65" spans="1:16" outlineLevel="2">
      <c r="A65" s="2">
        <v>122091457</v>
      </c>
      <c r="B65" s="3" t="s">
        <v>500</v>
      </c>
      <c r="C65" s="3" t="s">
        <v>501</v>
      </c>
      <c r="D65" s="2">
        <v>122091002</v>
      </c>
      <c r="E65" s="3" t="s">
        <v>502</v>
      </c>
      <c r="F65" s="3" t="s">
        <v>501</v>
      </c>
      <c r="G65" s="16">
        <f t="shared" ref="G65:G70" si="4">ROUND(H65+I65,2)</f>
        <v>162718.29999999999</v>
      </c>
      <c r="H65" s="16">
        <v>132993.76</v>
      </c>
      <c r="I65" s="16">
        <v>29724.54</v>
      </c>
      <c r="J65" s="13">
        <v>289.80599999999998</v>
      </c>
      <c r="K65" s="13">
        <v>60.859000000000002</v>
      </c>
      <c r="L65" s="16">
        <v>12081</v>
      </c>
      <c r="M65" s="12">
        <v>9080</v>
      </c>
      <c r="N65" s="14">
        <v>19.3</v>
      </c>
      <c r="O65" s="15">
        <v>0.375</v>
      </c>
      <c r="P65" s="16">
        <v>207224.9</v>
      </c>
    </row>
    <row r="66" spans="1:16" outlineLevel="2">
      <c r="A66" s="2">
        <v>122091457</v>
      </c>
      <c r="B66" s="3" t="s">
        <v>500</v>
      </c>
      <c r="C66" s="3" t="s">
        <v>501</v>
      </c>
      <c r="D66" s="2">
        <v>122091303</v>
      </c>
      <c r="E66" s="3" t="s">
        <v>503</v>
      </c>
      <c r="F66" s="3" t="s">
        <v>501</v>
      </c>
      <c r="G66" s="16">
        <f t="shared" si="4"/>
        <v>48001.62</v>
      </c>
      <c r="H66" s="16">
        <v>39232.93</v>
      </c>
      <c r="I66" s="16">
        <v>8768.69</v>
      </c>
      <c r="J66" s="13">
        <v>52.494</v>
      </c>
      <c r="K66" s="13">
        <v>11.023</v>
      </c>
      <c r="L66" s="16">
        <v>9830</v>
      </c>
      <c r="M66" s="12">
        <v>9081</v>
      </c>
      <c r="N66" s="14">
        <v>19.5</v>
      </c>
      <c r="O66" s="15">
        <v>0.61070000000000002</v>
      </c>
      <c r="P66" s="16">
        <v>61130.99</v>
      </c>
    </row>
    <row r="67" spans="1:16" outlineLevel="2">
      <c r="A67" s="2">
        <v>122091457</v>
      </c>
      <c r="B67" s="3" t="s">
        <v>500</v>
      </c>
      <c r="C67" s="3" t="s">
        <v>501</v>
      </c>
      <c r="D67" s="2">
        <v>122091352</v>
      </c>
      <c r="E67" s="3" t="s">
        <v>504</v>
      </c>
      <c r="F67" s="3" t="s">
        <v>501</v>
      </c>
      <c r="G67" s="16">
        <f t="shared" si="4"/>
        <v>353825.7</v>
      </c>
      <c r="H67" s="16">
        <v>289190.65000000002</v>
      </c>
      <c r="I67" s="16">
        <v>64635.05</v>
      </c>
      <c r="J67" s="13">
        <v>419.28100000000001</v>
      </c>
      <c r="K67" s="13">
        <v>88.049000000000007</v>
      </c>
      <c r="L67" s="16">
        <v>10865</v>
      </c>
      <c r="M67" s="12">
        <v>9111</v>
      </c>
      <c r="N67" s="14">
        <v>24.8</v>
      </c>
      <c r="O67" s="15">
        <v>0.56169999999999998</v>
      </c>
      <c r="P67" s="16">
        <v>450603.88</v>
      </c>
    </row>
    <row r="68" spans="1:16" outlineLevel="2">
      <c r="A68" s="2">
        <v>122091457</v>
      </c>
      <c r="B68" s="3" t="s">
        <v>500</v>
      </c>
      <c r="C68" s="3" t="s">
        <v>501</v>
      </c>
      <c r="D68" s="2">
        <v>122097203</v>
      </c>
      <c r="E68" s="3" t="s">
        <v>505</v>
      </c>
      <c r="F68" s="3" t="s">
        <v>501</v>
      </c>
      <c r="G68" s="16">
        <f t="shared" si="4"/>
        <v>31538.9</v>
      </c>
      <c r="H68" s="16">
        <v>25777.54</v>
      </c>
      <c r="I68" s="16">
        <v>5761.36</v>
      </c>
      <c r="J68" s="13">
        <v>44.783000000000001</v>
      </c>
      <c r="K68" s="13">
        <v>9.4039999999999999</v>
      </c>
      <c r="L68" s="16">
        <v>12824</v>
      </c>
      <c r="M68" s="12">
        <v>9101</v>
      </c>
      <c r="N68" s="14">
        <v>23.1</v>
      </c>
      <c r="O68" s="15">
        <v>0.46929999999999999</v>
      </c>
      <c r="P68" s="16">
        <v>40165.410000000003</v>
      </c>
    </row>
    <row r="69" spans="1:16" outlineLevel="2">
      <c r="A69" s="2">
        <v>122091457</v>
      </c>
      <c r="B69" s="3" t="s">
        <v>500</v>
      </c>
      <c r="C69" s="3" t="s">
        <v>501</v>
      </c>
      <c r="D69" s="2">
        <v>122097502</v>
      </c>
      <c r="E69" s="3" t="s">
        <v>506</v>
      </c>
      <c r="F69" s="3" t="s">
        <v>501</v>
      </c>
      <c r="G69" s="16">
        <f t="shared" si="4"/>
        <v>171892.55</v>
      </c>
      <c r="H69" s="16">
        <v>140492.10999999999</v>
      </c>
      <c r="I69" s="16">
        <v>31400.44</v>
      </c>
      <c r="J69" s="13">
        <v>306.41800000000001</v>
      </c>
      <c r="K69" s="13">
        <v>64.346999999999994</v>
      </c>
      <c r="L69" s="16">
        <v>11488</v>
      </c>
      <c r="M69" s="12">
        <v>9072</v>
      </c>
      <c r="N69" s="14">
        <v>17.899999999999999</v>
      </c>
      <c r="O69" s="15">
        <v>0.375</v>
      </c>
      <c r="P69" s="16">
        <v>218908.49</v>
      </c>
    </row>
    <row r="70" spans="1:16" outlineLevel="2">
      <c r="A70" s="2">
        <v>122091457</v>
      </c>
      <c r="B70" s="3" t="s">
        <v>500</v>
      </c>
      <c r="C70" s="3" t="s">
        <v>501</v>
      </c>
      <c r="D70" s="2">
        <v>122098202</v>
      </c>
      <c r="E70" s="3" t="s">
        <v>507</v>
      </c>
      <c r="F70" s="3" t="s">
        <v>501</v>
      </c>
      <c r="G70" s="16">
        <f t="shared" si="4"/>
        <v>177872.77</v>
      </c>
      <c r="H70" s="16">
        <v>145379.89000000001</v>
      </c>
      <c r="I70" s="16">
        <v>32492.880000000001</v>
      </c>
      <c r="J70" s="13">
        <v>317.113</v>
      </c>
      <c r="K70" s="13">
        <v>66.593000000000004</v>
      </c>
      <c r="L70" s="16">
        <v>11004</v>
      </c>
      <c r="M70" s="12">
        <v>9071</v>
      </c>
      <c r="N70" s="14">
        <v>17.8</v>
      </c>
      <c r="O70" s="15">
        <v>0.375</v>
      </c>
      <c r="P70" s="16">
        <v>226524.41</v>
      </c>
    </row>
    <row r="71" spans="1:16" outlineLevel="1">
      <c r="A71" s="32">
        <v>122091457</v>
      </c>
      <c r="B71" s="33" t="str">
        <f>B70</f>
        <v>Bucks County Technical High School</v>
      </c>
      <c r="C71" s="3"/>
      <c r="D71" s="2"/>
      <c r="E71" s="33"/>
      <c r="F71" s="3"/>
      <c r="G71" s="34">
        <f>SUBTOTAL(9,G65:G70)</f>
        <v>945849.84000000008</v>
      </c>
      <c r="H71" s="34">
        <f>SUBTOTAL(9,H65:H70)</f>
        <v>773066.88</v>
      </c>
      <c r="I71" s="34">
        <f>SUBTOTAL(9,I65:I70)</f>
        <v>172782.96</v>
      </c>
      <c r="J71" s="35">
        <f>SUBTOTAL(9,J65:J70)</f>
        <v>1429.895</v>
      </c>
      <c r="K71" s="35">
        <f>SUBTOTAL(9,K65:K70)</f>
        <v>300.27500000000003</v>
      </c>
      <c r="L71" s="34"/>
      <c r="M71" s="36"/>
      <c r="N71" s="37"/>
      <c r="O71" s="38"/>
      <c r="P71" s="34">
        <f>SUBTOTAL(9,P65:P70)</f>
        <v>1204558.08</v>
      </c>
    </row>
    <row r="72" spans="1:16" outlineLevel="2">
      <c r="A72" s="2">
        <v>104101307</v>
      </c>
      <c r="B72" s="3" t="s">
        <v>105</v>
      </c>
      <c r="C72" s="3" t="s">
        <v>65</v>
      </c>
      <c r="D72" s="2">
        <v>104101252</v>
      </c>
      <c r="E72" s="3" t="s">
        <v>106</v>
      </c>
      <c r="F72" s="3" t="s">
        <v>65</v>
      </c>
      <c r="G72" s="16">
        <f t="shared" ref="G72:G79" si="5">ROUND(H72+I72,2)</f>
        <v>302461.53999999998</v>
      </c>
      <c r="H72" s="16">
        <v>247209.43</v>
      </c>
      <c r="I72" s="16">
        <v>55252.11</v>
      </c>
      <c r="J72" s="13">
        <v>390.541</v>
      </c>
      <c r="K72" s="13">
        <v>82.013000000000005</v>
      </c>
      <c r="L72" s="16">
        <v>8411</v>
      </c>
      <c r="M72" s="12">
        <v>9054</v>
      </c>
      <c r="N72" s="14">
        <v>14.7</v>
      </c>
      <c r="O72" s="15">
        <v>0.55840000000000001</v>
      </c>
      <c r="P72" s="16">
        <v>385190.62</v>
      </c>
    </row>
    <row r="73" spans="1:16" outlineLevel="2">
      <c r="A73" s="2">
        <v>104101307</v>
      </c>
      <c r="B73" s="3" t="s">
        <v>105</v>
      </c>
      <c r="C73" s="3" t="s">
        <v>65</v>
      </c>
      <c r="D73" s="2">
        <v>104103603</v>
      </c>
      <c r="E73" s="3" t="s">
        <v>107</v>
      </c>
      <c r="F73" s="3" t="s">
        <v>65</v>
      </c>
      <c r="G73" s="16">
        <f t="shared" si="5"/>
        <v>86136.95</v>
      </c>
      <c r="H73" s="16">
        <v>70401.899999999994</v>
      </c>
      <c r="I73" s="16">
        <v>15735.05</v>
      </c>
      <c r="J73" s="13">
        <v>91.015000000000001</v>
      </c>
      <c r="K73" s="13">
        <v>19.113</v>
      </c>
      <c r="L73" s="16">
        <v>8251</v>
      </c>
      <c r="M73" s="12">
        <v>9052</v>
      </c>
      <c r="N73" s="14">
        <v>14.4</v>
      </c>
      <c r="O73" s="15">
        <v>0.6956</v>
      </c>
      <c r="P73" s="16">
        <v>109697.08</v>
      </c>
    </row>
    <row r="74" spans="1:16" outlineLevel="2">
      <c r="A74" s="2">
        <v>104101307</v>
      </c>
      <c r="B74" s="3" t="s">
        <v>105</v>
      </c>
      <c r="C74" s="3" t="s">
        <v>65</v>
      </c>
      <c r="D74" s="2">
        <v>104105003</v>
      </c>
      <c r="E74" s="3" t="s">
        <v>108</v>
      </c>
      <c r="F74" s="3" t="s">
        <v>65</v>
      </c>
      <c r="G74" s="16">
        <f t="shared" si="5"/>
        <v>21625.98</v>
      </c>
      <c r="H74" s="16">
        <v>17675.46</v>
      </c>
      <c r="I74" s="16">
        <v>3950.52</v>
      </c>
      <c r="J74" s="13">
        <v>44.319000000000003</v>
      </c>
      <c r="K74" s="13">
        <v>9.3059999999999992</v>
      </c>
      <c r="L74" s="16">
        <v>7892</v>
      </c>
      <c r="M74" s="12">
        <v>9051</v>
      </c>
      <c r="N74" s="14">
        <v>14.3</v>
      </c>
      <c r="O74" s="15">
        <v>0.375</v>
      </c>
      <c r="P74" s="16">
        <v>27541.11</v>
      </c>
    </row>
    <row r="75" spans="1:16" outlineLevel="2">
      <c r="A75" s="2">
        <v>104101307</v>
      </c>
      <c r="B75" s="3" t="s">
        <v>105</v>
      </c>
      <c r="C75" s="3" t="s">
        <v>65</v>
      </c>
      <c r="D75" s="2">
        <v>104105353</v>
      </c>
      <c r="E75" s="3" t="s">
        <v>109</v>
      </c>
      <c r="F75" s="3" t="s">
        <v>65</v>
      </c>
      <c r="G75" s="16">
        <f t="shared" si="5"/>
        <v>46017.63</v>
      </c>
      <c r="H75" s="16">
        <v>37611.370000000003</v>
      </c>
      <c r="I75" s="16">
        <v>8406.26</v>
      </c>
      <c r="J75" s="13">
        <v>50.082000000000001</v>
      </c>
      <c r="K75" s="13">
        <v>10.516999999999999</v>
      </c>
      <c r="L75" s="16">
        <v>8434</v>
      </c>
      <c r="M75" s="12">
        <v>9051</v>
      </c>
      <c r="N75" s="14">
        <v>14.3</v>
      </c>
      <c r="O75" s="15">
        <v>0.66069999999999995</v>
      </c>
      <c r="P75" s="16">
        <v>58604.34</v>
      </c>
    </row>
    <row r="76" spans="1:16" outlineLevel="2">
      <c r="A76" s="2">
        <v>104101307</v>
      </c>
      <c r="B76" s="3" t="s">
        <v>105</v>
      </c>
      <c r="C76" s="3" t="s">
        <v>65</v>
      </c>
      <c r="D76" s="2">
        <v>104107903</v>
      </c>
      <c r="E76" s="3" t="s">
        <v>64</v>
      </c>
      <c r="F76" s="3" t="s">
        <v>65</v>
      </c>
      <c r="G76" s="16">
        <f t="shared" si="5"/>
        <v>65015.86</v>
      </c>
      <c r="H76" s="16">
        <v>53139.1</v>
      </c>
      <c r="I76" s="16">
        <v>11876.76</v>
      </c>
      <c r="J76" s="13">
        <v>115.911</v>
      </c>
      <c r="K76" s="13">
        <v>24.341000000000001</v>
      </c>
      <c r="L76" s="16">
        <v>9534</v>
      </c>
      <c r="M76" s="12">
        <v>9071</v>
      </c>
      <c r="N76" s="14">
        <v>17.8</v>
      </c>
      <c r="O76" s="15">
        <v>0.375</v>
      </c>
      <c r="P76" s="16">
        <v>82798.95</v>
      </c>
    </row>
    <row r="77" spans="1:16" outlineLevel="2">
      <c r="A77" s="2">
        <v>104101307</v>
      </c>
      <c r="B77" s="3" t="s">
        <v>105</v>
      </c>
      <c r="C77" s="3" t="s">
        <v>65</v>
      </c>
      <c r="D77" s="2">
        <v>104376203</v>
      </c>
      <c r="E77" s="3" t="s">
        <v>112</v>
      </c>
      <c r="F77" s="3" t="s">
        <v>113</v>
      </c>
      <c r="G77" s="16">
        <f t="shared" si="5"/>
        <v>990.83</v>
      </c>
      <c r="H77" s="16">
        <v>809.83</v>
      </c>
      <c r="I77" s="16">
        <v>181</v>
      </c>
      <c r="J77" s="13">
        <v>1</v>
      </c>
      <c r="K77" s="13">
        <v>0.21</v>
      </c>
      <c r="L77" s="16">
        <v>10218</v>
      </c>
      <c r="M77" s="12">
        <v>9048</v>
      </c>
      <c r="N77" s="14">
        <v>13.8</v>
      </c>
      <c r="O77" s="15">
        <v>0.66410000000000002</v>
      </c>
      <c r="P77" s="16">
        <v>1261.8399999999999</v>
      </c>
    </row>
    <row r="78" spans="1:16" outlineLevel="2">
      <c r="A78" s="2">
        <v>104101307</v>
      </c>
      <c r="B78" s="3" t="s">
        <v>105</v>
      </c>
      <c r="C78" s="3" t="s">
        <v>65</v>
      </c>
      <c r="D78" s="2">
        <v>104107503</v>
      </c>
      <c r="E78" s="3" t="s">
        <v>110</v>
      </c>
      <c r="F78" s="3" t="s">
        <v>65</v>
      </c>
      <c r="G78" s="16">
        <f t="shared" si="5"/>
        <v>46261.919999999998</v>
      </c>
      <c r="H78" s="16">
        <v>37811.03</v>
      </c>
      <c r="I78" s="16">
        <v>8450.89</v>
      </c>
      <c r="J78" s="13">
        <v>62.308999999999997</v>
      </c>
      <c r="K78" s="13">
        <v>13.084</v>
      </c>
      <c r="L78" s="16">
        <v>8314</v>
      </c>
      <c r="M78" s="12">
        <v>9060</v>
      </c>
      <c r="N78" s="14">
        <v>15.8</v>
      </c>
      <c r="O78" s="15">
        <v>0.54159999999999997</v>
      </c>
      <c r="P78" s="16">
        <v>58915.45</v>
      </c>
    </row>
    <row r="79" spans="1:16" outlineLevel="2">
      <c r="A79" s="2">
        <v>104101307</v>
      </c>
      <c r="B79" s="3" t="s">
        <v>105</v>
      </c>
      <c r="C79" s="3" t="s">
        <v>65</v>
      </c>
      <c r="D79" s="2">
        <v>104107803</v>
      </c>
      <c r="E79" s="3" t="s">
        <v>111</v>
      </c>
      <c r="F79" s="3" t="s">
        <v>65</v>
      </c>
      <c r="G79" s="16">
        <f t="shared" si="5"/>
        <v>77680.929999999993</v>
      </c>
      <c r="H79" s="16">
        <v>63490.58</v>
      </c>
      <c r="I79" s="16">
        <v>14190.35</v>
      </c>
      <c r="J79" s="13">
        <v>123.66800000000001</v>
      </c>
      <c r="K79" s="13">
        <v>25.97</v>
      </c>
      <c r="L79" s="16">
        <v>7814</v>
      </c>
      <c r="M79" s="12">
        <v>9056</v>
      </c>
      <c r="N79" s="14">
        <v>15.2</v>
      </c>
      <c r="O79" s="15">
        <v>0.48749999999999999</v>
      </c>
      <c r="P79" s="16">
        <v>98928.17</v>
      </c>
    </row>
    <row r="80" spans="1:16" outlineLevel="1">
      <c r="A80" s="32">
        <v>104101307</v>
      </c>
      <c r="B80" s="33" t="str">
        <f>B79</f>
        <v>Butler County AVTS</v>
      </c>
      <c r="C80" s="3"/>
      <c r="D80" s="2"/>
      <c r="E80" s="33"/>
      <c r="F80" s="3"/>
      <c r="G80" s="34">
        <f>SUBTOTAL(9,G72:G79)</f>
        <v>646191.6399999999</v>
      </c>
      <c r="H80" s="34">
        <f>SUBTOTAL(9,H72:H79)</f>
        <v>528148.69999999995</v>
      </c>
      <c r="I80" s="34">
        <f>SUBTOTAL(9,I72:I79)</f>
        <v>118042.94</v>
      </c>
      <c r="J80" s="35">
        <f>SUBTOTAL(9,J72:J79)</f>
        <v>878.84499999999991</v>
      </c>
      <c r="K80" s="35">
        <f>SUBTOTAL(9,K72:K79)</f>
        <v>184.554</v>
      </c>
      <c r="L80" s="34"/>
      <c r="M80" s="36"/>
      <c r="N80" s="37"/>
      <c r="O80" s="38"/>
      <c r="P80" s="34">
        <f>SUBTOTAL(9,P72:P79)</f>
        <v>822937.55999999994</v>
      </c>
    </row>
    <row r="81" spans="1:16" outlineLevel="2">
      <c r="A81" s="2">
        <v>121131507</v>
      </c>
      <c r="B81" s="3" t="s">
        <v>482</v>
      </c>
      <c r="C81" s="3" t="s">
        <v>483</v>
      </c>
      <c r="D81" s="2">
        <v>121135003</v>
      </c>
      <c r="E81" s="3" t="s">
        <v>484</v>
      </c>
      <c r="F81" s="3" t="s">
        <v>483</v>
      </c>
      <c r="G81" s="16">
        <f>ROUND(H81+I81,2)</f>
        <v>44772.77</v>
      </c>
      <c r="H81" s="16">
        <v>36593.910000000003</v>
      </c>
      <c r="I81" s="16">
        <v>8178.86</v>
      </c>
      <c r="J81" s="13">
        <v>68.05</v>
      </c>
      <c r="K81" s="13">
        <v>14.29</v>
      </c>
      <c r="L81" s="16">
        <v>11989</v>
      </c>
      <c r="M81" s="12">
        <v>9085</v>
      </c>
      <c r="N81" s="14">
        <v>20.2</v>
      </c>
      <c r="O81" s="15">
        <v>0.43919999999999998</v>
      </c>
      <c r="P81" s="16">
        <v>57018.99</v>
      </c>
    </row>
    <row r="82" spans="1:16" outlineLevel="2">
      <c r="A82" s="2">
        <v>121131507</v>
      </c>
      <c r="B82" s="3" t="s">
        <v>482</v>
      </c>
      <c r="C82" s="3" t="s">
        <v>483</v>
      </c>
      <c r="D82" s="2">
        <v>121135503</v>
      </c>
      <c r="E82" s="3" t="s">
        <v>485</v>
      </c>
      <c r="F82" s="3" t="s">
        <v>483</v>
      </c>
      <c r="G82" s="16">
        <f>ROUND(H82+I82,2)</f>
        <v>93236.76</v>
      </c>
      <c r="H82" s="16">
        <v>76204.75</v>
      </c>
      <c r="I82" s="16">
        <v>17032.009999999998</v>
      </c>
      <c r="J82" s="13">
        <v>100.351</v>
      </c>
      <c r="K82" s="13">
        <v>21.073</v>
      </c>
      <c r="L82" s="16">
        <v>9214</v>
      </c>
      <c r="M82" s="12">
        <v>9094</v>
      </c>
      <c r="N82" s="14">
        <v>21.9</v>
      </c>
      <c r="O82" s="15">
        <v>0.61960000000000004</v>
      </c>
      <c r="P82" s="16">
        <v>118738.81</v>
      </c>
    </row>
    <row r="83" spans="1:16" outlineLevel="2">
      <c r="A83" s="2">
        <v>121131507</v>
      </c>
      <c r="B83" s="3" t="s">
        <v>482</v>
      </c>
      <c r="C83" s="3" t="s">
        <v>483</v>
      </c>
      <c r="D83" s="2">
        <v>121136503</v>
      </c>
      <c r="E83" s="3" t="s">
        <v>486</v>
      </c>
      <c r="F83" s="3" t="s">
        <v>483</v>
      </c>
      <c r="G83" s="16">
        <f>ROUND(H83+I83,2)</f>
        <v>111554.82</v>
      </c>
      <c r="H83" s="16">
        <v>91176.56</v>
      </c>
      <c r="I83" s="16">
        <v>20378.259999999998</v>
      </c>
      <c r="J83" s="13">
        <v>126.68600000000001</v>
      </c>
      <c r="K83" s="13">
        <v>26.603999999999999</v>
      </c>
      <c r="L83" s="16">
        <v>8912</v>
      </c>
      <c r="M83" s="12">
        <v>9100</v>
      </c>
      <c r="N83" s="14">
        <v>23</v>
      </c>
      <c r="O83" s="15">
        <v>0.59919999999999995</v>
      </c>
      <c r="P83" s="16">
        <v>142067.22</v>
      </c>
    </row>
    <row r="84" spans="1:16" outlineLevel="2">
      <c r="A84" s="2">
        <v>121131507</v>
      </c>
      <c r="B84" s="3" t="s">
        <v>482</v>
      </c>
      <c r="C84" s="3" t="s">
        <v>483</v>
      </c>
      <c r="D84" s="2">
        <v>121136603</v>
      </c>
      <c r="E84" s="3" t="s">
        <v>487</v>
      </c>
      <c r="F84" s="3" t="s">
        <v>483</v>
      </c>
      <c r="G84" s="16">
        <f>ROUND(H84+I84,2)</f>
        <v>78185.08</v>
      </c>
      <c r="H84" s="16">
        <v>63902.63</v>
      </c>
      <c r="I84" s="16">
        <v>14282.45</v>
      </c>
      <c r="J84" s="13">
        <v>77.108000000000004</v>
      </c>
      <c r="K84" s="13">
        <v>16.192</v>
      </c>
      <c r="L84" s="16">
        <v>7949</v>
      </c>
      <c r="M84" s="12">
        <v>9126</v>
      </c>
      <c r="N84" s="14">
        <v>27.6</v>
      </c>
      <c r="O84" s="15">
        <v>0.77359999999999995</v>
      </c>
      <c r="P84" s="16">
        <v>99570.21</v>
      </c>
    </row>
    <row r="85" spans="1:16" outlineLevel="2">
      <c r="A85" s="2">
        <v>121131507</v>
      </c>
      <c r="B85" s="3" t="s">
        <v>482</v>
      </c>
      <c r="C85" s="3" t="s">
        <v>483</v>
      </c>
      <c r="D85" s="2">
        <v>121139004</v>
      </c>
      <c r="E85" s="3" t="s">
        <v>488</v>
      </c>
      <c r="F85" s="3" t="s">
        <v>483</v>
      </c>
      <c r="G85" s="16">
        <f>ROUND(H85+I85,2)</f>
        <v>27533.11</v>
      </c>
      <c r="H85" s="16">
        <v>22503.5</v>
      </c>
      <c r="I85" s="16">
        <v>5029.6099999999997</v>
      </c>
      <c r="J85" s="13">
        <v>32.835000000000001</v>
      </c>
      <c r="K85" s="13">
        <v>6.8949999999999996</v>
      </c>
      <c r="L85" s="16">
        <v>11799</v>
      </c>
      <c r="M85" s="12">
        <v>9073</v>
      </c>
      <c r="N85" s="14">
        <v>18.2</v>
      </c>
      <c r="O85" s="15">
        <v>0.5605</v>
      </c>
      <c r="P85" s="16">
        <v>35063.949999999997</v>
      </c>
    </row>
    <row r="86" spans="1:16" outlineLevel="1">
      <c r="A86" s="32">
        <v>121131507</v>
      </c>
      <c r="B86" s="33" t="str">
        <f>B85</f>
        <v>Carbon Career &amp; Technical Institute</v>
      </c>
      <c r="C86" s="3"/>
      <c r="D86" s="2"/>
      <c r="E86" s="33"/>
      <c r="F86" s="3"/>
      <c r="G86" s="34">
        <f>SUBTOTAL(9,G81:G85)</f>
        <v>355282.54</v>
      </c>
      <c r="H86" s="34">
        <f>SUBTOTAL(9,H81:H85)</f>
        <v>290381.34999999998</v>
      </c>
      <c r="I86" s="34">
        <f>SUBTOTAL(9,I81:I85)</f>
        <v>64901.19</v>
      </c>
      <c r="J86" s="35">
        <f>SUBTOTAL(9,J81:J85)</f>
        <v>405.03</v>
      </c>
      <c r="K86" s="35">
        <f>SUBTOTAL(9,K81:K85)</f>
        <v>85.053999999999988</v>
      </c>
      <c r="L86" s="34"/>
      <c r="M86" s="36"/>
      <c r="N86" s="37"/>
      <c r="O86" s="38"/>
      <c r="P86" s="34">
        <f>SUBTOTAL(9,P81:P85)</f>
        <v>452459.18000000005</v>
      </c>
    </row>
    <row r="87" spans="1:16" outlineLevel="2">
      <c r="A87" s="2">
        <v>120483007</v>
      </c>
      <c r="B87" s="3" t="s">
        <v>477</v>
      </c>
      <c r="C87" s="3" t="s">
        <v>472</v>
      </c>
      <c r="D87" s="2">
        <v>120480803</v>
      </c>
      <c r="E87" s="3" t="s">
        <v>478</v>
      </c>
      <c r="F87" s="3" t="s">
        <v>472</v>
      </c>
      <c r="G87" s="16">
        <f t="shared" ref="G87:G93" si="6">ROUND(H87+I87,2)</f>
        <v>102770.94</v>
      </c>
      <c r="H87" s="16">
        <v>83997.28</v>
      </c>
      <c r="I87" s="16">
        <v>18773.66</v>
      </c>
      <c r="J87" s="13">
        <v>128.988</v>
      </c>
      <c r="K87" s="13">
        <v>27.087</v>
      </c>
      <c r="L87" s="16">
        <v>10064</v>
      </c>
      <c r="M87" s="12">
        <v>9091</v>
      </c>
      <c r="N87" s="14">
        <v>21.3</v>
      </c>
      <c r="O87" s="15">
        <v>0.53149999999999997</v>
      </c>
      <c r="P87" s="16">
        <v>130880.78</v>
      </c>
    </row>
    <row r="88" spans="1:16" outlineLevel="2">
      <c r="A88" s="2">
        <v>120483007</v>
      </c>
      <c r="B88" s="3" t="s">
        <v>477</v>
      </c>
      <c r="C88" s="3" t="s">
        <v>472</v>
      </c>
      <c r="D88" s="2">
        <v>120452003</v>
      </c>
      <c r="E88" s="3" t="s">
        <v>467</v>
      </c>
      <c r="F88" s="3" t="s">
        <v>466</v>
      </c>
      <c r="G88" s="16">
        <f t="shared" si="6"/>
        <v>959.25</v>
      </c>
      <c r="H88" s="16">
        <v>784.02</v>
      </c>
      <c r="I88" s="16">
        <v>175.23</v>
      </c>
      <c r="J88" s="13">
        <v>1</v>
      </c>
      <c r="K88" s="13">
        <v>0.21</v>
      </c>
      <c r="L88" s="16">
        <v>10492</v>
      </c>
      <c r="M88" s="12">
        <v>9151</v>
      </c>
      <c r="N88" s="14">
        <v>31.9</v>
      </c>
      <c r="O88" s="15">
        <v>0.63570000000000004</v>
      </c>
      <c r="P88" s="16">
        <v>1221.6300000000001</v>
      </c>
    </row>
    <row r="89" spans="1:16" outlineLevel="2">
      <c r="A89" s="2">
        <v>120483007</v>
      </c>
      <c r="B89" s="3" t="s">
        <v>477</v>
      </c>
      <c r="C89" s="3" t="s">
        <v>472</v>
      </c>
      <c r="D89" s="2">
        <v>120483302</v>
      </c>
      <c r="E89" s="3" t="s">
        <v>479</v>
      </c>
      <c r="F89" s="3" t="s">
        <v>472</v>
      </c>
      <c r="G89" s="16">
        <f t="shared" si="6"/>
        <v>196649.63</v>
      </c>
      <c r="H89" s="16">
        <v>160726.69</v>
      </c>
      <c r="I89" s="16">
        <v>35922.94</v>
      </c>
      <c r="J89" s="13">
        <v>240.31100000000001</v>
      </c>
      <c r="K89" s="13">
        <v>50.465000000000003</v>
      </c>
      <c r="L89" s="16">
        <v>9440</v>
      </c>
      <c r="M89" s="12">
        <v>9104</v>
      </c>
      <c r="N89" s="14">
        <v>23.7</v>
      </c>
      <c r="O89" s="15">
        <v>0.54510000000000003</v>
      </c>
      <c r="P89" s="16">
        <v>250437.1</v>
      </c>
    </row>
    <row r="90" spans="1:16" outlineLevel="2">
      <c r="A90" s="2">
        <v>120483007</v>
      </c>
      <c r="B90" s="3" t="s">
        <v>477</v>
      </c>
      <c r="C90" s="3" t="s">
        <v>472</v>
      </c>
      <c r="D90" s="2">
        <v>120484803</v>
      </c>
      <c r="E90" s="3" t="s">
        <v>474</v>
      </c>
      <c r="F90" s="3" t="s">
        <v>472</v>
      </c>
      <c r="G90" s="16">
        <f t="shared" si="6"/>
        <v>84687.21</v>
      </c>
      <c r="H90" s="16">
        <v>69216.990000000005</v>
      </c>
      <c r="I90" s="16">
        <v>15470.22</v>
      </c>
      <c r="J90" s="13">
        <v>132.416</v>
      </c>
      <c r="K90" s="13">
        <v>27.806999999999999</v>
      </c>
      <c r="L90" s="16">
        <v>10003</v>
      </c>
      <c r="M90" s="12">
        <v>9079</v>
      </c>
      <c r="N90" s="14">
        <v>19.2</v>
      </c>
      <c r="O90" s="15">
        <v>0.42720000000000002</v>
      </c>
      <c r="P90" s="16">
        <v>107850.81</v>
      </c>
    </row>
    <row r="91" spans="1:16" outlineLevel="2">
      <c r="A91" s="2">
        <v>120483007</v>
      </c>
      <c r="B91" s="3" t="s">
        <v>477</v>
      </c>
      <c r="C91" s="3" t="s">
        <v>472</v>
      </c>
      <c r="D91" s="2">
        <v>120484903</v>
      </c>
      <c r="E91" s="3" t="s">
        <v>475</v>
      </c>
      <c r="F91" s="3" t="s">
        <v>472</v>
      </c>
      <c r="G91" s="16">
        <f t="shared" si="6"/>
        <v>4133.8500000000004</v>
      </c>
      <c r="H91" s="16">
        <v>3378.7</v>
      </c>
      <c r="I91" s="16">
        <v>755.15</v>
      </c>
      <c r="J91" s="13">
        <v>5.766</v>
      </c>
      <c r="K91" s="13">
        <v>1.21</v>
      </c>
      <c r="L91" s="16">
        <v>9896</v>
      </c>
      <c r="M91" s="12">
        <v>9087</v>
      </c>
      <c r="N91" s="14">
        <v>20.6</v>
      </c>
      <c r="O91" s="15">
        <v>0.4788</v>
      </c>
      <c r="P91" s="16">
        <v>5264.54</v>
      </c>
    </row>
    <row r="92" spans="1:16" outlineLevel="2">
      <c r="A92" s="2">
        <v>120483007</v>
      </c>
      <c r="B92" s="3" t="s">
        <v>477</v>
      </c>
      <c r="C92" s="3" t="s">
        <v>472</v>
      </c>
      <c r="D92" s="2">
        <v>120485603</v>
      </c>
      <c r="E92" s="3" t="s">
        <v>480</v>
      </c>
      <c r="F92" s="3" t="s">
        <v>472</v>
      </c>
      <c r="G92" s="16">
        <f t="shared" si="6"/>
        <v>53303.72</v>
      </c>
      <c r="H92" s="16">
        <v>43566.47</v>
      </c>
      <c r="I92" s="16">
        <v>9737.25</v>
      </c>
      <c r="J92" s="13">
        <v>67.75</v>
      </c>
      <c r="K92" s="13">
        <v>14.227</v>
      </c>
      <c r="L92" s="16">
        <v>10123</v>
      </c>
      <c r="M92" s="12">
        <v>9085</v>
      </c>
      <c r="N92" s="14">
        <v>20.3</v>
      </c>
      <c r="O92" s="15">
        <v>0.5252</v>
      </c>
      <c r="P92" s="16">
        <v>67883.31</v>
      </c>
    </row>
    <row r="93" spans="1:16" outlineLevel="2">
      <c r="A93" s="2">
        <v>120483007</v>
      </c>
      <c r="B93" s="3" t="s">
        <v>477</v>
      </c>
      <c r="C93" s="3" t="s">
        <v>472</v>
      </c>
      <c r="D93" s="2">
        <v>120488603</v>
      </c>
      <c r="E93" s="3" t="s">
        <v>481</v>
      </c>
      <c r="F93" s="3" t="s">
        <v>472</v>
      </c>
      <c r="G93" s="16">
        <f t="shared" si="6"/>
        <v>64753.19</v>
      </c>
      <c r="H93" s="16">
        <v>52924.41</v>
      </c>
      <c r="I93" s="16">
        <v>11828.78</v>
      </c>
      <c r="J93" s="13">
        <v>82.938000000000002</v>
      </c>
      <c r="K93" s="13">
        <v>17.416</v>
      </c>
      <c r="L93" s="16">
        <v>9482</v>
      </c>
      <c r="M93" s="12">
        <v>9090</v>
      </c>
      <c r="N93" s="14">
        <v>21.1</v>
      </c>
      <c r="O93" s="15">
        <v>0.52090000000000003</v>
      </c>
      <c r="P93" s="16">
        <v>82464.429999999993</v>
      </c>
    </row>
    <row r="94" spans="1:16" outlineLevel="1">
      <c r="A94" s="32">
        <v>120483007</v>
      </c>
      <c r="B94" s="33" t="str">
        <f>B93</f>
        <v>Career Institute of Technology</v>
      </c>
      <c r="C94" s="3"/>
      <c r="D94" s="2"/>
      <c r="E94" s="33"/>
      <c r="F94" s="3"/>
      <c r="G94" s="34">
        <f>SUBTOTAL(9,G87:G93)</f>
        <v>507257.79</v>
      </c>
      <c r="H94" s="34">
        <f>SUBTOTAL(9,H87:H93)</f>
        <v>414594.56000000006</v>
      </c>
      <c r="I94" s="34">
        <f>SUBTOTAL(9,I87:I93)</f>
        <v>92663.23</v>
      </c>
      <c r="J94" s="35">
        <f>SUBTOTAL(9,J87:J93)</f>
        <v>659.16899999999998</v>
      </c>
      <c r="K94" s="35">
        <f>SUBTOTAL(9,K87:K93)</f>
        <v>138.422</v>
      </c>
      <c r="L94" s="34"/>
      <c r="M94" s="36"/>
      <c r="N94" s="37"/>
      <c r="O94" s="38"/>
      <c r="P94" s="34">
        <f>SUBTOTAL(9,P87:P93)</f>
        <v>646002.59999999986</v>
      </c>
    </row>
    <row r="95" spans="1:16" outlineLevel="2">
      <c r="A95" s="2">
        <v>123460957</v>
      </c>
      <c r="B95" s="3" t="s">
        <v>517</v>
      </c>
      <c r="C95" s="3" t="s">
        <v>518</v>
      </c>
      <c r="D95" s="2">
        <v>123461602</v>
      </c>
      <c r="E95" s="3" t="s">
        <v>519</v>
      </c>
      <c r="F95" s="3" t="s">
        <v>518</v>
      </c>
      <c r="G95" s="16">
        <f>ROUND(H95+I95,2)</f>
        <v>79536.47</v>
      </c>
      <c r="H95" s="16">
        <v>65007.16</v>
      </c>
      <c r="I95" s="16">
        <v>14529.31</v>
      </c>
      <c r="J95" s="13">
        <v>142.15899999999999</v>
      </c>
      <c r="K95" s="13">
        <v>29.853000000000002</v>
      </c>
      <c r="L95" s="16">
        <v>14612</v>
      </c>
      <c r="M95" s="12">
        <v>9048</v>
      </c>
      <c r="N95" s="14">
        <v>13.7</v>
      </c>
      <c r="O95" s="15">
        <v>0.375</v>
      </c>
      <c r="P95" s="16">
        <v>101291.23</v>
      </c>
    </row>
    <row r="96" spans="1:16" outlineLevel="2">
      <c r="A96" s="2">
        <v>123460957</v>
      </c>
      <c r="B96" s="3" t="s">
        <v>517</v>
      </c>
      <c r="C96" s="3" t="s">
        <v>518</v>
      </c>
      <c r="D96" s="2">
        <v>123464502</v>
      </c>
      <c r="E96" s="3" t="s">
        <v>520</v>
      </c>
      <c r="F96" s="3" t="s">
        <v>518</v>
      </c>
      <c r="G96" s="16">
        <f>ROUND(H96+I96,2)</f>
        <v>15247.2</v>
      </c>
      <c r="H96" s="16">
        <v>12461.92</v>
      </c>
      <c r="I96" s="16">
        <v>2785.28</v>
      </c>
      <c r="J96" s="13">
        <v>27.213999999999999</v>
      </c>
      <c r="K96" s="13">
        <v>5.7140000000000004</v>
      </c>
      <c r="L96" s="16">
        <v>18493</v>
      </c>
      <c r="M96" s="12">
        <v>9062</v>
      </c>
      <c r="N96" s="14">
        <v>16.2</v>
      </c>
      <c r="O96" s="15">
        <v>0.375</v>
      </c>
      <c r="P96" s="16">
        <v>19417.599999999999</v>
      </c>
    </row>
    <row r="97" spans="1:16" outlineLevel="2">
      <c r="A97" s="2">
        <v>123460957</v>
      </c>
      <c r="B97" s="3" t="s">
        <v>517</v>
      </c>
      <c r="C97" s="3" t="s">
        <v>518</v>
      </c>
      <c r="D97" s="2">
        <v>123465602</v>
      </c>
      <c r="E97" s="3" t="s">
        <v>521</v>
      </c>
      <c r="F97" s="3" t="s">
        <v>518</v>
      </c>
      <c r="G97" s="16">
        <f>ROUND(H97+I97,2)</f>
        <v>154450.88</v>
      </c>
      <c r="H97" s="16">
        <v>126236.59</v>
      </c>
      <c r="I97" s="16">
        <v>28214.29</v>
      </c>
      <c r="J97" s="13">
        <v>234.01599999999999</v>
      </c>
      <c r="K97" s="13">
        <v>49.143000000000001</v>
      </c>
      <c r="L97" s="16">
        <v>11392</v>
      </c>
      <c r="M97" s="12">
        <v>9107</v>
      </c>
      <c r="N97" s="14">
        <v>24.1</v>
      </c>
      <c r="O97" s="15">
        <v>0.4395</v>
      </c>
      <c r="P97" s="16">
        <v>196696.18</v>
      </c>
    </row>
    <row r="98" spans="1:16" outlineLevel="2">
      <c r="A98" s="2">
        <v>123460957</v>
      </c>
      <c r="B98" s="3" t="s">
        <v>517</v>
      </c>
      <c r="C98" s="3" t="s">
        <v>518</v>
      </c>
      <c r="D98" s="2">
        <v>123468402</v>
      </c>
      <c r="E98" s="3" t="s">
        <v>522</v>
      </c>
      <c r="F98" s="3" t="s">
        <v>518</v>
      </c>
      <c r="G98" s="16">
        <f>ROUND(H98+I98,2)</f>
        <v>60822.51</v>
      </c>
      <c r="H98" s="16">
        <v>49711.77</v>
      </c>
      <c r="I98" s="16">
        <v>11110.74</v>
      </c>
      <c r="J98" s="13">
        <v>108.736</v>
      </c>
      <c r="K98" s="13">
        <v>22.834</v>
      </c>
      <c r="L98" s="16">
        <v>15071</v>
      </c>
      <c r="M98" s="12">
        <v>9046</v>
      </c>
      <c r="N98" s="14">
        <v>13.3</v>
      </c>
      <c r="O98" s="15">
        <v>0.375</v>
      </c>
      <c r="P98" s="16">
        <v>77458.64</v>
      </c>
    </row>
    <row r="99" spans="1:16" outlineLevel="1">
      <c r="A99" s="32">
        <v>123460957</v>
      </c>
      <c r="B99" s="33" t="str">
        <f>B98</f>
        <v>Central Montco Technical High School</v>
      </c>
      <c r="C99" s="3"/>
      <c r="D99" s="2"/>
      <c r="E99" s="33"/>
      <c r="F99" s="3"/>
      <c r="G99" s="34">
        <f>SUBTOTAL(9,G95:G98)</f>
        <v>310057.06</v>
      </c>
      <c r="H99" s="34">
        <f>SUBTOTAL(9,H95:H98)</f>
        <v>253417.43999999997</v>
      </c>
      <c r="I99" s="34">
        <f>SUBTOTAL(9,I95:I98)</f>
        <v>56639.62</v>
      </c>
      <c r="J99" s="35">
        <f>SUBTOTAL(9,J95:J98)</f>
        <v>512.125</v>
      </c>
      <c r="K99" s="35">
        <f>SUBTOTAL(9,K95:K98)</f>
        <v>107.54400000000001</v>
      </c>
      <c r="L99" s="34"/>
      <c r="M99" s="36"/>
      <c r="N99" s="37"/>
      <c r="O99" s="38"/>
      <c r="P99" s="34">
        <f>SUBTOTAL(9,P95:P98)</f>
        <v>394863.65</v>
      </c>
    </row>
    <row r="100" spans="1:16" outlineLevel="2">
      <c r="A100" s="2">
        <v>110141607</v>
      </c>
      <c r="B100" s="3" t="s">
        <v>252</v>
      </c>
      <c r="C100" s="3" t="s">
        <v>253</v>
      </c>
      <c r="D100" s="2">
        <v>110141003</v>
      </c>
      <c r="E100" s="3" t="s">
        <v>254</v>
      </c>
      <c r="F100" s="3" t="s">
        <v>253</v>
      </c>
      <c r="G100" s="16">
        <f>ROUND(H100+I100,2)</f>
        <v>170458.5</v>
      </c>
      <c r="H100" s="16">
        <v>139320.01999999999</v>
      </c>
      <c r="I100" s="16">
        <v>31138.48</v>
      </c>
      <c r="J100" s="13">
        <v>189.316</v>
      </c>
      <c r="K100" s="13">
        <v>39.756</v>
      </c>
      <c r="L100" s="16">
        <v>9819</v>
      </c>
      <c r="M100" s="12">
        <v>9090</v>
      </c>
      <c r="N100" s="14">
        <v>21.1</v>
      </c>
      <c r="O100" s="15">
        <v>0.60070000000000001</v>
      </c>
      <c r="P100" s="16">
        <v>217082.19</v>
      </c>
    </row>
    <row r="101" spans="1:16" outlineLevel="2">
      <c r="A101" s="2">
        <v>110141607</v>
      </c>
      <c r="B101" s="3" t="s">
        <v>252</v>
      </c>
      <c r="C101" s="3" t="s">
        <v>253</v>
      </c>
      <c r="D101" s="2">
        <v>110141103</v>
      </c>
      <c r="E101" s="3" t="s">
        <v>255</v>
      </c>
      <c r="F101" s="3" t="s">
        <v>253</v>
      </c>
      <c r="G101" s="16">
        <f>ROUND(H101+I101,2)</f>
        <v>171428.61</v>
      </c>
      <c r="H101" s="16">
        <v>140112.92000000001</v>
      </c>
      <c r="I101" s="16">
        <v>31315.69</v>
      </c>
      <c r="J101" s="13">
        <v>233.67699999999999</v>
      </c>
      <c r="K101" s="13">
        <v>49.072000000000003</v>
      </c>
      <c r="L101" s="16">
        <v>10679</v>
      </c>
      <c r="M101" s="12">
        <v>9085</v>
      </c>
      <c r="N101" s="14">
        <v>20.2</v>
      </c>
      <c r="O101" s="15">
        <v>0.48970000000000002</v>
      </c>
      <c r="P101" s="16">
        <v>218317.65</v>
      </c>
    </row>
    <row r="102" spans="1:16" outlineLevel="2">
      <c r="A102" s="2">
        <v>110141607</v>
      </c>
      <c r="B102" s="3" t="s">
        <v>252</v>
      </c>
      <c r="C102" s="3" t="s">
        <v>253</v>
      </c>
      <c r="D102" s="2">
        <v>110147003</v>
      </c>
      <c r="E102" s="3" t="s">
        <v>256</v>
      </c>
      <c r="F102" s="3" t="s">
        <v>253</v>
      </c>
      <c r="G102" s="16">
        <f>ROUND(H102+I102,2)</f>
        <v>62902.31</v>
      </c>
      <c r="H102" s="16">
        <v>51411.64</v>
      </c>
      <c r="I102" s="16">
        <v>11490.67</v>
      </c>
      <c r="J102" s="13">
        <v>87.194000000000003</v>
      </c>
      <c r="K102" s="13">
        <v>18.309999999999999</v>
      </c>
      <c r="L102" s="16">
        <v>9147</v>
      </c>
      <c r="M102" s="12">
        <v>9075</v>
      </c>
      <c r="N102" s="14">
        <v>18.5</v>
      </c>
      <c r="O102" s="15">
        <v>0.48209999999999997</v>
      </c>
      <c r="P102" s="16">
        <v>80107.31</v>
      </c>
    </row>
    <row r="103" spans="1:16" outlineLevel="2">
      <c r="A103" s="2">
        <v>110141607</v>
      </c>
      <c r="B103" s="3" t="s">
        <v>252</v>
      </c>
      <c r="C103" s="3" t="s">
        <v>253</v>
      </c>
      <c r="D103" s="2">
        <v>110148002</v>
      </c>
      <c r="E103" s="3" t="s">
        <v>257</v>
      </c>
      <c r="F103" s="3" t="s">
        <v>253</v>
      </c>
      <c r="G103" s="16">
        <f>ROUND(H103+I103,2)</f>
        <v>923.56</v>
      </c>
      <c r="H103" s="16">
        <v>754.85</v>
      </c>
      <c r="I103" s="16">
        <v>168.71</v>
      </c>
      <c r="J103" s="13">
        <v>1.65</v>
      </c>
      <c r="K103" s="13">
        <v>0.34599999999999997</v>
      </c>
      <c r="L103" s="16">
        <v>11479</v>
      </c>
      <c r="M103" s="12">
        <v>9065</v>
      </c>
      <c r="N103" s="14">
        <v>16.7</v>
      </c>
      <c r="O103" s="15">
        <v>0.375</v>
      </c>
      <c r="P103" s="16">
        <v>1176.18</v>
      </c>
    </row>
    <row r="104" spans="1:16" outlineLevel="1">
      <c r="A104" s="32">
        <v>110141607</v>
      </c>
      <c r="B104" s="33" t="str">
        <f>B103</f>
        <v>Central PA Institute of Science &amp; Technology</v>
      </c>
      <c r="C104" s="3"/>
      <c r="D104" s="2"/>
      <c r="E104" s="33"/>
      <c r="F104" s="3"/>
      <c r="G104" s="34">
        <f>SUBTOTAL(9,G100:G103)</f>
        <v>405712.98</v>
      </c>
      <c r="H104" s="34">
        <f>SUBTOTAL(9,H100:H103)</f>
        <v>331599.43</v>
      </c>
      <c r="I104" s="34">
        <f>SUBTOTAL(9,I100:I103)</f>
        <v>74113.55</v>
      </c>
      <c r="J104" s="35">
        <f>SUBTOTAL(9,J100:J103)</f>
        <v>511.83699999999999</v>
      </c>
      <c r="K104" s="35">
        <f>SUBTOTAL(9,K100:K103)</f>
        <v>107.48400000000001</v>
      </c>
      <c r="L104" s="34"/>
      <c r="M104" s="36"/>
      <c r="N104" s="37"/>
      <c r="O104" s="38"/>
      <c r="P104" s="34">
        <f>SUBTOTAL(9,P100:P103)</f>
        <v>516683.32999999996</v>
      </c>
    </row>
    <row r="105" spans="1:16" outlineLevel="2">
      <c r="A105" s="2">
        <v>107651207</v>
      </c>
      <c r="B105" s="3" t="s">
        <v>179</v>
      </c>
      <c r="C105" s="3" t="s">
        <v>25</v>
      </c>
      <c r="D105" s="2">
        <v>107650603</v>
      </c>
      <c r="E105" s="3" t="s">
        <v>24</v>
      </c>
      <c r="F105" s="3" t="s">
        <v>25</v>
      </c>
      <c r="G105" s="16">
        <f t="shared" ref="G105:G118" si="7">ROUND(H105+I105,2)</f>
        <v>48282.3</v>
      </c>
      <c r="H105" s="16">
        <v>39462.339999999997</v>
      </c>
      <c r="I105" s="16">
        <v>8819.9599999999991</v>
      </c>
      <c r="J105" s="13">
        <v>57.64</v>
      </c>
      <c r="K105" s="13">
        <v>12.103999999999999</v>
      </c>
      <c r="L105" s="16">
        <v>8495</v>
      </c>
      <c r="M105" s="12">
        <v>9070</v>
      </c>
      <c r="N105" s="14">
        <v>17.600000000000001</v>
      </c>
      <c r="O105" s="15">
        <v>0.59799999999999998</v>
      </c>
      <c r="P105" s="16">
        <v>61488.44</v>
      </c>
    </row>
    <row r="106" spans="1:16" outlineLevel="2">
      <c r="A106" s="2">
        <v>107651207</v>
      </c>
      <c r="B106" s="3" t="s">
        <v>179</v>
      </c>
      <c r="C106" s="3" t="s">
        <v>25</v>
      </c>
      <c r="D106" s="2">
        <v>101261302</v>
      </c>
      <c r="E106" s="3" t="s">
        <v>9</v>
      </c>
      <c r="F106" s="3" t="s">
        <v>2</v>
      </c>
      <c r="G106" s="16">
        <f t="shared" si="7"/>
        <v>877.09</v>
      </c>
      <c r="H106" s="16">
        <v>716.87</v>
      </c>
      <c r="I106" s="16">
        <v>160.22</v>
      </c>
      <c r="J106" s="13">
        <v>1.06</v>
      </c>
      <c r="K106" s="13">
        <v>0.222</v>
      </c>
      <c r="L106" s="16">
        <v>7192</v>
      </c>
      <c r="M106" s="12">
        <v>9041</v>
      </c>
      <c r="N106" s="14">
        <v>12.5</v>
      </c>
      <c r="O106" s="15">
        <v>0.6996</v>
      </c>
      <c r="P106" s="16">
        <v>1117</v>
      </c>
    </row>
    <row r="107" spans="1:16" outlineLevel="2">
      <c r="A107" s="2">
        <v>107651207</v>
      </c>
      <c r="B107" s="3" t="s">
        <v>179</v>
      </c>
      <c r="C107" s="3" t="s">
        <v>25</v>
      </c>
      <c r="D107" s="2">
        <v>107651603</v>
      </c>
      <c r="E107" s="3" t="s">
        <v>180</v>
      </c>
      <c r="F107" s="3" t="s">
        <v>25</v>
      </c>
      <c r="G107" s="16">
        <f t="shared" si="7"/>
        <v>1475.46</v>
      </c>
      <c r="H107" s="16">
        <v>1205.93</v>
      </c>
      <c r="I107" s="16">
        <v>269.52999999999997</v>
      </c>
      <c r="J107" s="13">
        <v>1.5580000000000001</v>
      </c>
      <c r="K107" s="13">
        <v>0.32700000000000001</v>
      </c>
      <c r="L107" s="16">
        <v>8839</v>
      </c>
      <c r="M107" s="12">
        <v>9064</v>
      </c>
      <c r="N107" s="14">
        <v>16.5</v>
      </c>
      <c r="O107" s="15">
        <v>0.65010000000000001</v>
      </c>
      <c r="P107" s="16">
        <v>1879.02</v>
      </c>
    </row>
    <row r="108" spans="1:16" outlineLevel="2">
      <c r="A108" s="2">
        <v>107651207</v>
      </c>
      <c r="B108" s="3" t="s">
        <v>179</v>
      </c>
      <c r="C108" s="3" t="s">
        <v>25</v>
      </c>
      <c r="D108" s="2">
        <v>101262903</v>
      </c>
      <c r="E108" s="3" t="s">
        <v>5</v>
      </c>
      <c r="F108" s="3" t="s">
        <v>2</v>
      </c>
      <c r="G108" s="16">
        <f t="shared" si="7"/>
        <v>59572.97</v>
      </c>
      <c r="H108" s="16">
        <v>48690.49</v>
      </c>
      <c r="I108" s="16">
        <v>10882.48</v>
      </c>
      <c r="J108" s="13">
        <v>65.497</v>
      </c>
      <c r="K108" s="13">
        <v>13.754</v>
      </c>
      <c r="L108" s="16">
        <v>8062</v>
      </c>
      <c r="M108" s="12">
        <v>9054</v>
      </c>
      <c r="N108" s="14">
        <v>14.8</v>
      </c>
      <c r="O108" s="15">
        <v>0.68420000000000003</v>
      </c>
      <c r="P108" s="16">
        <v>75867.34</v>
      </c>
    </row>
    <row r="109" spans="1:16" outlineLevel="2">
      <c r="A109" s="2">
        <v>107651207</v>
      </c>
      <c r="B109" s="3" t="s">
        <v>179</v>
      </c>
      <c r="C109" s="3" t="s">
        <v>25</v>
      </c>
      <c r="D109" s="2">
        <v>107653102</v>
      </c>
      <c r="E109" s="3" t="s">
        <v>181</v>
      </c>
      <c r="F109" s="3" t="s">
        <v>25</v>
      </c>
      <c r="G109" s="16">
        <f t="shared" si="7"/>
        <v>681.57</v>
      </c>
      <c r="H109" s="16">
        <v>557.05999999999995</v>
      </c>
      <c r="I109" s="16">
        <v>124.51</v>
      </c>
      <c r="J109" s="13">
        <v>1</v>
      </c>
      <c r="K109" s="13">
        <v>0.21</v>
      </c>
      <c r="L109" s="16">
        <v>7855</v>
      </c>
      <c r="M109" s="12">
        <v>9071</v>
      </c>
      <c r="N109" s="14">
        <v>17.7</v>
      </c>
      <c r="O109" s="15">
        <v>0.5262</v>
      </c>
      <c r="P109" s="16">
        <v>867.99</v>
      </c>
    </row>
    <row r="110" spans="1:16" outlineLevel="2">
      <c r="A110" s="2">
        <v>107651207</v>
      </c>
      <c r="B110" s="3" t="s">
        <v>179</v>
      </c>
      <c r="C110" s="3" t="s">
        <v>25</v>
      </c>
      <c r="D110" s="2">
        <v>107653203</v>
      </c>
      <c r="E110" s="3" t="s">
        <v>182</v>
      </c>
      <c r="F110" s="3" t="s">
        <v>25</v>
      </c>
      <c r="G110" s="16">
        <f t="shared" si="7"/>
        <v>65199.03</v>
      </c>
      <c r="H110" s="16">
        <v>53288.81</v>
      </c>
      <c r="I110" s="16">
        <v>11910.22</v>
      </c>
      <c r="J110" s="13">
        <v>80.801000000000002</v>
      </c>
      <c r="K110" s="13">
        <v>16.968</v>
      </c>
      <c r="L110" s="16">
        <v>8437</v>
      </c>
      <c r="M110" s="12">
        <v>9087</v>
      </c>
      <c r="N110" s="14">
        <v>20.7</v>
      </c>
      <c r="O110" s="15">
        <v>0.57999999999999996</v>
      </c>
      <c r="P110" s="16">
        <v>83032.23</v>
      </c>
    </row>
    <row r="111" spans="1:16" outlineLevel="2">
      <c r="A111" s="2">
        <v>107651207</v>
      </c>
      <c r="B111" s="3" t="s">
        <v>179</v>
      </c>
      <c r="C111" s="3" t="s">
        <v>25</v>
      </c>
      <c r="D111" s="2">
        <v>107653802</v>
      </c>
      <c r="E111" s="3" t="s">
        <v>74</v>
      </c>
      <c r="F111" s="3" t="s">
        <v>25</v>
      </c>
      <c r="G111" s="16">
        <f t="shared" si="7"/>
        <v>136002.07</v>
      </c>
      <c r="H111" s="16">
        <v>111157.92</v>
      </c>
      <c r="I111" s="16">
        <v>24844.15</v>
      </c>
      <c r="J111" s="13">
        <v>192.864</v>
      </c>
      <c r="K111" s="13">
        <v>40.500999999999998</v>
      </c>
      <c r="L111" s="16">
        <v>9194</v>
      </c>
      <c r="M111" s="12">
        <v>9068</v>
      </c>
      <c r="N111" s="14">
        <v>17.3</v>
      </c>
      <c r="O111" s="15">
        <v>0.47160000000000002</v>
      </c>
      <c r="P111" s="16">
        <v>173201.27</v>
      </c>
    </row>
    <row r="112" spans="1:16" outlineLevel="2">
      <c r="A112" s="2">
        <v>107651207</v>
      </c>
      <c r="B112" s="3" t="s">
        <v>179</v>
      </c>
      <c r="C112" s="3" t="s">
        <v>25</v>
      </c>
      <c r="D112" s="2">
        <v>107654103</v>
      </c>
      <c r="E112" s="3" t="s">
        <v>183</v>
      </c>
      <c r="F112" s="3" t="s">
        <v>25</v>
      </c>
      <c r="G112" s="16">
        <f t="shared" si="7"/>
        <v>32225.39</v>
      </c>
      <c r="H112" s="16">
        <v>26338.62</v>
      </c>
      <c r="I112" s="16">
        <v>5886.77</v>
      </c>
      <c r="J112" s="13">
        <v>29.943999999999999</v>
      </c>
      <c r="K112" s="13">
        <v>6.2880000000000003</v>
      </c>
      <c r="L112" s="16">
        <v>9699</v>
      </c>
      <c r="M112" s="12">
        <v>9085</v>
      </c>
      <c r="N112" s="14">
        <v>20.3</v>
      </c>
      <c r="O112" s="15">
        <v>0.71840000000000004</v>
      </c>
      <c r="P112" s="16">
        <v>41039.660000000003</v>
      </c>
    </row>
    <row r="113" spans="1:16" outlineLevel="2">
      <c r="A113" s="2">
        <v>107651207</v>
      </c>
      <c r="B113" s="3" t="s">
        <v>179</v>
      </c>
      <c r="C113" s="3" t="s">
        <v>25</v>
      </c>
      <c r="D113" s="2">
        <v>107654403</v>
      </c>
      <c r="E113" s="3" t="s">
        <v>75</v>
      </c>
      <c r="F113" s="3" t="s">
        <v>25</v>
      </c>
      <c r="G113" s="16">
        <f t="shared" si="7"/>
        <v>546.53</v>
      </c>
      <c r="H113" s="16">
        <v>446.69</v>
      </c>
      <c r="I113" s="16">
        <v>99.84</v>
      </c>
      <c r="J113" s="13">
        <v>0.66200000000000003</v>
      </c>
      <c r="K113" s="13">
        <v>0.13900000000000001</v>
      </c>
      <c r="L113" s="16">
        <v>7808</v>
      </c>
      <c r="M113" s="12">
        <v>9078</v>
      </c>
      <c r="N113" s="14">
        <v>19</v>
      </c>
      <c r="O113" s="15">
        <v>0.64129999999999998</v>
      </c>
      <c r="P113" s="16">
        <v>696.01</v>
      </c>
    </row>
    <row r="114" spans="1:16" outlineLevel="2">
      <c r="A114" s="2">
        <v>107651207</v>
      </c>
      <c r="B114" s="3" t="s">
        <v>179</v>
      </c>
      <c r="C114" s="3" t="s">
        <v>25</v>
      </c>
      <c r="D114" s="2">
        <v>107655903</v>
      </c>
      <c r="E114" s="3" t="s">
        <v>184</v>
      </c>
      <c r="F114" s="3" t="s">
        <v>25</v>
      </c>
      <c r="G114" s="16">
        <f t="shared" si="7"/>
        <v>107870.92</v>
      </c>
      <c r="H114" s="16">
        <v>88165.62</v>
      </c>
      <c r="I114" s="16">
        <v>19705.3</v>
      </c>
      <c r="J114" s="13">
        <v>132.458</v>
      </c>
      <c r="K114" s="13">
        <v>27.815999999999999</v>
      </c>
      <c r="L114" s="16">
        <v>8143</v>
      </c>
      <c r="M114" s="12">
        <v>9075</v>
      </c>
      <c r="N114" s="14">
        <v>18.5</v>
      </c>
      <c r="O114" s="15">
        <v>0.60650000000000004</v>
      </c>
      <c r="P114" s="16">
        <v>137375.71</v>
      </c>
    </row>
    <row r="115" spans="1:16" outlineLevel="2">
      <c r="A115" s="2">
        <v>107651207</v>
      </c>
      <c r="B115" s="3" t="s">
        <v>179</v>
      </c>
      <c r="C115" s="3" t="s">
        <v>25</v>
      </c>
      <c r="D115" s="2">
        <v>107656502</v>
      </c>
      <c r="E115" s="3" t="s">
        <v>185</v>
      </c>
      <c r="F115" s="3" t="s">
        <v>25</v>
      </c>
      <c r="G115" s="16">
        <f t="shared" si="7"/>
        <v>93734.53</v>
      </c>
      <c r="H115" s="16">
        <v>76611.59</v>
      </c>
      <c r="I115" s="16">
        <v>17122.939999999999</v>
      </c>
      <c r="J115" s="13">
        <v>142.24299999999999</v>
      </c>
      <c r="K115" s="13">
        <v>29.870999999999999</v>
      </c>
      <c r="L115" s="16">
        <v>7338</v>
      </c>
      <c r="M115" s="12">
        <v>9064</v>
      </c>
      <c r="N115" s="14">
        <v>16.5</v>
      </c>
      <c r="O115" s="15">
        <v>0.54459999999999997</v>
      </c>
      <c r="P115" s="16">
        <v>119372.73</v>
      </c>
    </row>
    <row r="116" spans="1:16" outlineLevel="2">
      <c r="A116" s="2">
        <v>107651207</v>
      </c>
      <c r="B116" s="3" t="s">
        <v>179</v>
      </c>
      <c r="C116" s="3" t="s">
        <v>25</v>
      </c>
      <c r="D116" s="2">
        <v>107657103</v>
      </c>
      <c r="E116" s="3" t="s">
        <v>186</v>
      </c>
      <c r="F116" s="3" t="s">
        <v>25</v>
      </c>
      <c r="G116" s="16">
        <f t="shared" si="7"/>
        <v>55262.67</v>
      </c>
      <c r="H116" s="16">
        <v>45167.57</v>
      </c>
      <c r="I116" s="16">
        <v>10095.1</v>
      </c>
      <c r="J116" s="13">
        <v>73.674000000000007</v>
      </c>
      <c r="K116" s="13">
        <v>15.471</v>
      </c>
      <c r="L116" s="16">
        <v>8280</v>
      </c>
      <c r="M116" s="12">
        <v>9067</v>
      </c>
      <c r="N116" s="14">
        <v>17</v>
      </c>
      <c r="O116" s="15">
        <v>0.5494</v>
      </c>
      <c r="P116" s="16">
        <v>70378.070000000007</v>
      </c>
    </row>
    <row r="117" spans="1:16" outlineLevel="2">
      <c r="A117" s="2">
        <v>107651207</v>
      </c>
      <c r="B117" s="3" t="s">
        <v>179</v>
      </c>
      <c r="C117" s="3" t="s">
        <v>25</v>
      </c>
      <c r="D117" s="2">
        <v>107657503</v>
      </c>
      <c r="E117" s="3" t="s">
        <v>187</v>
      </c>
      <c r="F117" s="3" t="s">
        <v>25</v>
      </c>
      <c r="G117" s="16">
        <f t="shared" si="7"/>
        <v>50593.440000000002</v>
      </c>
      <c r="H117" s="16">
        <v>41351.29</v>
      </c>
      <c r="I117" s="16">
        <v>9242.15</v>
      </c>
      <c r="J117" s="13">
        <v>55.070999999999998</v>
      </c>
      <c r="K117" s="13">
        <v>11.564</v>
      </c>
      <c r="L117" s="16">
        <v>8613</v>
      </c>
      <c r="M117" s="12">
        <v>9059</v>
      </c>
      <c r="N117" s="14">
        <v>15.6</v>
      </c>
      <c r="O117" s="15">
        <v>0.64690000000000003</v>
      </c>
      <c r="P117" s="16">
        <v>64431.72</v>
      </c>
    </row>
    <row r="118" spans="1:16" outlineLevel="2">
      <c r="A118" s="2">
        <v>107651207</v>
      </c>
      <c r="B118" s="3" t="s">
        <v>179</v>
      </c>
      <c r="C118" s="3" t="s">
        <v>25</v>
      </c>
      <c r="D118" s="2">
        <v>107658903</v>
      </c>
      <c r="E118" s="3" t="s">
        <v>188</v>
      </c>
      <c r="F118" s="3" t="s">
        <v>25</v>
      </c>
      <c r="G118" s="16">
        <f t="shared" si="7"/>
        <v>106211.15</v>
      </c>
      <c r="H118" s="16">
        <v>86809.05</v>
      </c>
      <c r="I118" s="16">
        <v>19402.099999999999</v>
      </c>
      <c r="J118" s="13">
        <v>120.408</v>
      </c>
      <c r="K118" s="13">
        <v>25.285</v>
      </c>
      <c r="L118" s="16">
        <v>8317</v>
      </c>
      <c r="M118" s="12">
        <v>9066</v>
      </c>
      <c r="N118" s="14">
        <v>16.899999999999999</v>
      </c>
      <c r="O118" s="15">
        <v>0.64319999999999999</v>
      </c>
      <c r="P118" s="16">
        <v>135261.96</v>
      </c>
    </row>
    <row r="119" spans="1:16" outlineLevel="1">
      <c r="A119" s="32">
        <v>107651207</v>
      </c>
      <c r="B119" s="33" t="str">
        <f>B118</f>
        <v>Central Westmoreland CTC</v>
      </c>
      <c r="C119" s="3"/>
      <c r="D119" s="2"/>
      <c r="E119" s="33"/>
      <c r="F119" s="3"/>
      <c r="G119" s="34">
        <f>SUBTOTAL(9,G105:G118)</f>
        <v>758535.12</v>
      </c>
      <c r="H119" s="34">
        <f>SUBTOTAL(9,H105:H118)</f>
        <v>619969.85</v>
      </c>
      <c r="I119" s="34">
        <f>SUBTOTAL(9,I105:I118)</f>
        <v>138565.26999999999</v>
      </c>
      <c r="J119" s="35">
        <f>SUBTOTAL(9,J105:J118)</f>
        <v>954.87999999999988</v>
      </c>
      <c r="K119" s="35">
        <f>SUBTOTAL(9,K105:K118)</f>
        <v>200.51999999999998</v>
      </c>
      <c r="L119" s="34"/>
      <c r="M119" s="36"/>
      <c r="N119" s="37"/>
      <c r="O119" s="38"/>
      <c r="P119" s="34">
        <f>SUBTOTAL(9,P105:P118)</f>
        <v>966009.14999999991</v>
      </c>
    </row>
    <row r="120" spans="1:16" outlineLevel="2">
      <c r="A120" s="2">
        <v>124151607</v>
      </c>
      <c r="B120" s="3" t="s">
        <v>544</v>
      </c>
      <c r="C120" s="3" t="s">
        <v>533</v>
      </c>
      <c r="D120" s="2">
        <v>124150503</v>
      </c>
      <c r="E120" s="3" t="s">
        <v>546</v>
      </c>
      <c r="F120" s="3" t="s">
        <v>533</v>
      </c>
      <c r="G120" s="16">
        <f t="shared" ref="G120:G145" si="8">ROUND(H120+I120,2)</f>
        <v>241986.01</v>
      </c>
      <c r="H120" s="16">
        <v>197781.26</v>
      </c>
      <c r="I120" s="16">
        <v>44204.75</v>
      </c>
      <c r="J120" s="13">
        <v>290.01600000000002</v>
      </c>
      <c r="K120" s="13">
        <v>60.902999999999999</v>
      </c>
      <c r="L120" s="16">
        <v>9898</v>
      </c>
      <c r="M120" s="12">
        <v>9078</v>
      </c>
      <c r="N120" s="14">
        <v>19.100000000000001</v>
      </c>
      <c r="O120" s="15">
        <v>0.55740000000000001</v>
      </c>
      <c r="P120" s="16">
        <v>308173.87</v>
      </c>
    </row>
    <row r="121" spans="1:16" outlineLevel="2">
      <c r="A121" s="2">
        <v>124151607</v>
      </c>
      <c r="B121" s="3" t="s">
        <v>544</v>
      </c>
      <c r="C121" s="3" t="s">
        <v>533</v>
      </c>
      <c r="D121" s="2">
        <v>114060753</v>
      </c>
      <c r="E121" s="3" t="s">
        <v>338</v>
      </c>
      <c r="F121" s="3" t="s">
        <v>333</v>
      </c>
      <c r="G121" s="16">
        <f t="shared" si="8"/>
        <v>1272.5999999999999</v>
      </c>
      <c r="H121" s="16">
        <v>1040.1300000000001</v>
      </c>
      <c r="I121" s="16">
        <v>232.47</v>
      </c>
      <c r="J121" s="13">
        <v>1.804</v>
      </c>
      <c r="K121" s="13">
        <v>0.378</v>
      </c>
      <c r="L121" s="16">
        <v>9600</v>
      </c>
      <c r="M121" s="12">
        <v>9078</v>
      </c>
      <c r="N121" s="14">
        <v>19</v>
      </c>
      <c r="O121" s="15">
        <v>0.4723</v>
      </c>
      <c r="P121" s="16">
        <v>1620.69</v>
      </c>
    </row>
    <row r="122" spans="1:16" outlineLevel="2">
      <c r="A122" s="2">
        <v>124151607</v>
      </c>
      <c r="B122" s="3" t="s">
        <v>544</v>
      </c>
      <c r="C122" s="3" t="s">
        <v>533</v>
      </c>
      <c r="D122" s="2">
        <v>122092002</v>
      </c>
      <c r="E122" s="3" t="s">
        <v>509</v>
      </c>
      <c r="F122" s="3" t="s">
        <v>501</v>
      </c>
      <c r="G122" s="16">
        <f t="shared" si="8"/>
        <v>272.24</v>
      </c>
      <c r="H122" s="16">
        <v>222.51</v>
      </c>
      <c r="I122" s="16">
        <v>49.73</v>
      </c>
      <c r="J122" s="13">
        <v>0.48799999999999999</v>
      </c>
      <c r="K122" s="13">
        <v>0.10199999999999999</v>
      </c>
      <c r="L122" s="16">
        <v>11858</v>
      </c>
      <c r="M122" s="12">
        <v>9064</v>
      </c>
      <c r="N122" s="14">
        <v>16.5</v>
      </c>
      <c r="O122" s="15">
        <v>0.375</v>
      </c>
      <c r="P122" s="16">
        <v>346.7</v>
      </c>
    </row>
    <row r="123" spans="1:16" outlineLevel="2">
      <c r="A123" s="2">
        <v>124151607</v>
      </c>
      <c r="B123" s="3" t="s">
        <v>544</v>
      </c>
      <c r="C123" s="3" t="s">
        <v>533</v>
      </c>
      <c r="D123" s="2">
        <v>124151902</v>
      </c>
      <c r="E123" s="3" t="s">
        <v>547</v>
      </c>
      <c r="F123" s="3" t="s">
        <v>533</v>
      </c>
      <c r="G123" s="16">
        <f t="shared" si="8"/>
        <v>245118.56</v>
      </c>
      <c r="H123" s="16">
        <v>200341.57</v>
      </c>
      <c r="I123" s="16">
        <v>44776.99</v>
      </c>
      <c r="J123" s="13">
        <v>314.25900000000001</v>
      </c>
      <c r="K123" s="13">
        <v>65.994</v>
      </c>
      <c r="L123" s="16">
        <v>11728</v>
      </c>
      <c r="M123" s="12">
        <v>9107</v>
      </c>
      <c r="N123" s="14">
        <v>24.2</v>
      </c>
      <c r="O123" s="15">
        <v>0.51939999999999997</v>
      </c>
      <c r="P123" s="16">
        <v>312163.23</v>
      </c>
    </row>
    <row r="124" spans="1:16" outlineLevel="2">
      <c r="A124" s="2">
        <v>124151607</v>
      </c>
      <c r="B124" s="3" t="s">
        <v>544</v>
      </c>
      <c r="C124" s="3" t="s">
        <v>533</v>
      </c>
      <c r="D124" s="2">
        <v>124152003</v>
      </c>
      <c r="E124" s="3" t="s">
        <v>548</v>
      </c>
      <c r="F124" s="3" t="s">
        <v>533</v>
      </c>
      <c r="G124" s="16">
        <f t="shared" si="8"/>
        <v>130756.09</v>
      </c>
      <c r="H124" s="16">
        <v>106870.24</v>
      </c>
      <c r="I124" s="16">
        <v>23885.85</v>
      </c>
      <c r="J124" s="13">
        <v>232.70400000000001</v>
      </c>
      <c r="K124" s="13">
        <v>48.866999999999997</v>
      </c>
      <c r="L124" s="16">
        <v>9496</v>
      </c>
      <c r="M124" s="12">
        <v>9087</v>
      </c>
      <c r="N124" s="14">
        <v>20.7</v>
      </c>
      <c r="O124" s="15">
        <v>0.375</v>
      </c>
      <c r="P124" s="16">
        <v>166520.41</v>
      </c>
    </row>
    <row r="125" spans="1:16" outlineLevel="2">
      <c r="A125" s="2">
        <v>124151607</v>
      </c>
      <c r="B125" s="3" t="s">
        <v>544</v>
      </c>
      <c r="C125" s="3" t="s">
        <v>533</v>
      </c>
      <c r="D125" s="2">
        <v>124153503</v>
      </c>
      <c r="E125" s="3" t="s">
        <v>549</v>
      </c>
      <c r="F125" s="3" t="s">
        <v>533</v>
      </c>
      <c r="G125" s="16">
        <f t="shared" si="8"/>
        <v>35707.94</v>
      </c>
      <c r="H125" s="16">
        <v>29185</v>
      </c>
      <c r="I125" s="16">
        <v>6522.94</v>
      </c>
      <c r="J125" s="13">
        <v>63.832000000000001</v>
      </c>
      <c r="K125" s="13">
        <v>13.404</v>
      </c>
      <c r="L125" s="16">
        <v>14454</v>
      </c>
      <c r="M125" s="12">
        <v>9047</v>
      </c>
      <c r="N125" s="14">
        <v>13.6</v>
      </c>
      <c r="O125" s="15">
        <v>0.375</v>
      </c>
      <c r="P125" s="16">
        <v>45474.75</v>
      </c>
    </row>
    <row r="126" spans="1:16" outlineLevel="2">
      <c r="A126" s="2">
        <v>124151607</v>
      </c>
      <c r="B126" s="3" t="s">
        <v>544</v>
      </c>
      <c r="C126" s="3" t="s">
        <v>533</v>
      </c>
      <c r="D126" s="2">
        <v>125234502</v>
      </c>
      <c r="E126" s="3" t="s">
        <v>557</v>
      </c>
      <c r="F126" s="3" t="s">
        <v>558</v>
      </c>
      <c r="G126" s="16">
        <f t="shared" si="8"/>
        <v>2625.86</v>
      </c>
      <c r="H126" s="16">
        <v>2146.1799999999998</v>
      </c>
      <c r="I126" s="16">
        <v>479.68</v>
      </c>
      <c r="J126" s="13">
        <v>4.6769999999999996</v>
      </c>
      <c r="K126" s="13">
        <v>0.98199999999999998</v>
      </c>
      <c r="L126" s="16">
        <v>12056</v>
      </c>
      <c r="M126" s="12">
        <v>9081</v>
      </c>
      <c r="N126" s="14">
        <v>19.600000000000001</v>
      </c>
      <c r="O126" s="15">
        <v>0.375</v>
      </c>
      <c r="P126" s="16">
        <v>3344.08</v>
      </c>
    </row>
    <row r="127" spans="1:16" outlineLevel="2">
      <c r="A127" s="2">
        <v>124151607</v>
      </c>
      <c r="B127" s="3" t="s">
        <v>544</v>
      </c>
      <c r="C127" s="3" t="s">
        <v>533</v>
      </c>
      <c r="D127" s="2">
        <v>124154003</v>
      </c>
      <c r="E127" s="3" t="s">
        <v>550</v>
      </c>
      <c r="F127" s="3" t="s">
        <v>533</v>
      </c>
      <c r="G127" s="16">
        <f t="shared" si="8"/>
        <v>95094.55</v>
      </c>
      <c r="H127" s="16">
        <v>77723.17</v>
      </c>
      <c r="I127" s="16">
        <v>17371.38</v>
      </c>
      <c r="J127" s="13">
        <v>164.81100000000001</v>
      </c>
      <c r="K127" s="13">
        <v>34.61</v>
      </c>
      <c r="L127" s="16">
        <v>11312</v>
      </c>
      <c r="M127" s="12">
        <v>9091</v>
      </c>
      <c r="N127" s="14">
        <v>21.3</v>
      </c>
      <c r="O127" s="15">
        <v>0.38490000000000002</v>
      </c>
      <c r="P127" s="16">
        <v>121104.75</v>
      </c>
    </row>
    <row r="128" spans="1:16" outlineLevel="2">
      <c r="A128" s="2">
        <v>124151607</v>
      </c>
      <c r="B128" s="3" t="s">
        <v>544</v>
      </c>
      <c r="C128" s="3" t="s">
        <v>533</v>
      </c>
      <c r="D128" s="2">
        <v>113363603</v>
      </c>
      <c r="E128" s="3" t="s">
        <v>317</v>
      </c>
      <c r="F128" s="3" t="s">
        <v>80</v>
      </c>
      <c r="G128" s="16">
        <f t="shared" si="8"/>
        <v>602.01</v>
      </c>
      <c r="H128" s="16">
        <v>492.04</v>
      </c>
      <c r="I128" s="16">
        <v>109.97</v>
      </c>
      <c r="J128" s="13">
        <v>1</v>
      </c>
      <c r="K128" s="13">
        <v>0.21</v>
      </c>
      <c r="L128" s="16">
        <v>9320</v>
      </c>
      <c r="M128" s="12">
        <v>9084</v>
      </c>
      <c r="N128" s="14">
        <v>20.100000000000001</v>
      </c>
      <c r="O128" s="15">
        <v>0.40189999999999998</v>
      </c>
      <c r="P128" s="16">
        <v>766.68</v>
      </c>
    </row>
    <row r="129" spans="1:16" outlineLevel="2">
      <c r="A129" s="2">
        <v>124151607</v>
      </c>
      <c r="B129" s="3" t="s">
        <v>544</v>
      </c>
      <c r="C129" s="3" t="s">
        <v>533</v>
      </c>
      <c r="D129" s="2">
        <v>123464502</v>
      </c>
      <c r="E129" s="3" t="s">
        <v>520</v>
      </c>
      <c r="F129" s="3" t="s">
        <v>518</v>
      </c>
      <c r="G129" s="16">
        <f t="shared" si="8"/>
        <v>1126.06</v>
      </c>
      <c r="H129" s="16">
        <v>920.36</v>
      </c>
      <c r="I129" s="16">
        <v>205.7</v>
      </c>
      <c r="J129" s="13">
        <v>2.0099999999999998</v>
      </c>
      <c r="K129" s="13">
        <v>0.42199999999999999</v>
      </c>
      <c r="L129" s="16">
        <v>18493</v>
      </c>
      <c r="M129" s="12">
        <v>9062</v>
      </c>
      <c r="N129" s="14">
        <v>16.2</v>
      </c>
      <c r="O129" s="15">
        <v>0.375</v>
      </c>
      <c r="P129" s="16">
        <v>1434.06</v>
      </c>
    </row>
    <row r="130" spans="1:16" outlineLevel="2">
      <c r="A130" s="2">
        <v>124151607</v>
      </c>
      <c r="B130" s="3" t="s">
        <v>544</v>
      </c>
      <c r="C130" s="3" t="s">
        <v>533</v>
      </c>
      <c r="D130" s="2">
        <v>123465602</v>
      </c>
      <c r="E130" s="3" t="s">
        <v>521</v>
      </c>
      <c r="F130" s="3" t="s">
        <v>518</v>
      </c>
      <c r="G130" s="16">
        <f t="shared" si="8"/>
        <v>660.01</v>
      </c>
      <c r="H130" s="16">
        <v>539.44000000000005</v>
      </c>
      <c r="I130" s="16">
        <v>120.57</v>
      </c>
      <c r="J130" s="13">
        <v>1</v>
      </c>
      <c r="K130" s="13">
        <v>0.21</v>
      </c>
      <c r="L130" s="16">
        <v>11392</v>
      </c>
      <c r="M130" s="12">
        <v>9107</v>
      </c>
      <c r="N130" s="14">
        <v>24.1</v>
      </c>
      <c r="O130" s="15">
        <v>0.4395</v>
      </c>
      <c r="P130" s="16">
        <v>840.53</v>
      </c>
    </row>
    <row r="131" spans="1:16" outlineLevel="2">
      <c r="A131" s="2">
        <v>124151607</v>
      </c>
      <c r="B131" s="3" t="s">
        <v>544</v>
      </c>
      <c r="C131" s="3" t="s">
        <v>533</v>
      </c>
      <c r="D131" s="2">
        <v>124156503</v>
      </c>
      <c r="E131" s="3" t="s">
        <v>551</v>
      </c>
      <c r="F131" s="3" t="s">
        <v>533</v>
      </c>
      <c r="G131" s="16">
        <f t="shared" si="8"/>
        <v>67118.460000000006</v>
      </c>
      <c r="H131" s="16">
        <v>54857.61</v>
      </c>
      <c r="I131" s="16">
        <v>12260.85</v>
      </c>
      <c r="J131" s="13">
        <v>93.016000000000005</v>
      </c>
      <c r="K131" s="13">
        <v>19.533000000000001</v>
      </c>
      <c r="L131" s="16">
        <v>11014</v>
      </c>
      <c r="M131" s="12">
        <v>9111</v>
      </c>
      <c r="N131" s="14">
        <v>24.8</v>
      </c>
      <c r="O131" s="15">
        <v>0.4803</v>
      </c>
      <c r="P131" s="16">
        <v>85476.66</v>
      </c>
    </row>
    <row r="132" spans="1:16" outlineLevel="2">
      <c r="A132" s="2">
        <v>124151607</v>
      </c>
      <c r="B132" s="3" t="s">
        <v>544</v>
      </c>
      <c r="C132" s="3" t="s">
        <v>533</v>
      </c>
      <c r="D132" s="2">
        <v>124156603</v>
      </c>
      <c r="E132" s="3" t="s">
        <v>552</v>
      </c>
      <c r="F132" s="3" t="s">
        <v>533</v>
      </c>
      <c r="G132" s="16">
        <f t="shared" si="8"/>
        <v>58960.84</v>
      </c>
      <c r="H132" s="16">
        <v>48190.18</v>
      </c>
      <c r="I132" s="16">
        <v>10770.66</v>
      </c>
      <c r="J132" s="13">
        <v>104.816</v>
      </c>
      <c r="K132" s="13">
        <v>22.010999999999999</v>
      </c>
      <c r="L132" s="16">
        <v>11010</v>
      </c>
      <c r="M132" s="12">
        <v>9097</v>
      </c>
      <c r="N132" s="14">
        <v>22.4</v>
      </c>
      <c r="O132" s="15">
        <v>0.375</v>
      </c>
      <c r="P132" s="16">
        <v>75087.78</v>
      </c>
    </row>
    <row r="133" spans="1:16" outlineLevel="2">
      <c r="A133" s="2">
        <v>124151607</v>
      </c>
      <c r="B133" s="3" t="s">
        <v>544</v>
      </c>
      <c r="C133" s="3" t="s">
        <v>533</v>
      </c>
      <c r="D133" s="2">
        <v>124156703</v>
      </c>
      <c r="E133" s="3" t="s">
        <v>553</v>
      </c>
      <c r="F133" s="3" t="s">
        <v>533</v>
      </c>
      <c r="G133" s="16">
        <f t="shared" si="8"/>
        <v>180109.05</v>
      </c>
      <c r="H133" s="16">
        <v>147207.66</v>
      </c>
      <c r="I133" s="16">
        <v>32901.39</v>
      </c>
      <c r="J133" s="13">
        <v>206.47200000000001</v>
      </c>
      <c r="K133" s="13">
        <v>43.359000000000002</v>
      </c>
      <c r="L133" s="16">
        <v>8258</v>
      </c>
      <c r="M133" s="12">
        <v>9091</v>
      </c>
      <c r="N133" s="14">
        <v>21.3</v>
      </c>
      <c r="O133" s="15">
        <v>0.64059999999999995</v>
      </c>
      <c r="P133" s="16">
        <v>229372.36</v>
      </c>
    </row>
    <row r="134" spans="1:16" outlineLevel="2">
      <c r="A134" s="2">
        <v>124151607</v>
      </c>
      <c r="B134" s="3" t="s">
        <v>544</v>
      </c>
      <c r="C134" s="3" t="s">
        <v>533</v>
      </c>
      <c r="D134" s="2">
        <v>123466103</v>
      </c>
      <c r="E134" s="3" t="s">
        <v>537</v>
      </c>
      <c r="F134" s="3" t="s">
        <v>518</v>
      </c>
      <c r="G134" s="16">
        <f t="shared" si="8"/>
        <v>1217.56</v>
      </c>
      <c r="H134" s="16">
        <v>995.14</v>
      </c>
      <c r="I134" s="16">
        <v>222.42</v>
      </c>
      <c r="J134" s="13">
        <v>2.0110000000000001</v>
      </c>
      <c r="K134" s="13">
        <v>0.42199999999999999</v>
      </c>
      <c r="L134" s="16">
        <v>10762</v>
      </c>
      <c r="M134" s="12">
        <v>9104</v>
      </c>
      <c r="N134" s="14">
        <v>23.6</v>
      </c>
      <c r="O134" s="15">
        <v>0.40360000000000001</v>
      </c>
      <c r="P134" s="16">
        <v>1550.59</v>
      </c>
    </row>
    <row r="135" spans="1:16" outlineLevel="2">
      <c r="A135" s="2">
        <v>124151607</v>
      </c>
      <c r="B135" s="3" t="s">
        <v>544</v>
      </c>
      <c r="C135" s="3" t="s">
        <v>533</v>
      </c>
      <c r="D135" s="2">
        <v>126515001</v>
      </c>
      <c r="E135" s="3" t="s">
        <v>560</v>
      </c>
      <c r="F135" s="3" t="s">
        <v>561</v>
      </c>
      <c r="G135" s="16">
        <f t="shared" si="8"/>
        <v>1841.52</v>
      </c>
      <c r="H135" s="16">
        <v>1505.12</v>
      </c>
      <c r="I135" s="16">
        <v>336.4</v>
      </c>
      <c r="J135" s="13">
        <v>1.9430000000000001</v>
      </c>
      <c r="K135" s="13">
        <v>0.40799999999999997</v>
      </c>
      <c r="L135" s="16">
        <v>7859</v>
      </c>
      <c r="M135" s="12">
        <v>9108</v>
      </c>
      <c r="N135" s="14">
        <v>24.3</v>
      </c>
      <c r="O135" s="15">
        <v>0.73140000000000005</v>
      </c>
      <c r="P135" s="16">
        <v>2345.21</v>
      </c>
    </row>
    <row r="136" spans="1:16" outlineLevel="2">
      <c r="A136" s="2">
        <v>124151607</v>
      </c>
      <c r="B136" s="3" t="s">
        <v>544</v>
      </c>
      <c r="C136" s="3" t="s">
        <v>533</v>
      </c>
      <c r="D136" s="2">
        <v>124157203</v>
      </c>
      <c r="E136" s="3" t="s">
        <v>532</v>
      </c>
      <c r="F136" s="3" t="s">
        <v>533</v>
      </c>
      <c r="G136" s="16">
        <f t="shared" si="8"/>
        <v>42152.41</v>
      </c>
      <c r="H136" s="16">
        <v>34452.230000000003</v>
      </c>
      <c r="I136" s="16">
        <v>7700.18</v>
      </c>
      <c r="J136" s="13">
        <v>75.004000000000005</v>
      </c>
      <c r="K136" s="13">
        <v>15.75</v>
      </c>
      <c r="L136" s="16">
        <v>12417</v>
      </c>
      <c r="M136" s="12">
        <v>9089</v>
      </c>
      <c r="N136" s="14">
        <v>21</v>
      </c>
      <c r="O136" s="15">
        <v>0.375</v>
      </c>
      <c r="P136" s="16">
        <v>53681.91</v>
      </c>
    </row>
    <row r="137" spans="1:16" outlineLevel="2">
      <c r="A137" s="2">
        <v>124151607</v>
      </c>
      <c r="B137" s="3" t="s">
        <v>544</v>
      </c>
      <c r="C137" s="3" t="s">
        <v>533</v>
      </c>
      <c r="D137" s="2">
        <v>123466403</v>
      </c>
      <c r="E137" s="3" t="s">
        <v>545</v>
      </c>
      <c r="F137" s="3" t="s">
        <v>518</v>
      </c>
      <c r="G137" s="16">
        <f t="shared" si="8"/>
        <v>3206.89</v>
      </c>
      <c r="H137" s="16">
        <v>2621.0700000000002</v>
      </c>
      <c r="I137" s="16">
        <v>585.82000000000005</v>
      </c>
      <c r="J137" s="13">
        <v>3.0720000000000001</v>
      </c>
      <c r="K137" s="13">
        <v>0.64500000000000002</v>
      </c>
      <c r="L137" s="16">
        <v>11238</v>
      </c>
      <c r="M137" s="12">
        <v>9158</v>
      </c>
      <c r="N137" s="14">
        <v>33.200000000000003</v>
      </c>
      <c r="O137" s="15">
        <v>0.69140000000000001</v>
      </c>
      <c r="P137" s="16">
        <v>4084.04</v>
      </c>
    </row>
    <row r="138" spans="1:16" outlineLevel="2">
      <c r="A138" s="2">
        <v>124151607</v>
      </c>
      <c r="B138" s="3" t="s">
        <v>544</v>
      </c>
      <c r="C138" s="3" t="s">
        <v>533</v>
      </c>
      <c r="D138" s="2">
        <v>125237603</v>
      </c>
      <c r="E138" s="3" t="s">
        <v>559</v>
      </c>
      <c r="F138" s="3" t="s">
        <v>558</v>
      </c>
      <c r="G138" s="16">
        <f t="shared" si="8"/>
        <v>2038.39</v>
      </c>
      <c r="H138" s="16">
        <v>1666.03</v>
      </c>
      <c r="I138" s="16">
        <v>372.36</v>
      </c>
      <c r="J138" s="13">
        <v>3.6440000000000001</v>
      </c>
      <c r="K138" s="13">
        <v>0.76500000000000001</v>
      </c>
      <c r="L138" s="16">
        <v>14620</v>
      </c>
      <c r="M138" s="12">
        <v>9049</v>
      </c>
      <c r="N138" s="14">
        <v>13.9</v>
      </c>
      <c r="O138" s="15">
        <v>0.375</v>
      </c>
      <c r="P138" s="16">
        <v>2595.9299999999998</v>
      </c>
    </row>
    <row r="139" spans="1:16" outlineLevel="2">
      <c r="A139" s="2">
        <v>124151607</v>
      </c>
      <c r="B139" s="3" t="s">
        <v>544</v>
      </c>
      <c r="C139" s="3" t="s">
        <v>533</v>
      </c>
      <c r="D139" s="2">
        <v>114067002</v>
      </c>
      <c r="E139" s="3" t="s">
        <v>356</v>
      </c>
      <c r="F139" s="3" t="s">
        <v>333</v>
      </c>
      <c r="G139" s="16">
        <f t="shared" si="8"/>
        <v>755.89</v>
      </c>
      <c r="H139" s="16">
        <v>617.80999999999995</v>
      </c>
      <c r="I139" s="16">
        <v>138.08000000000001</v>
      </c>
      <c r="J139" s="13">
        <v>0.75</v>
      </c>
      <c r="K139" s="13">
        <v>0.157</v>
      </c>
      <c r="L139" s="16">
        <v>6828</v>
      </c>
      <c r="M139" s="12">
        <v>9106</v>
      </c>
      <c r="N139" s="14">
        <v>23.9</v>
      </c>
      <c r="O139" s="15">
        <v>0.89800000000000002</v>
      </c>
      <c r="P139" s="16">
        <v>962.65</v>
      </c>
    </row>
    <row r="140" spans="1:16" outlineLevel="2">
      <c r="A140" s="2">
        <v>124151607</v>
      </c>
      <c r="B140" s="3" t="s">
        <v>544</v>
      </c>
      <c r="C140" s="3" t="s">
        <v>533</v>
      </c>
      <c r="D140" s="2">
        <v>123467103</v>
      </c>
      <c r="E140" s="3" t="s">
        <v>538</v>
      </c>
      <c r="F140" s="3" t="s">
        <v>518</v>
      </c>
      <c r="G140" s="16">
        <f t="shared" si="8"/>
        <v>562.03</v>
      </c>
      <c r="H140" s="16">
        <v>459.36</v>
      </c>
      <c r="I140" s="16">
        <v>102.67</v>
      </c>
      <c r="J140" s="13">
        <v>1</v>
      </c>
      <c r="K140" s="13">
        <v>0.21</v>
      </c>
      <c r="L140" s="16">
        <v>10770</v>
      </c>
      <c r="M140" s="12">
        <v>9089</v>
      </c>
      <c r="N140" s="14">
        <v>21</v>
      </c>
      <c r="O140" s="15">
        <v>0.375</v>
      </c>
      <c r="P140" s="16">
        <v>715.76</v>
      </c>
    </row>
    <row r="141" spans="1:16" outlineLevel="2">
      <c r="A141" s="2">
        <v>124151607</v>
      </c>
      <c r="B141" s="3" t="s">
        <v>544</v>
      </c>
      <c r="C141" s="3" t="s">
        <v>533</v>
      </c>
      <c r="D141" s="2">
        <v>123467303</v>
      </c>
      <c r="E141" s="3" t="s">
        <v>542</v>
      </c>
      <c r="F141" s="3" t="s">
        <v>518</v>
      </c>
      <c r="G141" s="16">
        <f t="shared" si="8"/>
        <v>3898.77</v>
      </c>
      <c r="H141" s="16">
        <v>3186.56</v>
      </c>
      <c r="I141" s="16">
        <v>712.21</v>
      </c>
      <c r="J141" s="13">
        <v>6.9489999999999998</v>
      </c>
      <c r="K141" s="13">
        <v>1.4590000000000001</v>
      </c>
      <c r="L141" s="16">
        <v>10825</v>
      </c>
      <c r="M141" s="12">
        <v>9075</v>
      </c>
      <c r="N141" s="14">
        <v>18.5</v>
      </c>
      <c r="O141" s="15">
        <v>0.375</v>
      </c>
      <c r="P141" s="16">
        <v>4965.16</v>
      </c>
    </row>
    <row r="142" spans="1:16" outlineLevel="2">
      <c r="A142" s="2">
        <v>124151607</v>
      </c>
      <c r="B142" s="3" t="s">
        <v>544</v>
      </c>
      <c r="C142" s="3" t="s">
        <v>533</v>
      </c>
      <c r="D142" s="2">
        <v>124157802</v>
      </c>
      <c r="E142" s="3" t="s">
        <v>554</v>
      </c>
      <c r="F142" s="3" t="s">
        <v>533</v>
      </c>
      <c r="G142" s="16">
        <f t="shared" si="8"/>
        <v>19084.830000000002</v>
      </c>
      <c r="H142" s="16">
        <v>15598.51</v>
      </c>
      <c r="I142" s="16">
        <v>3486.32</v>
      </c>
      <c r="J142" s="13">
        <v>34.137999999999998</v>
      </c>
      <c r="K142" s="13">
        <v>7.1680000000000001</v>
      </c>
      <c r="L142" s="16">
        <v>12589</v>
      </c>
      <c r="M142" s="12">
        <v>9042</v>
      </c>
      <c r="N142" s="14">
        <v>12.6</v>
      </c>
      <c r="O142" s="15">
        <v>0.375</v>
      </c>
      <c r="P142" s="16">
        <v>24304.9</v>
      </c>
    </row>
    <row r="143" spans="1:16" outlineLevel="2">
      <c r="A143" s="2">
        <v>124151607</v>
      </c>
      <c r="B143" s="3" t="s">
        <v>544</v>
      </c>
      <c r="C143" s="3" t="s">
        <v>533</v>
      </c>
      <c r="D143" s="2">
        <v>114068103</v>
      </c>
      <c r="E143" s="3" t="s">
        <v>349</v>
      </c>
      <c r="F143" s="3" t="s">
        <v>333</v>
      </c>
      <c r="G143" s="16">
        <f t="shared" si="8"/>
        <v>12181.2</v>
      </c>
      <c r="H143" s="16">
        <v>9956</v>
      </c>
      <c r="I143" s="16">
        <v>2225.1999999999998</v>
      </c>
      <c r="J143" s="13">
        <v>18.238</v>
      </c>
      <c r="K143" s="13">
        <v>3.8290000000000002</v>
      </c>
      <c r="L143" s="16">
        <v>9866</v>
      </c>
      <c r="M143" s="12">
        <v>9086</v>
      </c>
      <c r="N143" s="14">
        <v>20.5</v>
      </c>
      <c r="O143" s="15">
        <v>0.44590000000000002</v>
      </c>
      <c r="P143" s="16">
        <v>15512.99</v>
      </c>
    </row>
    <row r="144" spans="1:16" outlineLevel="2">
      <c r="A144" s="2">
        <v>124151607</v>
      </c>
      <c r="B144" s="3" t="s">
        <v>544</v>
      </c>
      <c r="C144" s="3" t="s">
        <v>533</v>
      </c>
      <c r="D144" s="2">
        <v>124158503</v>
      </c>
      <c r="E144" s="3" t="s">
        <v>555</v>
      </c>
      <c r="F144" s="3" t="s">
        <v>533</v>
      </c>
      <c r="G144" s="16">
        <f t="shared" si="8"/>
        <v>20615.11</v>
      </c>
      <c r="H144" s="16">
        <v>16849.25</v>
      </c>
      <c r="I144" s="16">
        <v>3765.86</v>
      </c>
      <c r="J144" s="13">
        <v>36.755000000000003</v>
      </c>
      <c r="K144" s="13">
        <v>7.718</v>
      </c>
      <c r="L144" s="16">
        <v>11950</v>
      </c>
      <c r="M144" s="12">
        <v>9071</v>
      </c>
      <c r="N144" s="14">
        <v>17.7</v>
      </c>
      <c r="O144" s="15">
        <v>0.375</v>
      </c>
      <c r="P144" s="16">
        <v>26253.74</v>
      </c>
    </row>
    <row r="145" spans="1:16" outlineLevel="2">
      <c r="A145" s="2">
        <v>124151607</v>
      </c>
      <c r="B145" s="3" t="s">
        <v>544</v>
      </c>
      <c r="C145" s="3" t="s">
        <v>533</v>
      </c>
      <c r="D145" s="2">
        <v>124159002</v>
      </c>
      <c r="E145" s="3" t="s">
        <v>556</v>
      </c>
      <c r="F145" s="3" t="s">
        <v>533</v>
      </c>
      <c r="G145" s="16">
        <f t="shared" si="8"/>
        <v>106833.07</v>
      </c>
      <c r="H145" s="16">
        <v>87317.36</v>
      </c>
      <c r="I145" s="16">
        <v>19515.71</v>
      </c>
      <c r="J145" s="13">
        <v>190.92599999999999</v>
      </c>
      <c r="K145" s="13">
        <v>40.094000000000001</v>
      </c>
      <c r="L145" s="16">
        <v>11236</v>
      </c>
      <c r="M145" s="12">
        <v>9049</v>
      </c>
      <c r="N145" s="14">
        <v>13.9</v>
      </c>
      <c r="O145" s="15">
        <v>0.375</v>
      </c>
      <c r="P145" s="16">
        <v>136053.98000000001</v>
      </c>
    </row>
    <row r="146" spans="1:16" outlineLevel="1">
      <c r="A146" s="32">
        <v>124151607</v>
      </c>
      <c r="B146" s="33" t="str">
        <f>B145</f>
        <v>Chester County Technical College HS</v>
      </c>
      <c r="C146" s="3"/>
      <c r="D146" s="2"/>
      <c r="E146" s="33"/>
      <c r="F146" s="3"/>
      <c r="G146" s="34">
        <f>SUBTOTAL(9,G120:G145)</f>
        <v>1275797.95</v>
      </c>
      <c r="H146" s="34">
        <f>SUBTOTAL(9,H120:H145)</f>
        <v>1042741.7900000002</v>
      </c>
      <c r="I146" s="34">
        <f>SUBTOTAL(9,I120:I145)</f>
        <v>233056.16000000003</v>
      </c>
      <c r="J146" s="35">
        <f>SUBTOTAL(9,J120:J145)</f>
        <v>1855.3349999999998</v>
      </c>
      <c r="K146" s="35">
        <f>SUBTOTAL(9,K120:K145)</f>
        <v>389.61</v>
      </c>
      <c r="L146" s="34"/>
      <c r="M146" s="36"/>
      <c r="N146" s="37"/>
      <c r="O146" s="38"/>
      <c r="P146" s="34">
        <f>SUBTOTAL(9,P120:P145)</f>
        <v>1624753.41</v>
      </c>
    </row>
    <row r="147" spans="1:16" outlineLevel="2">
      <c r="A147" s="2">
        <v>105252507</v>
      </c>
      <c r="B147" s="3" t="s">
        <v>137</v>
      </c>
      <c r="C147" s="3" t="s">
        <v>71</v>
      </c>
      <c r="D147" s="2">
        <v>105252602</v>
      </c>
      <c r="E147" s="3" t="s">
        <v>70</v>
      </c>
      <c r="F147" s="3" t="s">
        <v>71</v>
      </c>
      <c r="G147" s="16">
        <f>ROUND(H147+I147,2)</f>
        <v>789665.14</v>
      </c>
      <c r="H147" s="16">
        <v>645413.19999999995</v>
      </c>
      <c r="I147" s="16">
        <v>144251.94</v>
      </c>
      <c r="J147" s="13">
        <v>873.524</v>
      </c>
      <c r="K147" s="13">
        <v>183.44</v>
      </c>
      <c r="L147" s="16">
        <v>7006</v>
      </c>
      <c r="M147" s="12">
        <v>9085</v>
      </c>
      <c r="N147" s="14">
        <v>20.3</v>
      </c>
      <c r="O147" s="15">
        <v>0.78249999999999997</v>
      </c>
      <c r="P147" s="16">
        <v>1005653.85</v>
      </c>
    </row>
    <row r="148" spans="1:16" outlineLevel="1">
      <c r="A148" s="32">
        <v>105252507</v>
      </c>
      <c r="B148" s="33" t="str">
        <f>B147</f>
        <v>City of Erie Regional Career &amp; Technical School</v>
      </c>
      <c r="C148" s="3"/>
      <c r="D148" s="2"/>
      <c r="E148" s="33"/>
      <c r="F148" s="3"/>
      <c r="G148" s="34">
        <f>SUBTOTAL(9,G147:G147)</f>
        <v>789665.14</v>
      </c>
      <c r="H148" s="34">
        <f>SUBTOTAL(9,H147:H147)</f>
        <v>645413.19999999995</v>
      </c>
      <c r="I148" s="34">
        <f>SUBTOTAL(9,I147:I147)</f>
        <v>144251.94</v>
      </c>
      <c r="J148" s="35">
        <f>SUBTOTAL(9,J147:J147)</f>
        <v>873.524</v>
      </c>
      <c r="K148" s="35">
        <f>SUBTOTAL(9,K147:K147)</f>
        <v>183.44</v>
      </c>
      <c r="L148" s="34"/>
      <c r="M148" s="36"/>
      <c r="N148" s="37"/>
      <c r="O148" s="38"/>
      <c r="P148" s="34">
        <f>SUBTOTAL(9,P147:P147)</f>
        <v>1005653.85</v>
      </c>
    </row>
    <row r="149" spans="1:16" outlineLevel="2">
      <c r="A149" s="2">
        <v>106161357</v>
      </c>
      <c r="B149" s="3" t="s">
        <v>153</v>
      </c>
      <c r="C149" s="3" t="s">
        <v>154</v>
      </c>
      <c r="D149" s="2">
        <v>106160303</v>
      </c>
      <c r="E149" s="3" t="s">
        <v>155</v>
      </c>
      <c r="F149" s="3" t="s">
        <v>154</v>
      </c>
      <c r="G149" s="16">
        <f t="shared" ref="G149:G155" si="9">ROUND(H149+I149,2)</f>
        <v>52014.9</v>
      </c>
      <c r="H149" s="16">
        <v>42513.09</v>
      </c>
      <c r="I149" s="16">
        <v>9501.81</v>
      </c>
      <c r="J149" s="13">
        <v>58.134999999999998</v>
      </c>
      <c r="K149" s="13">
        <v>12.208</v>
      </c>
      <c r="L149" s="16">
        <v>9908</v>
      </c>
      <c r="M149" s="12">
        <v>9039</v>
      </c>
      <c r="N149" s="14">
        <v>12.2</v>
      </c>
      <c r="O149" s="15">
        <v>0.60029999999999994</v>
      </c>
      <c r="P149" s="16">
        <v>66241.98</v>
      </c>
    </row>
    <row r="150" spans="1:16" outlineLevel="2">
      <c r="A150" s="2">
        <v>106161357</v>
      </c>
      <c r="B150" s="3" t="s">
        <v>153</v>
      </c>
      <c r="C150" s="3" t="s">
        <v>154</v>
      </c>
      <c r="D150" s="2">
        <v>106161203</v>
      </c>
      <c r="E150" s="3" t="s">
        <v>156</v>
      </c>
      <c r="F150" s="3" t="s">
        <v>154</v>
      </c>
      <c r="G150" s="16">
        <f t="shared" si="9"/>
        <v>27788.65</v>
      </c>
      <c r="H150" s="16">
        <v>22712.36</v>
      </c>
      <c r="I150" s="16">
        <v>5076.29</v>
      </c>
      <c r="J150" s="13">
        <v>35.694000000000003</v>
      </c>
      <c r="K150" s="13">
        <v>7.4950000000000001</v>
      </c>
      <c r="L150" s="16">
        <v>10033</v>
      </c>
      <c r="M150" s="12">
        <v>9082</v>
      </c>
      <c r="N150" s="14">
        <v>19.7</v>
      </c>
      <c r="O150" s="15">
        <v>0.51990000000000003</v>
      </c>
      <c r="P150" s="16">
        <v>35389.379999999997</v>
      </c>
    </row>
    <row r="151" spans="1:16" outlineLevel="2">
      <c r="A151" s="2">
        <v>106161357</v>
      </c>
      <c r="B151" s="3" t="s">
        <v>153</v>
      </c>
      <c r="C151" s="3" t="s">
        <v>154</v>
      </c>
      <c r="D151" s="2">
        <v>106161703</v>
      </c>
      <c r="E151" s="3" t="s">
        <v>157</v>
      </c>
      <c r="F151" s="3" t="s">
        <v>154</v>
      </c>
      <c r="G151" s="16">
        <f t="shared" si="9"/>
        <v>38367.230000000003</v>
      </c>
      <c r="H151" s="16">
        <v>31358.5</v>
      </c>
      <c r="I151" s="16">
        <v>7008.73</v>
      </c>
      <c r="J151" s="13">
        <v>39.100999999999999</v>
      </c>
      <c r="K151" s="13">
        <v>8.2110000000000003</v>
      </c>
      <c r="L151" s="16">
        <v>8931</v>
      </c>
      <c r="M151" s="12">
        <v>9063</v>
      </c>
      <c r="N151" s="14">
        <v>16.399999999999999</v>
      </c>
      <c r="O151" s="15">
        <v>0.6663</v>
      </c>
      <c r="P151" s="16">
        <v>48861.4</v>
      </c>
    </row>
    <row r="152" spans="1:16" outlineLevel="2">
      <c r="A152" s="2">
        <v>106161357</v>
      </c>
      <c r="B152" s="3" t="s">
        <v>153</v>
      </c>
      <c r="C152" s="3" t="s">
        <v>154</v>
      </c>
      <c r="D152" s="2">
        <v>106166503</v>
      </c>
      <c r="E152" s="3" t="s">
        <v>158</v>
      </c>
      <c r="F152" s="3" t="s">
        <v>154</v>
      </c>
      <c r="G152" s="16">
        <f t="shared" si="9"/>
        <v>79537.440000000002</v>
      </c>
      <c r="H152" s="16">
        <v>65007.95</v>
      </c>
      <c r="I152" s="16">
        <v>14529.49</v>
      </c>
      <c r="J152" s="13">
        <v>82.435000000000002</v>
      </c>
      <c r="K152" s="13">
        <v>17.311</v>
      </c>
      <c r="L152" s="16">
        <v>8377</v>
      </c>
      <c r="M152" s="12">
        <v>9053</v>
      </c>
      <c r="N152" s="14">
        <v>14.6</v>
      </c>
      <c r="O152" s="15">
        <v>0.69850000000000001</v>
      </c>
      <c r="P152" s="16">
        <v>101292.46</v>
      </c>
    </row>
    <row r="153" spans="1:16" outlineLevel="2">
      <c r="A153" s="2">
        <v>106161357</v>
      </c>
      <c r="B153" s="3" t="s">
        <v>153</v>
      </c>
      <c r="C153" s="3" t="s">
        <v>154</v>
      </c>
      <c r="D153" s="2">
        <v>106167504</v>
      </c>
      <c r="E153" s="3" t="s">
        <v>159</v>
      </c>
      <c r="F153" s="3" t="s">
        <v>154</v>
      </c>
      <c r="G153" s="16">
        <f t="shared" si="9"/>
        <v>25855.58</v>
      </c>
      <c r="H153" s="16">
        <v>21132.42</v>
      </c>
      <c r="I153" s="16">
        <v>4723.16</v>
      </c>
      <c r="J153" s="13">
        <v>34.378</v>
      </c>
      <c r="K153" s="13">
        <v>7.2190000000000003</v>
      </c>
      <c r="L153" s="16">
        <v>8132</v>
      </c>
      <c r="M153" s="12">
        <v>9026</v>
      </c>
      <c r="N153" s="14">
        <v>9.9</v>
      </c>
      <c r="O153" s="15">
        <v>0.56089999999999995</v>
      </c>
      <c r="P153" s="16">
        <v>32927.58</v>
      </c>
    </row>
    <row r="154" spans="1:16" outlineLevel="2">
      <c r="A154" s="2">
        <v>106161357</v>
      </c>
      <c r="B154" s="3" t="s">
        <v>153</v>
      </c>
      <c r="C154" s="3" t="s">
        <v>154</v>
      </c>
      <c r="D154" s="2">
        <v>106168003</v>
      </c>
      <c r="E154" s="3" t="s">
        <v>160</v>
      </c>
      <c r="F154" s="3" t="s">
        <v>154</v>
      </c>
      <c r="G154" s="16">
        <f t="shared" si="9"/>
        <v>76525.23</v>
      </c>
      <c r="H154" s="16">
        <v>62546</v>
      </c>
      <c r="I154" s="16">
        <v>13979.23</v>
      </c>
      <c r="J154" s="13">
        <v>76.647999999999996</v>
      </c>
      <c r="K154" s="13">
        <v>16.096</v>
      </c>
      <c r="L154" s="16">
        <v>8547</v>
      </c>
      <c r="M154" s="12">
        <v>9026</v>
      </c>
      <c r="N154" s="14">
        <v>9.8000000000000007</v>
      </c>
      <c r="O154" s="15">
        <v>0.70840000000000003</v>
      </c>
      <c r="P154" s="16">
        <v>97456.37</v>
      </c>
    </row>
    <row r="155" spans="1:16" outlineLevel="2">
      <c r="A155" s="2">
        <v>106161357</v>
      </c>
      <c r="B155" s="3" t="s">
        <v>153</v>
      </c>
      <c r="C155" s="3" t="s">
        <v>154</v>
      </c>
      <c r="D155" s="2">
        <v>106169003</v>
      </c>
      <c r="E155" s="3" t="s">
        <v>161</v>
      </c>
      <c r="F155" s="3" t="s">
        <v>154</v>
      </c>
      <c r="G155" s="16">
        <f t="shared" si="9"/>
        <v>40211.07</v>
      </c>
      <c r="H155" s="16">
        <v>32865.519999999997</v>
      </c>
      <c r="I155" s="16">
        <v>7345.55</v>
      </c>
      <c r="J155" s="13">
        <v>35.079000000000001</v>
      </c>
      <c r="K155" s="13">
        <v>7.3659999999999997</v>
      </c>
      <c r="L155" s="16">
        <v>11020</v>
      </c>
      <c r="M155" s="12">
        <v>9070</v>
      </c>
      <c r="N155" s="14">
        <v>17.600000000000001</v>
      </c>
      <c r="O155" s="15">
        <v>0.76649999999999996</v>
      </c>
      <c r="P155" s="16">
        <v>51209.57</v>
      </c>
    </row>
    <row r="156" spans="1:16" outlineLevel="1">
      <c r="A156" s="32">
        <v>106161357</v>
      </c>
      <c r="B156" s="33" t="str">
        <f>B155</f>
        <v>Clarion County Career Center</v>
      </c>
      <c r="C156" s="3"/>
      <c r="D156" s="2"/>
      <c r="E156" s="33"/>
      <c r="F156" s="3"/>
      <c r="G156" s="34">
        <f>SUBTOTAL(9,G149:G155)</f>
        <v>340300.1</v>
      </c>
      <c r="H156" s="34">
        <f>SUBTOTAL(9,H149:H155)</f>
        <v>278135.84000000003</v>
      </c>
      <c r="I156" s="34">
        <f>SUBTOTAL(9,I149:I155)</f>
        <v>62164.259999999995</v>
      </c>
      <c r="J156" s="35">
        <f>SUBTOTAL(9,J149:J155)</f>
        <v>361.46999999999997</v>
      </c>
      <c r="K156" s="35">
        <f>SUBTOTAL(9,K149:K155)</f>
        <v>75.906000000000006</v>
      </c>
      <c r="L156" s="34"/>
      <c r="M156" s="36"/>
      <c r="N156" s="37"/>
      <c r="O156" s="38"/>
      <c r="P156" s="34">
        <f>SUBTOTAL(9,P149:P155)</f>
        <v>433378.74</v>
      </c>
    </row>
    <row r="157" spans="1:16" outlineLevel="2">
      <c r="A157" s="2">
        <v>110171607</v>
      </c>
      <c r="B157" s="3" t="s">
        <v>258</v>
      </c>
      <c r="C157" s="3" t="s">
        <v>78</v>
      </c>
      <c r="D157" s="2">
        <v>110171003</v>
      </c>
      <c r="E157" s="3" t="s">
        <v>259</v>
      </c>
      <c r="F157" s="3" t="s">
        <v>78</v>
      </c>
      <c r="G157" s="16">
        <f t="shared" ref="G157:G163" si="10">ROUND(H157+I157,2)</f>
        <v>101064.82</v>
      </c>
      <c r="H157" s="16">
        <v>82602.820000000007</v>
      </c>
      <c r="I157" s="16">
        <v>18462</v>
      </c>
      <c r="J157" s="13">
        <v>104.2</v>
      </c>
      <c r="K157" s="13">
        <v>21.882000000000001</v>
      </c>
      <c r="L157" s="16">
        <v>8873</v>
      </c>
      <c r="M157" s="12">
        <v>9073</v>
      </c>
      <c r="N157" s="14">
        <v>18.2</v>
      </c>
      <c r="O157" s="15">
        <v>0.66290000000000004</v>
      </c>
      <c r="P157" s="16">
        <v>128708</v>
      </c>
    </row>
    <row r="158" spans="1:16" outlineLevel="2">
      <c r="A158" s="2">
        <v>110171607</v>
      </c>
      <c r="B158" s="3" t="s">
        <v>258</v>
      </c>
      <c r="C158" s="3" t="s">
        <v>78</v>
      </c>
      <c r="D158" s="2">
        <v>110171803</v>
      </c>
      <c r="E158" s="3" t="s">
        <v>260</v>
      </c>
      <c r="F158" s="3" t="s">
        <v>78</v>
      </c>
      <c r="G158" s="16">
        <f t="shared" si="10"/>
        <v>38633.629999999997</v>
      </c>
      <c r="H158" s="16">
        <v>31576.240000000002</v>
      </c>
      <c r="I158" s="16">
        <v>7057.39</v>
      </c>
      <c r="J158" s="13">
        <v>39.015999999999998</v>
      </c>
      <c r="K158" s="13">
        <v>8.1929999999999996</v>
      </c>
      <c r="L158" s="16">
        <v>8196</v>
      </c>
      <c r="M158" s="12">
        <v>9062</v>
      </c>
      <c r="N158" s="14">
        <v>16.2</v>
      </c>
      <c r="O158" s="15">
        <v>0.73270000000000002</v>
      </c>
      <c r="P158" s="16">
        <v>49200.68</v>
      </c>
    </row>
    <row r="159" spans="1:16" outlineLevel="2">
      <c r="A159" s="2">
        <v>110171607</v>
      </c>
      <c r="B159" s="3" t="s">
        <v>258</v>
      </c>
      <c r="C159" s="3" t="s">
        <v>78</v>
      </c>
      <c r="D159" s="2">
        <v>110173003</v>
      </c>
      <c r="E159" s="3" t="s">
        <v>77</v>
      </c>
      <c r="F159" s="3" t="s">
        <v>78</v>
      </c>
      <c r="G159" s="16">
        <f t="shared" si="10"/>
        <v>1119.9100000000001</v>
      </c>
      <c r="H159" s="16">
        <v>915.33</v>
      </c>
      <c r="I159" s="16">
        <v>204.58</v>
      </c>
      <c r="J159" s="13">
        <v>1</v>
      </c>
      <c r="K159" s="13">
        <v>0.21</v>
      </c>
      <c r="L159" s="16">
        <v>8734</v>
      </c>
      <c r="M159" s="12">
        <v>9068</v>
      </c>
      <c r="N159" s="14">
        <v>17.3</v>
      </c>
      <c r="O159" s="15">
        <v>0.77759999999999996</v>
      </c>
      <c r="P159" s="16">
        <v>1426.23</v>
      </c>
    </row>
    <row r="160" spans="1:16" outlineLevel="2">
      <c r="A160" s="2">
        <v>110171607</v>
      </c>
      <c r="B160" s="3" t="s">
        <v>258</v>
      </c>
      <c r="C160" s="3" t="s">
        <v>78</v>
      </c>
      <c r="D160" s="2">
        <v>110173504</v>
      </c>
      <c r="E160" s="3" t="s">
        <v>261</v>
      </c>
      <c r="F160" s="3" t="s">
        <v>78</v>
      </c>
      <c r="G160" s="16">
        <f t="shared" si="10"/>
        <v>16294.07</v>
      </c>
      <c r="H160" s="16">
        <v>13317.55</v>
      </c>
      <c r="I160" s="16">
        <v>2976.52</v>
      </c>
      <c r="J160" s="13">
        <v>14.816000000000001</v>
      </c>
      <c r="K160" s="13">
        <v>3.1110000000000002</v>
      </c>
      <c r="L160" s="16">
        <v>9177</v>
      </c>
      <c r="M160" s="12">
        <v>9059</v>
      </c>
      <c r="N160" s="14">
        <v>15.6</v>
      </c>
      <c r="O160" s="15">
        <v>0.73629999999999995</v>
      </c>
      <c r="P160" s="16">
        <v>20750.810000000001</v>
      </c>
    </row>
    <row r="161" spans="1:16" outlineLevel="2">
      <c r="A161" s="2">
        <v>110171607</v>
      </c>
      <c r="B161" s="3" t="s">
        <v>258</v>
      </c>
      <c r="C161" s="3" t="s">
        <v>78</v>
      </c>
      <c r="D161" s="2">
        <v>110175003</v>
      </c>
      <c r="E161" s="3" t="s">
        <v>262</v>
      </c>
      <c r="F161" s="3" t="s">
        <v>78</v>
      </c>
      <c r="G161" s="16">
        <f t="shared" si="10"/>
        <v>50957.8</v>
      </c>
      <c r="H161" s="16">
        <v>41649.089999999997</v>
      </c>
      <c r="I161" s="16">
        <v>9308.7099999999991</v>
      </c>
      <c r="J161" s="13">
        <v>49.805</v>
      </c>
      <c r="K161" s="13">
        <v>10.459</v>
      </c>
      <c r="L161" s="16">
        <v>8403</v>
      </c>
      <c r="M161" s="12">
        <v>9057</v>
      </c>
      <c r="N161" s="14">
        <v>15.3</v>
      </c>
      <c r="O161" s="15">
        <v>0.73839999999999995</v>
      </c>
      <c r="P161" s="16">
        <v>64895.74</v>
      </c>
    </row>
    <row r="162" spans="1:16" outlineLevel="2">
      <c r="A162" s="2">
        <v>110171607</v>
      </c>
      <c r="B162" s="3" t="s">
        <v>258</v>
      </c>
      <c r="C162" s="3" t="s">
        <v>78</v>
      </c>
      <c r="D162" s="2">
        <v>110177003</v>
      </c>
      <c r="E162" s="3" t="s">
        <v>263</v>
      </c>
      <c r="F162" s="3" t="s">
        <v>78</v>
      </c>
      <c r="G162" s="16">
        <f t="shared" si="10"/>
        <v>71405.77</v>
      </c>
      <c r="H162" s="16">
        <v>58361.73</v>
      </c>
      <c r="I162" s="16">
        <v>13044.04</v>
      </c>
      <c r="J162" s="13">
        <v>71.138000000000005</v>
      </c>
      <c r="K162" s="13">
        <v>14.938000000000001</v>
      </c>
      <c r="L162" s="16">
        <v>9004</v>
      </c>
      <c r="M162" s="12">
        <v>9076</v>
      </c>
      <c r="N162" s="14">
        <v>18.600000000000001</v>
      </c>
      <c r="O162" s="15">
        <v>0.67610000000000003</v>
      </c>
      <c r="P162" s="16">
        <v>90936.63</v>
      </c>
    </row>
    <row r="163" spans="1:16" outlineLevel="2">
      <c r="A163" s="2">
        <v>110171607</v>
      </c>
      <c r="B163" s="3" t="s">
        <v>258</v>
      </c>
      <c r="C163" s="3" t="s">
        <v>78</v>
      </c>
      <c r="D163" s="2">
        <v>110179003</v>
      </c>
      <c r="E163" s="3" t="s">
        <v>264</v>
      </c>
      <c r="F163" s="3" t="s">
        <v>78</v>
      </c>
      <c r="G163" s="16">
        <f t="shared" si="10"/>
        <v>66938.3</v>
      </c>
      <c r="H163" s="16">
        <v>54710.36</v>
      </c>
      <c r="I163" s="16">
        <v>12227.94</v>
      </c>
      <c r="J163" s="13">
        <v>66</v>
      </c>
      <c r="K163" s="13">
        <v>13.86</v>
      </c>
      <c r="L163" s="16">
        <v>8306</v>
      </c>
      <c r="M163" s="12">
        <v>9073</v>
      </c>
      <c r="N163" s="14">
        <v>18.100000000000001</v>
      </c>
      <c r="O163" s="15">
        <v>0.74050000000000005</v>
      </c>
      <c r="P163" s="16">
        <v>85247.22</v>
      </c>
    </row>
    <row r="164" spans="1:16" outlineLevel="1">
      <c r="A164" s="32">
        <v>110171607</v>
      </c>
      <c r="B164" s="33" t="str">
        <f>B163</f>
        <v>Clearfield County CTC</v>
      </c>
      <c r="C164" s="3"/>
      <c r="D164" s="2"/>
      <c r="E164" s="33"/>
      <c r="F164" s="3"/>
      <c r="G164" s="34">
        <f>SUBTOTAL(9,G157:G163)</f>
        <v>346414.30000000005</v>
      </c>
      <c r="H164" s="34">
        <f>SUBTOTAL(9,H157:H163)</f>
        <v>283133.12000000005</v>
      </c>
      <c r="I164" s="34">
        <f>SUBTOTAL(9,I157:I163)</f>
        <v>63281.18</v>
      </c>
      <c r="J164" s="35">
        <f>SUBTOTAL(9,J157:J163)</f>
        <v>345.97500000000002</v>
      </c>
      <c r="K164" s="35">
        <f>SUBTOTAL(9,K157:K163)</f>
        <v>72.653000000000006</v>
      </c>
      <c r="L164" s="34"/>
      <c r="M164" s="36"/>
      <c r="N164" s="37"/>
      <c r="O164" s="38"/>
      <c r="P164" s="34">
        <f>SUBTOTAL(9,P157:P163)</f>
        <v>441165.31000000006</v>
      </c>
    </row>
    <row r="165" spans="1:16" outlineLevel="2">
      <c r="A165" s="2">
        <v>116191757</v>
      </c>
      <c r="B165" s="3" t="s">
        <v>384</v>
      </c>
      <c r="C165" s="3" t="s">
        <v>385</v>
      </c>
      <c r="D165" s="2">
        <v>116191004</v>
      </c>
      <c r="E165" s="3" t="s">
        <v>386</v>
      </c>
      <c r="F165" s="3" t="s">
        <v>385</v>
      </c>
      <c r="G165" s="16">
        <f t="shared" ref="G165:G171" si="11">ROUND(H165+I165,2)</f>
        <v>47454.1</v>
      </c>
      <c r="H165" s="16">
        <v>38785.43</v>
      </c>
      <c r="I165" s="16">
        <v>8668.67</v>
      </c>
      <c r="J165" s="13">
        <v>55.826000000000001</v>
      </c>
      <c r="K165" s="13">
        <v>11.723000000000001</v>
      </c>
      <c r="L165" s="16">
        <v>9062</v>
      </c>
      <c r="M165" s="12">
        <v>9060</v>
      </c>
      <c r="N165" s="14">
        <v>15.9</v>
      </c>
      <c r="O165" s="15">
        <v>0.56899999999999995</v>
      </c>
      <c r="P165" s="16">
        <v>60433.71</v>
      </c>
    </row>
    <row r="166" spans="1:16" outlineLevel="2">
      <c r="A166" s="2">
        <v>116191757</v>
      </c>
      <c r="B166" s="3" t="s">
        <v>384</v>
      </c>
      <c r="C166" s="3" t="s">
        <v>385</v>
      </c>
      <c r="D166" s="2">
        <v>116191103</v>
      </c>
      <c r="E166" s="3" t="s">
        <v>387</v>
      </c>
      <c r="F166" s="3" t="s">
        <v>385</v>
      </c>
      <c r="G166" s="16">
        <f t="shared" si="11"/>
        <v>137722.23999999999</v>
      </c>
      <c r="H166" s="16">
        <v>112563.85</v>
      </c>
      <c r="I166" s="16">
        <v>25158.39</v>
      </c>
      <c r="J166" s="13">
        <v>161.09700000000001</v>
      </c>
      <c r="K166" s="13">
        <v>33.83</v>
      </c>
      <c r="L166" s="16">
        <v>8063</v>
      </c>
      <c r="M166" s="12">
        <v>9065</v>
      </c>
      <c r="N166" s="14">
        <v>16.7</v>
      </c>
      <c r="O166" s="15">
        <v>0.64300000000000002</v>
      </c>
      <c r="P166" s="16">
        <v>175391.94</v>
      </c>
    </row>
    <row r="167" spans="1:16" outlineLevel="2">
      <c r="A167" s="2">
        <v>116191757</v>
      </c>
      <c r="B167" s="3" t="s">
        <v>384</v>
      </c>
      <c r="C167" s="3" t="s">
        <v>385</v>
      </c>
      <c r="D167" s="2">
        <v>116191203</v>
      </c>
      <c r="E167" s="3" t="s">
        <v>388</v>
      </c>
      <c r="F167" s="3" t="s">
        <v>385</v>
      </c>
      <c r="G167" s="16">
        <f t="shared" si="11"/>
        <v>64561.99</v>
      </c>
      <c r="H167" s="16">
        <v>52768.14</v>
      </c>
      <c r="I167" s="16">
        <v>11793.85</v>
      </c>
      <c r="J167" s="13">
        <v>92.99</v>
      </c>
      <c r="K167" s="13">
        <v>19.527000000000001</v>
      </c>
      <c r="L167" s="16">
        <v>8428</v>
      </c>
      <c r="M167" s="12">
        <v>9051</v>
      </c>
      <c r="N167" s="14">
        <v>14.2</v>
      </c>
      <c r="O167" s="15">
        <v>0.49959999999999999</v>
      </c>
      <c r="P167" s="16">
        <v>82220.95</v>
      </c>
    </row>
    <row r="168" spans="1:16" outlineLevel="2">
      <c r="A168" s="2">
        <v>116191757</v>
      </c>
      <c r="B168" s="3" t="s">
        <v>384</v>
      </c>
      <c r="C168" s="3" t="s">
        <v>385</v>
      </c>
      <c r="D168" s="2">
        <v>116191503</v>
      </c>
      <c r="E168" s="3" t="s">
        <v>389</v>
      </c>
      <c r="F168" s="3" t="s">
        <v>385</v>
      </c>
      <c r="G168" s="16">
        <f t="shared" si="11"/>
        <v>61920.08</v>
      </c>
      <c r="H168" s="16">
        <v>50608.84</v>
      </c>
      <c r="I168" s="16">
        <v>11311.24</v>
      </c>
      <c r="J168" s="13">
        <v>91.513999999999996</v>
      </c>
      <c r="K168" s="13">
        <v>19.216999999999999</v>
      </c>
      <c r="L168" s="16">
        <v>8480</v>
      </c>
      <c r="M168" s="12">
        <v>9064</v>
      </c>
      <c r="N168" s="14">
        <v>16.5</v>
      </c>
      <c r="O168" s="15">
        <v>0.4839</v>
      </c>
      <c r="P168" s="16">
        <v>78856.42</v>
      </c>
    </row>
    <row r="169" spans="1:16" outlineLevel="2">
      <c r="A169" s="2">
        <v>116191757</v>
      </c>
      <c r="B169" s="3" t="s">
        <v>384</v>
      </c>
      <c r="C169" s="3" t="s">
        <v>385</v>
      </c>
      <c r="D169" s="2">
        <v>116471803</v>
      </c>
      <c r="E169" s="3" t="s">
        <v>392</v>
      </c>
      <c r="F169" s="3" t="s">
        <v>393</v>
      </c>
      <c r="G169" s="16">
        <f t="shared" si="11"/>
        <v>70578.25</v>
      </c>
      <c r="H169" s="16">
        <v>57685.38</v>
      </c>
      <c r="I169" s="16">
        <v>12892.87</v>
      </c>
      <c r="J169" s="13">
        <v>116.157</v>
      </c>
      <c r="K169" s="13">
        <v>24.391999999999999</v>
      </c>
      <c r="L169" s="16">
        <v>9003</v>
      </c>
      <c r="M169" s="12">
        <v>9054</v>
      </c>
      <c r="N169" s="14">
        <v>14.8</v>
      </c>
      <c r="O169" s="15">
        <v>0.4093</v>
      </c>
      <c r="P169" s="16">
        <v>89882.76</v>
      </c>
    </row>
    <row r="170" spans="1:16" outlineLevel="2">
      <c r="A170" s="2">
        <v>116191757</v>
      </c>
      <c r="B170" s="3" t="s">
        <v>384</v>
      </c>
      <c r="C170" s="3" t="s">
        <v>385</v>
      </c>
      <c r="D170" s="2">
        <v>116195004</v>
      </c>
      <c r="E170" s="3" t="s">
        <v>390</v>
      </c>
      <c r="F170" s="3" t="s">
        <v>385</v>
      </c>
      <c r="G170" s="16">
        <f t="shared" si="11"/>
        <v>42261.14</v>
      </c>
      <c r="H170" s="16">
        <v>34541.089999999997</v>
      </c>
      <c r="I170" s="16">
        <v>7720.05</v>
      </c>
      <c r="J170" s="13">
        <v>49.55</v>
      </c>
      <c r="K170" s="13">
        <v>10.404999999999999</v>
      </c>
      <c r="L170" s="16">
        <v>11125</v>
      </c>
      <c r="M170" s="12">
        <v>9054</v>
      </c>
      <c r="N170" s="14">
        <v>14.7</v>
      </c>
      <c r="O170" s="15">
        <v>0.57130000000000003</v>
      </c>
      <c r="P170" s="16">
        <v>53820.38</v>
      </c>
    </row>
    <row r="171" spans="1:16" outlineLevel="2">
      <c r="A171" s="2">
        <v>116191757</v>
      </c>
      <c r="B171" s="3" t="s">
        <v>384</v>
      </c>
      <c r="C171" s="3" t="s">
        <v>385</v>
      </c>
      <c r="D171" s="2">
        <v>116197503</v>
      </c>
      <c r="E171" s="3" t="s">
        <v>391</v>
      </c>
      <c r="F171" s="3" t="s">
        <v>385</v>
      </c>
      <c r="G171" s="16">
        <f t="shared" si="11"/>
        <v>41085.360000000001</v>
      </c>
      <c r="H171" s="16">
        <v>33580.1</v>
      </c>
      <c r="I171" s="16">
        <v>7505.26</v>
      </c>
      <c r="J171" s="13">
        <v>55.168999999999997</v>
      </c>
      <c r="K171" s="13">
        <v>11.585000000000001</v>
      </c>
      <c r="L171" s="16">
        <v>8179</v>
      </c>
      <c r="M171" s="12">
        <v>9064</v>
      </c>
      <c r="N171" s="14">
        <v>16.600000000000001</v>
      </c>
      <c r="O171" s="15">
        <v>0.55220000000000002</v>
      </c>
      <c r="P171" s="16">
        <v>52323</v>
      </c>
    </row>
    <row r="172" spans="1:16" outlineLevel="1">
      <c r="A172" s="32">
        <v>116191757</v>
      </c>
      <c r="B172" s="33" t="str">
        <f>B171</f>
        <v>Columbia-Montour AVTS</v>
      </c>
      <c r="C172" s="3"/>
      <c r="D172" s="2"/>
      <c r="E172" s="33"/>
      <c r="F172" s="3"/>
      <c r="G172" s="34">
        <f>SUBTOTAL(9,G165:G171)</f>
        <v>465583.16</v>
      </c>
      <c r="H172" s="34">
        <f>SUBTOTAL(9,H165:H171)</f>
        <v>380532.82999999996</v>
      </c>
      <c r="I172" s="34">
        <f>SUBTOTAL(9,I165:I171)</f>
        <v>85050.329999999987</v>
      </c>
      <c r="J172" s="35">
        <f>SUBTOTAL(9,J165:J171)</f>
        <v>622.303</v>
      </c>
      <c r="K172" s="35">
        <f>SUBTOTAL(9,K165:K171)</f>
        <v>130.679</v>
      </c>
      <c r="L172" s="34"/>
      <c r="M172" s="36"/>
      <c r="N172" s="37"/>
      <c r="O172" s="38"/>
      <c r="P172" s="34">
        <f>SUBTOTAL(9,P165:P171)</f>
        <v>592929.15999999992</v>
      </c>
    </row>
    <row r="173" spans="1:16" outlineLevel="2">
      <c r="A173" s="2">
        <v>101266007</v>
      </c>
      <c r="B173" s="3" t="s">
        <v>8</v>
      </c>
      <c r="C173" s="3" t="s">
        <v>2</v>
      </c>
      <c r="D173" s="2">
        <v>101261302</v>
      </c>
      <c r="E173" s="3" t="s">
        <v>9</v>
      </c>
      <c r="F173" s="3" t="s">
        <v>2</v>
      </c>
      <c r="G173" s="16">
        <f>ROUND(H173+I173,2)</f>
        <v>416304.3</v>
      </c>
      <c r="H173" s="16">
        <v>340255.98</v>
      </c>
      <c r="I173" s="16">
        <v>76048.320000000007</v>
      </c>
      <c r="J173" s="13">
        <v>501.76499999999999</v>
      </c>
      <c r="K173" s="13">
        <v>105.37</v>
      </c>
      <c r="L173" s="16">
        <v>7192</v>
      </c>
      <c r="M173" s="12">
        <v>9041</v>
      </c>
      <c r="N173" s="14">
        <v>12.5</v>
      </c>
      <c r="O173" s="15">
        <v>0.6996</v>
      </c>
      <c r="P173" s="16">
        <v>530171.57999999996</v>
      </c>
    </row>
    <row r="174" spans="1:16" outlineLevel="1">
      <c r="A174" s="32">
        <v>101266007</v>
      </c>
      <c r="B174" s="33" t="str">
        <f>B173</f>
        <v>Connellsville Area Career &amp; Technical Center</v>
      </c>
      <c r="C174" s="3"/>
      <c r="D174" s="2"/>
      <c r="E174" s="33"/>
      <c r="F174" s="3"/>
      <c r="G174" s="34">
        <f>SUBTOTAL(9,G173:G173)</f>
        <v>416304.3</v>
      </c>
      <c r="H174" s="34">
        <f>SUBTOTAL(9,H173:H173)</f>
        <v>340255.98</v>
      </c>
      <c r="I174" s="34">
        <f>SUBTOTAL(9,I173:I173)</f>
        <v>76048.320000000007</v>
      </c>
      <c r="J174" s="35">
        <f>SUBTOTAL(9,J173:J173)</f>
        <v>501.76499999999999</v>
      </c>
      <c r="K174" s="35">
        <f>SUBTOTAL(9,K173:K173)</f>
        <v>105.37</v>
      </c>
      <c r="L174" s="34"/>
      <c r="M174" s="36"/>
      <c r="N174" s="37"/>
      <c r="O174" s="38"/>
      <c r="P174" s="34">
        <f>SUBTOTAL(9,P173:P173)</f>
        <v>530171.57999999996</v>
      </c>
    </row>
    <row r="175" spans="1:16" outlineLevel="2">
      <c r="A175" s="2">
        <v>105201407</v>
      </c>
      <c r="B175" s="3" t="s">
        <v>132</v>
      </c>
      <c r="C175" s="3" t="s">
        <v>133</v>
      </c>
      <c r="D175" s="2">
        <v>105201033</v>
      </c>
      <c r="E175" s="3" t="s">
        <v>134</v>
      </c>
      <c r="F175" s="3" t="s">
        <v>133</v>
      </c>
      <c r="G175" s="16">
        <f>ROUND(H175+I175,2)</f>
        <v>121589.3</v>
      </c>
      <c r="H175" s="16">
        <v>99378</v>
      </c>
      <c r="I175" s="16">
        <v>22211.3</v>
      </c>
      <c r="J175" s="13">
        <v>137.18799999999999</v>
      </c>
      <c r="K175" s="13">
        <v>28.809000000000001</v>
      </c>
      <c r="L175" s="16">
        <v>8893</v>
      </c>
      <c r="M175" s="12">
        <v>9064</v>
      </c>
      <c r="N175" s="14">
        <v>16.5</v>
      </c>
      <c r="O175" s="15">
        <v>0.60440000000000005</v>
      </c>
      <c r="P175" s="16">
        <v>154846.32999999999</v>
      </c>
    </row>
    <row r="176" spans="1:16" outlineLevel="2">
      <c r="A176" s="2">
        <v>105201407</v>
      </c>
      <c r="B176" s="3" t="s">
        <v>132</v>
      </c>
      <c r="C176" s="3" t="s">
        <v>133</v>
      </c>
      <c r="D176" s="2">
        <v>105201352</v>
      </c>
      <c r="E176" s="3" t="s">
        <v>135</v>
      </c>
      <c r="F176" s="3" t="s">
        <v>133</v>
      </c>
      <c r="G176" s="16">
        <f>ROUND(H176+I176,2)</f>
        <v>146809.70000000001</v>
      </c>
      <c r="H176" s="16">
        <v>119991.26</v>
      </c>
      <c r="I176" s="16">
        <v>26818.44</v>
      </c>
      <c r="J176" s="13">
        <v>183.161</v>
      </c>
      <c r="K176" s="13">
        <v>38.463000000000001</v>
      </c>
      <c r="L176" s="16">
        <v>7254</v>
      </c>
      <c r="M176" s="12">
        <v>9089</v>
      </c>
      <c r="N176" s="14">
        <v>21</v>
      </c>
      <c r="O176" s="15">
        <v>0.67010000000000003</v>
      </c>
      <c r="P176" s="16">
        <v>186964.99</v>
      </c>
    </row>
    <row r="177" spans="1:16" outlineLevel="2">
      <c r="A177" s="2">
        <v>105201407</v>
      </c>
      <c r="B177" s="3" t="s">
        <v>132</v>
      </c>
      <c r="C177" s="3" t="s">
        <v>133</v>
      </c>
      <c r="D177" s="2">
        <v>105204703</v>
      </c>
      <c r="E177" s="3" t="s">
        <v>136</v>
      </c>
      <c r="F177" s="3" t="s">
        <v>133</v>
      </c>
      <c r="G177" s="16">
        <f>ROUND(H177+I177,2)</f>
        <v>205997.79</v>
      </c>
      <c r="H177" s="16">
        <v>168367.18</v>
      </c>
      <c r="I177" s="16">
        <v>37630.61</v>
      </c>
      <c r="J177" s="13">
        <v>212.35</v>
      </c>
      <c r="K177" s="13">
        <v>44.593000000000004</v>
      </c>
      <c r="L177" s="16">
        <v>8611</v>
      </c>
      <c r="M177" s="12">
        <v>9064</v>
      </c>
      <c r="N177" s="14">
        <v>16.600000000000001</v>
      </c>
      <c r="O177" s="15">
        <v>0.68320000000000003</v>
      </c>
      <c r="P177" s="16">
        <v>262342.18</v>
      </c>
    </row>
    <row r="178" spans="1:16" outlineLevel="1">
      <c r="A178" s="32">
        <v>105201407</v>
      </c>
      <c r="B178" s="33" t="str">
        <f>B177</f>
        <v>Crawford County CTC</v>
      </c>
      <c r="C178" s="3"/>
      <c r="D178" s="2"/>
      <c r="E178" s="33"/>
      <c r="F178" s="3"/>
      <c r="G178" s="34">
        <f>SUBTOTAL(9,G175:G177)</f>
        <v>474396.79000000004</v>
      </c>
      <c r="H178" s="34">
        <f>SUBTOTAL(9,H175:H177)</f>
        <v>387736.44</v>
      </c>
      <c r="I178" s="34">
        <f>SUBTOTAL(9,I175:I177)</f>
        <v>86660.35</v>
      </c>
      <c r="J178" s="35">
        <f>SUBTOTAL(9,J175:J177)</f>
        <v>532.69899999999996</v>
      </c>
      <c r="K178" s="35">
        <f>SUBTOTAL(9,K175:K177)</f>
        <v>111.86500000000001</v>
      </c>
      <c r="L178" s="34"/>
      <c r="M178" s="36"/>
      <c r="N178" s="37"/>
      <c r="O178" s="38"/>
      <c r="P178" s="34">
        <f>SUBTOTAL(9,P175:P177)</f>
        <v>604153.5</v>
      </c>
    </row>
    <row r="179" spans="1:16" outlineLevel="2">
      <c r="A179" s="2">
        <v>119354207</v>
      </c>
      <c r="B179" s="3" t="s">
        <v>445</v>
      </c>
      <c r="C179" s="3" t="s">
        <v>442</v>
      </c>
      <c r="D179" s="2">
        <v>119350303</v>
      </c>
      <c r="E179" s="3" t="s">
        <v>446</v>
      </c>
      <c r="F179" s="3" t="s">
        <v>442</v>
      </c>
      <c r="G179" s="16">
        <f t="shared" ref="G179:G189" si="12">ROUND(H179+I179,2)</f>
        <v>18195.11</v>
      </c>
      <c r="H179" s="16">
        <v>14871.32</v>
      </c>
      <c r="I179" s="16">
        <v>3323.79</v>
      </c>
      <c r="J179" s="13">
        <v>31.923999999999999</v>
      </c>
      <c r="K179" s="13">
        <v>6.7039999999999997</v>
      </c>
      <c r="L179" s="16">
        <v>8746</v>
      </c>
      <c r="M179" s="12">
        <v>9066</v>
      </c>
      <c r="N179" s="14">
        <v>16.899999999999999</v>
      </c>
      <c r="O179" s="15">
        <v>0.3952</v>
      </c>
      <c r="P179" s="16">
        <v>23171.83</v>
      </c>
    </row>
    <row r="180" spans="1:16" outlineLevel="2">
      <c r="A180" s="2">
        <v>119354207</v>
      </c>
      <c r="B180" s="3" t="s">
        <v>445</v>
      </c>
      <c r="C180" s="3" t="s">
        <v>442</v>
      </c>
      <c r="D180" s="2">
        <v>119351303</v>
      </c>
      <c r="E180" s="3" t="s">
        <v>447</v>
      </c>
      <c r="F180" s="3" t="s">
        <v>442</v>
      </c>
      <c r="G180" s="16">
        <f t="shared" si="12"/>
        <v>41856.33</v>
      </c>
      <c r="H180" s="16">
        <v>34210.230000000003</v>
      </c>
      <c r="I180" s="16">
        <v>7646.1</v>
      </c>
      <c r="J180" s="13">
        <v>42.741</v>
      </c>
      <c r="K180" s="13">
        <v>8.9749999999999996</v>
      </c>
      <c r="L180" s="16">
        <v>7540</v>
      </c>
      <c r="M180" s="12">
        <v>9080</v>
      </c>
      <c r="N180" s="14">
        <v>19.399999999999999</v>
      </c>
      <c r="O180" s="15">
        <v>0.78769999999999996</v>
      </c>
      <c r="P180" s="16">
        <v>53304.84</v>
      </c>
    </row>
    <row r="181" spans="1:16" outlineLevel="2">
      <c r="A181" s="2">
        <v>119354207</v>
      </c>
      <c r="B181" s="3" t="s">
        <v>445</v>
      </c>
      <c r="C181" s="3" t="s">
        <v>442</v>
      </c>
      <c r="D181" s="2">
        <v>119352203</v>
      </c>
      <c r="E181" s="3" t="s">
        <v>448</v>
      </c>
      <c r="F181" s="3" t="s">
        <v>442</v>
      </c>
      <c r="G181" s="16">
        <f t="shared" si="12"/>
        <v>21438.16</v>
      </c>
      <c r="H181" s="16">
        <v>17521.95</v>
      </c>
      <c r="I181" s="16">
        <v>3916.21</v>
      </c>
      <c r="J181" s="13">
        <v>33.031999999999996</v>
      </c>
      <c r="K181" s="13">
        <v>6.9359999999999999</v>
      </c>
      <c r="L181" s="16">
        <v>7352</v>
      </c>
      <c r="M181" s="12">
        <v>9060</v>
      </c>
      <c r="N181" s="14">
        <v>15.9</v>
      </c>
      <c r="O181" s="15">
        <v>0.53539999999999999</v>
      </c>
      <c r="P181" s="16">
        <v>27301.91</v>
      </c>
    </row>
    <row r="182" spans="1:16" outlineLevel="2">
      <c r="A182" s="2">
        <v>119354207</v>
      </c>
      <c r="B182" s="3" t="s">
        <v>445</v>
      </c>
      <c r="C182" s="3" t="s">
        <v>442</v>
      </c>
      <c r="D182" s="2">
        <v>119583003</v>
      </c>
      <c r="E182" s="3" t="s">
        <v>454</v>
      </c>
      <c r="F182" s="3" t="s">
        <v>455</v>
      </c>
      <c r="G182" s="16">
        <f t="shared" si="12"/>
        <v>28635.11</v>
      </c>
      <c r="H182" s="16">
        <v>23404.2</v>
      </c>
      <c r="I182" s="16">
        <v>5230.91</v>
      </c>
      <c r="J182" s="13">
        <v>39.337000000000003</v>
      </c>
      <c r="K182" s="13">
        <v>8.26</v>
      </c>
      <c r="L182" s="16">
        <v>10258</v>
      </c>
      <c r="M182" s="12">
        <v>9047</v>
      </c>
      <c r="N182" s="14">
        <v>13.5</v>
      </c>
      <c r="O182" s="15">
        <v>0.48799999999999999</v>
      </c>
      <c r="P182" s="16">
        <v>36467.370000000003</v>
      </c>
    </row>
    <row r="183" spans="1:16" outlineLevel="2">
      <c r="A183" s="2">
        <v>119354207</v>
      </c>
      <c r="B183" s="3" t="s">
        <v>445</v>
      </c>
      <c r="C183" s="3" t="s">
        <v>442</v>
      </c>
      <c r="D183" s="2">
        <v>119665003</v>
      </c>
      <c r="E183" s="3" t="s">
        <v>456</v>
      </c>
      <c r="F183" s="3" t="s">
        <v>457</v>
      </c>
      <c r="G183" s="16">
        <f t="shared" si="12"/>
        <v>3191.81</v>
      </c>
      <c r="H183" s="16">
        <v>2608.75</v>
      </c>
      <c r="I183" s="16">
        <v>583.05999999999995</v>
      </c>
      <c r="J183" s="13">
        <v>3.891</v>
      </c>
      <c r="K183" s="13">
        <v>0.81699999999999995</v>
      </c>
      <c r="L183" s="16">
        <v>12058</v>
      </c>
      <c r="M183" s="12">
        <v>9084</v>
      </c>
      <c r="N183" s="14">
        <v>20</v>
      </c>
      <c r="O183" s="15">
        <v>0.54769999999999996</v>
      </c>
      <c r="P183" s="16">
        <v>4064.83</v>
      </c>
    </row>
    <row r="184" spans="1:16" outlineLevel="2">
      <c r="A184" s="2">
        <v>119354207</v>
      </c>
      <c r="B184" s="3" t="s">
        <v>445</v>
      </c>
      <c r="C184" s="3" t="s">
        <v>442</v>
      </c>
      <c r="D184" s="2">
        <v>119354603</v>
      </c>
      <c r="E184" s="3" t="s">
        <v>449</v>
      </c>
      <c r="F184" s="3" t="s">
        <v>442</v>
      </c>
      <c r="G184" s="16">
        <f t="shared" si="12"/>
        <v>34216.480000000003</v>
      </c>
      <c r="H184" s="16">
        <v>27965.99</v>
      </c>
      <c r="I184" s="16">
        <v>6250.49</v>
      </c>
      <c r="J184" s="13">
        <v>45.795999999999999</v>
      </c>
      <c r="K184" s="13">
        <v>9.6170000000000009</v>
      </c>
      <c r="L184" s="16">
        <v>7776</v>
      </c>
      <c r="M184" s="12">
        <v>9060</v>
      </c>
      <c r="N184" s="14">
        <v>15.9</v>
      </c>
      <c r="O184" s="15">
        <v>0.5827</v>
      </c>
      <c r="P184" s="16">
        <v>43575.35</v>
      </c>
    </row>
    <row r="185" spans="1:16" outlineLevel="2">
      <c r="A185" s="2">
        <v>119354207</v>
      </c>
      <c r="B185" s="3" t="s">
        <v>445</v>
      </c>
      <c r="C185" s="3" t="s">
        <v>442</v>
      </c>
      <c r="D185" s="2">
        <v>119355503</v>
      </c>
      <c r="E185" s="3" t="s">
        <v>450</v>
      </c>
      <c r="F185" s="3" t="s">
        <v>442</v>
      </c>
      <c r="G185" s="16">
        <f t="shared" si="12"/>
        <v>26889.19</v>
      </c>
      <c r="H185" s="16">
        <v>21977.21</v>
      </c>
      <c r="I185" s="16">
        <v>4911.9799999999996</v>
      </c>
      <c r="J185" s="13">
        <v>39.317999999999998</v>
      </c>
      <c r="K185" s="13">
        <v>8.2560000000000002</v>
      </c>
      <c r="L185" s="16">
        <v>7701</v>
      </c>
      <c r="M185" s="12">
        <v>9072</v>
      </c>
      <c r="N185" s="14">
        <v>17.899999999999999</v>
      </c>
      <c r="O185" s="15">
        <v>0.53859999999999997</v>
      </c>
      <c r="P185" s="16">
        <v>34243.9</v>
      </c>
    </row>
    <row r="186" spans="1:16" outlineLevel="2">
      <c r="A186" s="2">
        <v>119354207</v>
      </c>
      <c r="B186" s="3" t="s">
        <v>445</v>
      </c>
      <c r="C186" s="3" t="s">
        <v>442</v>
      </c>
      <c r="D186" s="2">
        <v>119356503</v>
      </c>
      <c r="E186" s="3" t="s">
        <v>451</v>
      </c>
      <c r="F186" s="3" t="s">
        <v>442</v>
      </c>
      <c r="G186" s="16">
        <f t="shared" si="12"/>
        <v>52728.61</v>
      </c>
      <c r="H186" s="16">
        <v>43096.42</v>
      </c>
      <c r="I186" s="16">
        <v>9632.19</v>
      </c>
      <c r="J186" s="13">
        <v>68.331000000000003</v>
      </c>
      <c r="K186" s="13">
        <v>14.349</v>
      </c>
      <c r="L186" s="16">
        <v>9402</v>
      </c>
      <c r="M186" s="12">
        <v>9080</v>
      </c>
      <c r="N186" s="14">
        <v>19.3</v>
      </c>
      <c r="O186" s="15">
        <v>0.51539999999999997</v>
      </c>
      <c r="P186" s="16">
        <v>67150.91</v>
      </c>
    </row>
    <row r="187" spans="1:16" outlineLevel="2">
      <c r="A187" s="2">
        <v>119354207</v>
      </c>
      <c r="B187" s="3" t="s">
        <v>445</v>
      </c>
      <c r="C187" s="3" t="s">
        <v>442</v>
      </c>
      <c r="D187" s="2">
        <v>119357003</v>
      </c>
      <c r="E187" s="3" t="s">
        <v>443</v>
      </c>
      <c r="F187" s="3" t="s">
        <v>442</v>
      </c>
      <c r="G187" s="16">
        <f t="shared" si="12"/>
        <v>713.88</v>
      </c>
      <c r="H187" s="16">
        <v>583.47</v>
      </c>
      <c r="I187" s="16">
        <v>130.41</v>
      </c>
      <c r="J187" s="13">
        <v>0.93400000000000005</v>
      </c>
      <c r="K187" s="13">
        <v>0.19600000000000001</v>
      </c>
      <c r="L187" s="16">
        <v>8915</v>
      </c>
      <c r="M187" s="12">
        <v>9073</v>
      </c>
      <c r="N187" s="14">
        <v>18.100000000000001</v>
      </c>
      <c r="O187" s="15">
        <v>0.52029999999999998</v>
      </c>
      <c r="P187" s="16">
        <v>909.14</v>
      </c>
    </row>
    <row r="188" spans="1:16" outlineLevel="2">
      <c r="A188" s="2">
        <v>119354207</v>
      </c>
      <c r="B188" s="3" t="s">
        <v>445</v>
      </c>
      <c r="C188" s="3" t="s">
        <v>442</v>
      </c>
      <c r="D188" s="2">
        <v>119357402</v>
      </c>
      <c r="E188" s="3" t="s">
        <v>452</v>
      </c>
      <c r="F188" s="3" t="s">
        <v>442</v>
      </c>
      <c r="G188" s="16">
        <f t="shared" si="12"/>
        <v>238914.66</v>
      </c>
      <c r="H188" s="16">
        <v>195270.97</v>
      </c>
      <c r="I188" s="16">
        <v>43643.69</v>
      </c>
      <c r="J188" s="13">
        <v>209.49100000000001</v>
      </c>
      <c r="K188" s="13">
        <v>43.993000000000002</v>
      </c>
      <c r="L188" s="16">
        <v>9241</v>
      </c>
      <c r="M188" s="12">
        <v>9117</v>
      </c>
      <c r="N188" s="14">
        <v>25.9</v>
      </c>
      <c r="O188" s="15">
        <v>0.75860000000000005</v>
      </c>
      <c r="P188" s="16">
        <v>304262.45</v>
      </c>
    </row>
    <row r="189" spans="1:16" outlineLevel="2">
      <c r="A189" s="2">
        <v>119354207</v>
      </c>
      <c r="B189" s="3" t="s">
        <v>445</v>
      </c>
      <c r="C189" s="3" t="s">
        <v>442</v>
      </c>
      <c r="D189" s="2">
        <v>119358403</v>
      </c>
      <c r="E189" s="3" t="s">
        <v>453</v>
      </c>
      <c r="F189" s="3" t="s">
        <v>442</v>
      </c>
      <c r="G189" s="16">
        <f t="shared" si="12"/>
        <v>43849.15</v>
      </c>
      <c r="H189" s="16">
        <v>35839.01</v>
      </c>
      <c r="I189" s="16">
        <v>8010.14</v>
      </c>
      <c r="J189" s="13">
        <v>56.942</v>
      </c>
      <c r="K189" s="13">
        <v>11.957000000000001</v>
      </c>
      <c r="L189" s="16">
        <v>7767</v>
      </c>
      <c r="M189" s="12">
        <v>9056</v>
      </c>
      <c r="N189" s="14">
        <v>15.1</v>
      </c>
      <c r="O189" s="15">
        <v>0.60129999999999995</v>
      </c>
      <c r="P189" s="16">
        <v>55842.74</v>
      </c>
    </row>
    <row r="190" spans="1:16" outlineLevel="1">
      <c r="A190" s="32">
        <v>119354207</v>
      </c>
      <c r="B190" s="33" t="str">
        <f>B189</f>
        <v>CTC of Lackawanna County</v>
      </c>
      <c r="C190" s="3"/>
      <c r="D190" s="2"/>
      <c r="E190" s="33"/>
      <c r="F190" s="3"/>
      <c r="G190" s="34">
        <f>SUBTOTAL(9,G179:G189)</f>
        <v>510628.49</v>
      </c>
      <c r="H190" s="34">
        <f>SUBTOTAL(9,H179:H189)</f>
        <v>417349.52</v>
      </c>
      <c r="I190" s="34">
        <f>SUBTOTAL(9,I179:I189)</f>
        <v>93278.97</v>
      </c>
      <c r="J190" s="35">
        <f>SUBTOTAL(9,J179:J189)</f>
        <v>571.73700000000008</v>
      </c>
      <c r="K190" s="35">
        <f>SUBTOTAL(9,K179:K189)</f>
        <v>120.06</v>
      </c>
      <c r="L190" s="34"/>
      <c r="M190" s="36"/>
      <c r="N190" s="37"/>
      <c r="O190" s="38"/>
      <c r="P190" s="34">
        <f>SUBTOTAL(9,P179:P189)</f>
        <v>650295.27</v>
      </c>
    </row>
    <row r="191" spans="1:16" outlineLevel="2">
      <c r="A191" s="2">
        <v>115211657</v>
      </c>
      <c r="B191" s="3" t="s">
        <v>357</v>
      </c>
      <c r="C191" s="3" t="s">
        <v>292</v>
      </c>
      <c r="D191" s="2">
        <v>115210503</v>
      </c>
      <c r="E191" s="3" t="s">
        <v>360</v>
      </c>
      <c r="F191" s="3" t="s">
        <v>292</v>
      </c>
      <c r="G191" s="16">
        <f t="shared" ref="G191:G204" si="13">ROUND(H191+I191,2)</f>
        <v>92164.49</v>
      </c>
      <c r="H191" s="16">
        <v>75328.36</v>
      </c>
      <c r="I191" s="16">
        <v>16836.13</v>
      </c>
      <c r="J191" s="13">
        <v>119.43300000000001</v>
      </c>
      <c r="K191" s="13">
        <v>25.08</v>
      </c>
      <c r="L191" s="16">
        <v>10013</v>
      </c>
      <c r="M191" s="12">
        <v>9082</v>
      </c>
      <c r="N191" s="14">
        <v>19.8</v>
      </c>
      <c r="O191" s="15">
        <v>0.51529999999999998</v>
      </c>
      <c r="P191" s="16">
        <v>117373.27</v>
      </c>
    </row>
    <row r="192" spans="1:16" outlineLevel="2">
      <c r="A192" s="2">
        <v>115211657</v>
      </c>
      <c r="B192" s="3" t="s">
        <v>357</v>
      </c>
      <c r="C192" s="3" t="s">
        <v>292</v>
      </c>
      <c r="D192" s="2">
        <v>115211003</v>
      </c>
      <c r="E192" s="3" t="s">
        <v>361</v>
      </c>
      <c r="F192" s="3" t="s">
        <v>292</v>
      </c>
      <c r="G192" s="16">
        <f t="shared" si="13"/>
        <v>4137.99</v>
      </c>
      <c r="H192" s="16">
        <v>3382.08</v>
      </c>
      <c r="I192" s="16">
        <v>755.91</v>
      </c>
      <c r="J192" s="13">
        <v>6</v>
      </c>
      <c r="K192" s="13">
        <v>1.26</v>
      </c>
      <c r="L192" s="16">
        <v>9988</v>
      </c>
      <c r="M192" s="12">
        <v>9104</v>
      </c>
      <c r="N192" s="14">
        <v>23.6</v>
      </c>
      <c r="O192" s="15">
        <v>0.45939999999999998</v>
      </c>
      <c r="P192" s="16">
        <v>5269.8</v>
      </c>
    </row>
    <row r="193" spans="1:16" outlineLevel="2">
      <c r="A193" s="2">
        <v>115211657</v>
      </c>
      <c r="B193" s="3" t="s">
        <v>357</v>
      </c>
      <c r="C193" s="3" t="s">
        <v>292</v>
      </c>
      <c r="D193" s="2">
        <v>115211103</v>
      </c>
      <c r="E193" s="3" t="s">
        <v>362</v>
      </c>
      <c r="F193" s="3" t="s">
        <v>292</v>
      </c>
      <c r="G193" s="16">
        <f t="shared" si="13"/>
        <v>1520.02</v>
      </c>
      <c r="H193" s="16">
        <v>1242.3499999999999</v>
      </c>
      <c r="I193" s="16">
        <v>277.67</v>
      </c>
      <c r="J193" s="13">
        <v>2</v>
      </c>
      <c r="K193" s="13">
        <v>0.42</v>
      </c>
      <c r="L193" s="16">
        <v>8769</v>
      </c>
      <c r="M193" s="12">
        <v>9081</v>
      </c>
      <c r="N193" s="14">
        <v>19.600000000000001</v>
      </c>
      <c r="O193" s="15">
        <v>0.52559999999999996</v>
      </c>
      <c r="P193" s="16">
        <v>1935.77</v>
      </c>
    </row>
    <row r="194" spans="1:16" outlineLevel="2">
      <c r="A194" s="2">
        <v>115211657</v>
      </c>
      <c r="B194" s="3" t="s">
        <v>357</v>
      </c>
      <c r="C194" s="3" t="s">
        <v>292</v>
      </c>
      <c r="D194" s="2">
        <v>115211603</v>
      </c>
      <c r="E194" s="3" t="s">
        <v>363</v>
      </c>
      <c r="F194" s="3" t="s">
        <v>292</v>
      </c>
      <c r="G194" s="16">
        <f t="shared" si="13"/>
        <v>42300.57</v>
      </c>
      <c r="H194" s="16">
        <v>34573.32</v>
      </c>
      <c r="I194" s="16">
        <v>7727.25</v>
      </c>
      <c r="J194" s="13">
        <v>81.497</v>
      </c>
      <c r="K194" s="13">
        <v>17.114000000000001</v>
      </c>
      <c r="L194" s="16">
        <v>8394</v>
      </c>
      <c r="M194" s="12">
        <v>9054</v>
      </c>
      <c r="N194" s="14">
        <v>14.8</v>
      </c>
      <c r="O194" s="15">
        <v>0.375</v>
      </c>
      <c r="P194" s="16">
        <v>53870.59</v>
      </c>
    </row>
    <row r="195" spans="1:16" outlineLevel="2">
      <c r="A195" s="2">
        <v>115211657</v>
      </c>
      <c r="B195" s="3" t="s">
        <v>357</v>
      </c>
      <c r="C195" s="3" t="s">
        <v>292</v>
      </c>
      <c r="D195" s="2">
        <v>115212503</v>
      </c>
      <c r="E195" s="3" t="s">
        <v>364</v>
      </c>
      <c r="F195" s="3" t="s">
        <v>292</v>
      </c>
      <c r="G195" s="16">
        <f t="shared" si="13"/>
        <v>43563.35</v>
      </c>
      <c r="H195" s="16">
        <v>35605.42</v>
      </c>
      <c r="I195" s="16">
        <v>7957.93</v>
      </c>
      <c r="J195" s="13">
        <v>64.563999999999993</v>
      </c>
      <c r="K195" s="13">
        <v>13.558</v>
      </c>
      <c r="L195" s="16">
        <v>8710</v>
      </c>
      <c r="M195" s="12">
        <v>9068</v>
      </c>
      <c r="N195" s="14">
        <v>17.3</v>
      </c>
      <c r="O195" s="15">
        <v>0.4698</v>
      </c>
      <c r="P195" s="16">
        <v>55478.77</v>
      </c>
    </row>
    <row r="196" spans="1:16" outlineLevel="2">
      <c r="A196" s="2">
        <v>115211657</v>
      </c>
      <c r="B196" s="3" t="s">
        <v>357</v>
      </c>
      <c r="C196" s="3" t="s">
        <v>292</v>
      </c>
      <c r="D196" s="2">
        <v>115503004</v>
      </c>
      <c r="E196" s="3" t="s">
        <v>368</v>
      </c>
      <c r="F196" s="3" t="s">
        <v>369</v>
      </c>
      <c r="G196" s="16">
        <f t="shared" si="13"/>
        <v>17144.490000000002</v>
      </c>
      <c r="H196" s="16">
        <v>14012.62</v>
      </c>
      <c r="I196" s="16">
        <v>3131.87</v>
      </c>
      <c r="J196" s="13">
        <v>19.5</v>
      </c>
      <c r="K196" s="13">
        <v>4.0949999999999998</v>
      </c>
      <c r="L196" s="16">
        <v>9182</v>
      </c>
      <c r="M196" s="12">
        <v>9077</v>
      </c>
      <c r="N196" s="14">
        <v>18.899999999999999</v>
      </c>
      <c r="O196" s="15">
        <v>0.58740000000000003</v>
      </c>
      <c r="P196" s="16">
        <v>21833.84</v>
      </c>
    </row>
    <row r="197" spans="1:16" outlineLevel="2">
      <c r="A197" s="2">
        <v>115211657</v>
      </c>
      <c r="B197" s="3" t="s">
        <v>357</v>
      </c>
      <c r="C197" s="3" t="s">
        <v>292</v>
      </c>
      <c r="D197" s="2">
        <v>115216503</v>
      </c>
      <c r="E197" s="3" t="s">
        <v>365</v>
      </c>
      <c r="F197" s="3" t="s">
        <v>292</v>
      </c>
      <c r="G197" s="16">
        <f t="shared" si="13"/>
        <v>31424.93</v>
      </c>
      <c r="H197" s="16">
        <v>25684.39</v>
      </c>
      <c r="I197" s="16">
        <v>5740.54</v>
      </c>
      <c r="J197" s="13">
        <v>56.539000000000001</v>
      </c>
      <c r="K197" s="13">
        <v>11.872999999999999</v>
      </c>
      <c r="L197" s="16">
        <v>8967</v>
      </c>
      <c r="M197" s="12">
        <v>9080</v>
      </c>
      <c r="N197" s="14">
        <v>19.3</v>
      </c>
      <c r="O197" s="15">
        <v>0.37590000000000001</v>
      </c>
      <c r="P197" s="16">
        <v>40020.26</v>
      </c>
    </row>
    <row r="198" spans="1:16" outlineLevel="2">
      <c r="A198" s="2">
        <v>115211657</v>
      </c>
      <c r="B198" s="3" t="s">
        <v>357</v>
      </c>
      <c r="C198" s="3" t="s">
        <v>292</v>
      </c>
      <c r="D198" s="2">
        <v>115504003</v>
      </c>
      <c r="E198" s="3" t="s">
        <v>370</v>
      </c>
      <c r="F198" s="3" t="s">
        <v>369</v>
      </c>
      <c r="G198" s="16">
        <f t="shared" si="13"/>
        <v>31909.56</v>
      </c>
      <c r="H198" s="16">
        <v>26080.49</v>
      </c>
      <c r="I198" s="16">
        <v>5829.07</v>
      </c>
      <c r="J198" s="13">
        <v>34.094000000000001</v>
      </c>
      <c r="K198" s="13">
        <v>7.1589999999999998</v>
      </c>
      <c r="L198" s="16">
        <v>9129</v>
      </c>
      <c r="M198" s="12">
        <v>9075</v>
      </c>
      <c r="N198" s="14">
        <v>18.5</v>
      </c>
      <c r="O198" s="15">
        <v>0.62549999999999994</v>
      </c>
      <c r="P198" s="16">
        <v>40637.440000000002</v>
      </c>
    </row>
    <row r="199" spans="1:16" outlineLevel="2">
      <c r="A199" s="2">
        <v>115211657</v>
      </c>
      <c r="B199" s="3" t="s">
        <v>357</v>
      </c>
      <c r="C199" s="3" t="s">
        <v>292</v>
      </c>
      <c r="D199" s="2">
        <v>115674603</v>
      </c>
      <c r="E199" s="3" t="s">
        <v>373</v>
      </c>
      <c r="F199" s="3" t="s">
        <v>294</v>
      </c>
      <c r="G199" s="16">
        <f t="shared" si="13"/>
        <v>55359.68</v>
      </c>
      <c r="H199" s="16">
        <v>45246.86</v>
      </c>
      <c r="I199" s="16">
        <v>10112.82</v>
      </c>
      <c r="J199" s="13">
        <v>80.066000000000003</v>
      </c>
      <c r="K199" s="13">
        <v>16.812999999999999</v>
      </c>
      <c r="L199" s="16">
        <v>8400</v>
      </c>
      <c r="M199" s="12">
        <v>9069</v>
      </c>
      <c r="N199" s="14">
        <v>17.399999999999999</v>
      </c>
      <c r="O199" s="15">
        <v>0.49919999999999998</v>
      </c>
      <c r="P199" s="16">
        <v>70501.62</v>
      </c>
    </row>
    <row r="200" spans="1:16" outlineLevel="2">
      <c r="A200" s="2">
        <v>115211657</v>
      </c>
      <c r="B200" s="3" t="s">
        <v>357</v>
      </c>
      <c r="C200" s="3" t="s">
        <v>292</v>
      </c>
      <c r="D200" s="2">
        <v>115218303</v>
      </c>
      <c r="E200" s="3" t="s">
        <v>366</v>
      </c>
      <c r="F200" s="3" t="s">
        <v>292</v>
      </c>
      <c r="G200" s="16">
        <f t="shared" si="13"/>
        <v>30339.42</v>
      </c>
      <c r="H200" s="16">
        <v>24797.17</v>
      </c>
      <c r="I200" s="16">
        <v>5542.25</v>
      </c>
      <c r="J200" s="13">
        <v>54.215000000000003</v>
      </c>
      <c r="K200" s="13">
        <v>11.385</v>
      </c>
      <c r="L200" s="16">
        <v>9518</v>
      </c>
      <c r="M200" s="12">
        <v>9050</v>
      </c>
      <c r="N200" s="14">
        <v>14</v>
      </c>
      <c r="O200" s="15">
        <v>0.375</v>
      </c>
      <c r="P200" s="16">
        <v>38637.839999999997</v>
      </c>
    </row>
    <row r="201" spans="1:16" outlineLevel="2">
      <c r="A201" s="2">
        <v>115211657</v>
      </c>
      <c r="B201" s="3" t="s">
        <v>357</v>
      </c>
      <c r="C201" s="3" t="s">
        <v>292</v>
      </c>
      <c r="D201" s="2">
        <v>115506003</v>
      </c>
      <c r="E201" s="3" t="s">
        <v>371</v>
      </c>
      <c r="F201" s="3" t="s">
        <v>369</v>
      </c>
      <c r="G201" s="16">
        <f t="shared" si="13"/>
        <v>49986.84</v>
      </c>
      <c r="H201" s="16">
        <v>40855.5</v>
      </c>
      <c r="I201" s="16">
        <v>9131.34</v>
      </c>
      <c r="J201" s="13">
        <v>65.635000000000005</v>
      </c>
      <c r="K201" s="13">
        <v>13.782999999999999</v>
      </c>
      <c r="L201" s="16">
        <v>8093</v>
      </c>
      <c r="M201" s="12">
        <v>9075</v>
      </c>
      <c r="N201" s="14">
        <v>18.5</v>
      </c>
      <c r="O201" s="15">
        <v>0.57069999999999999</v>
      </c>
      <c r="P201" s="16">
        <v>63659.199999999997</v>
      </c>
    </row>
    <row r="202" spans="1:16" outlineLevel="2">
      <c r="A202" s="2">
        <v>115211657</v>
      </c>
      <c r="B202" s="3" t="s">
        <v>357</v>
      </c>
      <c r="C202" s="3" t="s">
        <v>292</v>
      </c>
      <c r="D202" s="2">
        <v>112018523</v>
      </c>
      <c r="E202" s="3" t="s">
        <v>358</v>
      </c>
      <c r="F202" s="3" t="s">
        <v>359</v>
      </c>
      <c r="G202" s="16">
        <f t="shared" si="13"/>
        <v>21891.41</v>
      </c>
      <c r="H202" s="16">
        <v>17892.400000000001</v>
      </c>
      <c r="I202" s="16">
        <v>3999.01</v>
      </c>
      <c r="J202" s="13">
        <v>25</v>
      </c>
      <c r="K202" s="13">
        <v>5.25</v>
      </c>
      <c r="L202" s="16">
        <v>8287</v>
      </c>
      <c r="M202" s="12">
        <v>9090</v>
      </c>
      <c r="N202" s="14">
        <v>21.2</v>
      </c>
      <c r="O202" s="15">
        <v>0.64080000000000004</v>
      </c>
      <c r="P202" s="16">
        <v>27879.13</v>
      </c>
    </row>
    <row r="203" spans="1:16" outlineLevel="2">
      <c r="A203" s="2">
        <v>115211657</v>
      </c>
      <c r="B203" s="3" t="s">
        <v>357</v>
      </c>
      <c r="C203" s="3" t="s">
        <v>292</v>
      </c>
      <c r="D203" s="2">
        <v>115508003</v>
      </c>
      <c r="E203" s="3" t="s">
        <v>372</v>
      </c>
      <c r="F203" s="3" t="s">
        <v>369</v>
      </c>
      <c r="G203" s="16">
        <f t="shared" si="13"/>
        <v>81444.100000000006</v>
      </c>
      <c r="H203" s="16">
        <v>66566.31</v>
      </c>
      <c r="I203" s="16">
        <v>14877.79</v>
      </c>
      <c r="J203" s="13">
        <v>110.381</v>
      </c>
      <c r="K203" s="13">
        <v>23.18</v>
      </c>
      <c r="L203" s="16">
        <v>7615</v>
      </c>
      <c r="M203" s="12">
        <v>9063</v>
      </c>
      <c r="N203" s="14">
        <v>16.3</v>
      </c>
      <c r="O203" s="15">
        <v>0.58760000000000001</v>
      </c>
      <c r="P203" s="16">
        <v>103720.63</v>
      </c>
    </row>
    <row r="204" spans="1:16" outlineLevel="2">
      <c r="A204" s="2">
        <v>115211657</v>
      </c>
      <c r="B204" s="3" t="s">
        <v>357</v>
      </c>
      <c r="C204" s="3" t="s">
        <v>292</v>
      </c>
      <c r="D204" s="2">
        <v>115219002</v>
      </c>
      <c r="E204" s="3" t="s">
        <v>367</v>
      </c>
      <c r="F204" s="3" t="s">
        <v>294</v>
      </c>
      <c r="G204" s="16">
        <f t="shared" si="13"/>
        <v>91762.01</v>
      </c>
      <c r="H204" s="16">
        <v>74999.399999999994</v>
      </c>
      <c r="I204" s="16">
        <v>16762.61</v>
      </c>
      <c r="J204" s="13">
        <v>173.685</v>
      </c>
      <c r="K204" s="13">
        <v>36.472999999999999</v>
      </c>
      <c r="L204" s="16">
        <v>7882</v>
      </c>
      <c r="M204" s="12">
        <v>9061</v>
      </c>
      <c r="N204" s="14">
        <v>16</v>
      </c>
      <c r="O204" s="15">
        <v>0.40649999999999997</v>
      </c>
      <c r="P204" s="16">
        <v>116860.7</v>
      </c>
    </row>
    <row r="205" spans="1:16" outlineLevel="1">
      <c r="A205" s="32">
        <v>115211657</v>
      </c>
      <c r="B205" s="33" t="str">
        <f>B204</f>
        <v>Cumberland Perry AVTS</v>
      </c>
      <c r="C205" s="3"/>
      <c r="D205" s="2"/>
      <c r="E205" s="33"/>
      <c r="F205" s="3"/>
      <c r="G205" s="34">
        <f>SUBTOTAL(9,G191:G204)</f>
        <v>594948.86</v>
      </c>
      <c r="H205" s="34">
        <f>SUBTOTAL(9,H191:H204)</f>
        <v>486266.67000000004</v>
      </c>
      <c r="I205" s="34">
        <f>SUBTOTAL(9,I191:I204)</f>
        <v>108682.18999999999</v>
      </c>
      <c r="J205" s="35">
        <f>SUBTOTAL(9,J191:J204)</f>
        <v>892.60899999999992</v>
      </c>
      <c r="K205" s="35">
        <f>SUBTOTAL(9,K191:K204)</f>
        <v>187.44300000000004</v>
      </c>
      <c r="L205" s="34"/>
      <c r="M205" s="36"/>
      <c r="N205" s="37"/>
      <c r="O205" s="38"/>
      <c r="P205" s="34">
        <f>SUBTOTAL(9,P191:P204)</f>
        <v>757678.85999999987</v>
      </c>
    </row>
    <row r="206" spans="1:16" outlineLevel="2">
      <c r="A206" s="2">
        <v>115221607</v>
      </c>
      <c r="B206" s="3" t="s">
        <v>374</v>
      </c>
      <c r="C206" s="3" t="s">
        <v>335</v>
      </c>
      <c r="D206" s="2">
        <v>115221402</v>
      </c>
      <c r="E206" s="3" t="s">
        <v>375</v>
      </c>
      <c r="F206" s="3" t="s">
        <v>335</v>
      </c>
      <c r="G206" s="16">
        <f t="shared" ref="G206:G215" si="14">ROUND(H206+I206,2)</f>
        <v>275117.44</v>
      </c>
      <c r="H206" s="16">
        <v>224860.41</v>
      </c>
      <c r="I206" s="16">
        <v>50257.03</v>
      </c>
      <c r="J206" s="13">
        <v>446.43099999999998</v>
      </c>
      <c r="K206" s="13">
        <v>93.75</v>
      </c>
      <c r="L206" s="16">
        <v>9233</v>
      </c>
      <c r="M206" s="12">
        <v>9071</v>
      </c>
      <c r="N206" s="14">
        <v>17.7</v>
      </c>
      <c r="O206" s="15">
        <v>0.41199999999999998</v>
      </c>
      <c r="P206" s="16">
        <v>350367.38</v>
      </c>
    </row>
    <row r="207" spans="1:16" outlineLevel="2">
      <c r="A207" s="2">
        <v>115221607</v>
      </c>
      <c r="B207" s="3" t="s">
        <v>374</v>
      </c>
      <c r="C207" s="3" t="s">
        <v>335</v>
      </c>
      <c r="D207" s="2">
        <v>115221753</v>
      </c>
      <c r="E207" s="3" t="s">
        <v>334</v>
      </c>
      <c r="F207" s="3" t="s">
        <v>335</v>
      </c>
      <c r="G207" s="16">
        <f t="shared" si="14"/>
        <v>23705.45</v>
      </c>
      <c r="H207" s="16">
        <v>19375.060000000001</v>
      </c>
      <c r="I207" s="16">
        <v>4330.3900000000003</v>
      </c>
      <c r="J207" s="13">
        <v>42.26</v>
      </c>
      <c r="K207" s="13">
        <v>8.8740000000000006</v>
      </c>
      <c r="L207" s="16">
        <v>10121</v>
      </c>
      <c r="M207" s="12">
        <v>9072</v>
      </c>
      <c r="N207" s="14">
        <v>18</v>
      </c>
      <c r="O207" s="15">
        <v>0.375</v>
      </c>
      <c r="P207" s="16">
        <v>30189.35</v>
      </c>
    </row>
    <row r="208" spans="1:16" outlineLevel="2">
      <c r="A208" s="2">
        <v>115221607</v>
      </c>
      <c r="B208" s="3" t="s">
        <v>374</v>
      </c>
      <c r="C208" s="3" t="s">
        <v>335</v>
      </c>
      <c r="D208" s="2">
        <v>115222504</v>
      </c>
      <c r="E208" s="3" t="s">
        <v>376</v>
      </c>
      <c r="F208" s="3" t="s">
        <v>335</v>
      </c>
      <c r="G208" s="16">
        <f t="shared" si="14"/>
        <v>42024.24</v>
      </c>
      <c r="H208" s="16">
        <v>34347.47</v>
      </c>
      <c r="I208" s="16">
        <v>7676.77</v>
      </c>
      <c r="J208" s="13">
        <v>47.805999999999997</v>
      </c>
      <c r="K208" s="13">
        <v>10.039</v>
      </c>
      <c r="L208" s="16">
        <v>10449</v>
      </c>
      <c r="M208" s="12">
        <v>9085</v>
      </c>
      <c r="N208" s="14">
        <v>20.3</v>
      </c>
      <c r="O208" s="15">
        <v>0.58679999999999999</v>
      </c>
      <c r="P208" s="16">
        <v>53518.69</v>
      </c>
    </row>
    <row r="209" spans="1:16" outlineLevel="2">
      <c r="A209" s="2">
        <v>115221607</v>
      </c>
      <c r="B209" s="3" t="s">
        <v>374</v>
      </c>
      <c r="C209" s="3" t="s">
        <v>335</v>
      </c>
      <c r="D209" s="2">
        <v>115222752</v>
      </c>
      <c r="E209" s="3" t="s">
        <v>377</v>
      </c>
      <c r="F209" s="3" t="s">
        <v>335</v>
      </c>
      <c r="G209" s="16">
        <f t="shared" si="14"/>
        <v>270677.95</v>
      </c>
      <c r="H209" s="16">
        <v>221231.9</v>
      </c>
      <c r="I209" s="16">
        <v>49446.05</v>
      </c>
      <c r="J209" s="13">
        <v>240.02699999999999</v>
      </c>
      <c r="K209" s="13">
        <v>50.405000000000001</v>
      </c>
      <c r="L209" s="16">
        <v>9224</v>
      </c>
      <c r="M209" s="12">
        <v>9110</v>
      </c>
      <c r="N209" s="14">
        <v>24.6</v>
      </c>
      <c r="O209" s="15">
        <v>0.75070000000000003</v>
      </c>
      <c r="P209" s="16">
        <v>344713.6</v>
      </c>
    </row>
    <row r="210" spans="1:16" outlineLevel="2">
      <c r="A210" s="2">
        <v>115221607</v>
      </c>
      <c r="B210" s="3" t="s">
        <v>374</v>
      </c>
      <c r="C210" s="3" t="s">
        <v>335</v>
      </c>
      <c r="D210" s="2">
        <v>115224003</v>
      </c>
      <c r="E210" s="3" t="s">
        <v>378</v>
      </c>
      <c r="F210" s="3" t="s">
        <v>335</v>
      </c>
      <c r="G210" s="16">
        <f t="shared" si="14"/>
        <v>38882.28</v>
      </c>
      <c r="H210" s="16">
        <v>31779.47</v>
      </c>
      <c r="I210" s="16">
        <v>7102.81</v>
      </c>
      <c r="J210" s="13">
        <v>58.396999999999998</v>
      </c>
      <c r="K210" s="13">
        <v>12.263</v>
      </c>
      <c r="L210" s="16">
        <v>9530</v>
      </c>
      <c r="M210" s="12">
        <v>9072</v>
      </c>
      <c r="N210" s="14">
        <v>17.899999999999999</v>
      </c>
      <c r="O210" s="15">
        <v>0.4451</v>
      </c>
      <c r="P210" s="16">
        <v>49517.34</v>
      </c>
    </row>
    <row r="211" spans="1:16" outlineLevel="2">
      <c r="A211" s="2">
        <v>115221607</v>
      </c>
      <c r="B211" s="3" t="s">
        <v>374</v>
      </c>
      <c r="C211" s="3" t="s">
        <v>335</v>
      </c>
      <c r="D211" s="2">
        <v>115226003</v>
      </c>
      <c r="E211" s="3" t="s">
        <v>379</v>
      </c>
      <c r="F211" s="3" t="s">
        <v>335</v>
      </c>
      <c r="G211" s="16">
        <f t="shared" si="14"/>
        <v>57936.39</v>
      </c>
      <c r="H211" s="16">
        <v>47352.87</v>
      </c>
      <c r="I211" s="16">
        <v>10583.52</v>
      </c>
      <c r="J211" s="13">
        <v>71.363</v>
      </c>
      <c r="K211" s="13">
        <v>14.986000000000001</v>
      </c>
      <c r="L211" s="16">
        <v>9656</v>
      </c>
      <c r="M211" s="12">
        <v>9099</v>
      </c>
      <c r="N211" s="14">
        <v>22.7</v>
      </c>
      <c r="O211" s="15">
        <v>0.54110000000000003</v>
      </c>
      <c r="P211" s="16">
        <v>73783.11</v>
      </c>
    </row>
    <row r="212" spans="1:16" outlineLevel="2">
      <c r="A212" s="2">
        <v>115221607</v>
      </c>
      <c r="B212" s="3" t="s">
        <v>374</v>
      </c>
      <c r="C212" s="3" t="s">
        <v>335</v>
      </c>
      <c r="D212" s="2">
        <v>115226103</v>
      </c>
      <c r="E212" s="3" t="s">
        <v>380</v>
      </c>
      <c r="F212" s="3" t="s">
        <v>335</v>
      </c>
      <c r="G212" s="16">
        <f t="shared" si="14"/>
        <v>1984.73</v>
      </c>
      <c r="H212" s="16">
        <v>1622.17</v>
      </c>
      <c r="I212" s="16">
        <v>362.56</v>
      </c>
      <c r="J212" s="13">
        <v>3.3010000000000002</v>
      </c>
      <c r="K212" s="13">
        <v>0.69299999999999995</v>
      </c>
      <c r="L212" s="16">
        <v>9579</v>
      </c>
      <c r="M212" s="12">
        <v>9082</v>
      </c>
      <c r="N212" s="14">
        <v>19.8</v>
      </c>
      <c r="O212" s="15">
        <v>0.40160000000000001</v>
      </c>
      <c r="P212" s="16">
        <v>2527.6</v>
      </c>
    </row>
    <row r="213" spans="1:16" outlineLevel="2">
      <c r="A213" s="2">
        <v>115221607</v>
      </c>
      <c r="B213" s="3" t="s">
        <v>374</v>
      </c>
      <c r="C213" s="3" t="s">
        <v>335</v>
      </c>
      <c r="D213" s="2">
        <v>115228003</v>
      </c>
      <c r="E213" s="3" t="s">
        <v>381</v>
      </c>
      <c r="F213" s="3" t="s">
        <v>335</v>
      </c>
      <c r="G213" s="16">
        <f t="shared" si="14"/>
        <v>21798.48</v>
      </c>
      <c r="H213" s="16">
        <v>17816.45</v>
      </c>
      <c r="I213" s="16">
        <v>3982.03</v>
      </c>
      <c r="J213" s="13">
        <v>25.754999999999999</v>
      </c>
      <c r="K213" s="13">
        <v>5.4080000000000004</v>
      </c>
      <c r="L213" s="16">
        <v>6372</v>
      </c>
      <c r="M213" s="12">
        <v>9104</v>
      </c>
      <c r="N213" s="14">
        <v>23.7</v>
      </c>
      <c r="O213" s="15">
        <v>0.80559999999999998</v>
      </c>
      <c r="P213" s="16">
        <v>27760.79</v>
      </c>
    </row>
    <row r="214" spans="1:16" outlineLevel="2">
      <c r="A214" s="2">
        <v>115221607</v>
      </c>
      <c r="B214" s="3" t="s">
        <v>374</v>
      </c>
      <c r="C214" s="3" t="s">
        <v>335</v>
      </c>
      <c r="D214" s="2">
        <v>115228303</v>
      </c>
      <c r="E214" s="3" t="s">
        <v>382</v>
      </c>
      <c r="F214" s="3" t="s">
        <v>335</v>
      </c>
      <c r="G214" s="16">
        <f t="shared" si="14"/>
        <v>56974.29</v>
      </c>
      <c r="H214" s="16">
        <v>46566.52</v>
      </c>
      <c r="I214" s="16">
        <v>10407.77</v>
      </c>
      <c r="J214" s="13">
        <v>101.562</v>
      </c>
      <c r="K214" s="13">
        <v>21.327999999999999</v>
      </c>
      <c r="L214" s="16">
        <v>10210</v>
      </c>
      <c r="M214" s="12">
        <v>9072</v>
      </c>
      <c r="N214" s="14">
        <v>18</v>
      </c>
      <c r="O214" s="15">
        <v>0.375</v>
      </c>
      <c r="P214" s="16">
        <v>72557.86</v>
      </c>
    </row>
    <row r="215" spans="1:16" outlineLevel="2">
      <c r="A215" s="2">
        <v>115221607</v>
      </c>
      <c r="B215" s="3" t="s">
        <v>374</v>
      </c>
      <c r="C215" s="3" t="s">
        <v>335</v>
      </c>
      <c r="D215" s="2">
        <v>115229003</v>
      </c>
      <c r="E215" s="3" t="s">
        <v>383</v>
      </c>
      <c r="F215" s="3" t="s">
        <v>335</v>
      </c>
      <c r="G215" s="16">
        <f t="shared" si="14"/>
        <v>2836.77</v>
      </c>
      <c r="H215" s="16">
        <v>2318.56</v>
      </c>
      <c r="I215" s="16">
        <v>518.21</v>
      </c>
      <c r="J215" s="13">
        <v>3</v>
      </c>
      <c r="K215" s="13">
        <v>0.63</v>
      </c>
      <c r="L215" s="16">
        <v>9275</v>
      </c>
      <c r="M215" s="12">
        <v>9072</v>
      </c>
      <c r="N215" s="14">
        <v>17.899999999999999</v>
      </c>
      <c r="O215" s="15">
        <v>0.6321</v>
      </c>
      <c r="P215" s="16">
        <v>3612.68</v>
      </c>
    </row>
    <row r="216" spans="1:16" outlineLevel="1">
      <c r="A216" s="32">
        <v>115221607</v>
      </c>
      <c r="B216" s="33" t="str">
        <f>B215</f>
        <v>Dauphin County Technical School</v>
      </c>
      <c r="C216" s="3"/>
      <c r="D216" s="2"/>
      <c r="E216" s="33"/>
      <c r="F216" s="3"/>
      <c r="G216" s="34">
        <f>SUBTOTAL(9,G206:G215)</f>
        <v>791938.02000000014</v>
      </c>
      <c r="H216" s="34">
        <f>SUBTOTAL(9,H206:H215)</f>
        <v>647270.88</v>
      </c>
      <c r="I216" s="34">
        <f>SUBTOTAL(9,I206:I215)</f>
        <v>144667.13999999998</v>
      </c>
      <c r="J216" s="35">
        <f>SUBTOTAL(9,J206:J215)</f>
        <v>1039.9019999999998</v>
      </c>
      <c r="K216" s="35">
        <f>SUBTOTAL(9,K206:K215)</f>
        <v>218.37599999999998</v>
      </c>
      <c r="L216" s="34"/>
      <c r="M216" s="36"/>
      <c r="N216" s="37"/>
      <c r="O216" s="38"/>
      <c r="P216" s="34">
        <f>SUBTOTAL(9,P206:P215)</f>
        <v>1008548.4</v>
      </c>
    </row>
    <row r="217" spans="1:16" outlineLevel="2">
      <c r="A217" s="2">
        <v>125232407</v>
      </c>
      <c r="B217" s="3" t="s">
        <v>562</v>
      </c>
      <c r="C217" s="3" t="s">
        <v>558</v>
      </c>
      <c r="D217" s="2">
        <v>125231232</v>
      </c>
      <c r="E217" s="3" t="s">
        <v>563</v>
      </c>
      <c r="F217" s="3" t="s">
        <v>558</v>
      </c>
      <c r="G217" s="16">
        <f t="shared" ref="G217:G231" si="15">ROUND(H217+I217,2)</f>
        <v>83561.94</v>
      </c>
      <c r="H217" s="16">
        <v>68297.279999999999</v>
      </c>
      <c r="I217" s="16">
        <v>15264.66</v>
      </c>
      <c r="J217" s="13">
        <v>66.033000000000001</v>
      </c>
      <c r="K217" s="13">
        <v>13.866</v>
      </c>
      <c r="L217" s="16">
        <v>10947</v>
      </c>
      <c r="M217" s="12">
        <v>9060</v>
      </c>
      <c r="N217" s="14">
        <v>15.9</v>
      </c>
      <c r="O217" s="15">
        <v>0.84709999999999996</v>
      </c>
      <c r="P217" s="16">
        <v>106417.75</v>
      </c>
    </row>
    <row r="218" spans="1:16" outlineLevel="2">
      <c r="A218" s="2">
        <v>125232407</v>
      </c>
      <c r="B218" s="3" t="s">
        <v>562</v>
      </c>
      <c r="C218" s="3" t="s">
        <v>558</v>
      </c>
      <c r="D218" s="2">
        <v>125231303</v>
      </c>
      <c r="E218" s="3" t="s">
        <v>564</v>
      </c>
      <c r="F218" s="3" t="s">
        <v>558</v>
      </c>
      <c r="G218" s="16">
        <f t="shared" si="15"/>
        <v>35761.53</v>
      </c>
      <c r="H218" s="16">
        <v>29228.799999999999</v>
      </c>
      <c r="I218" s="16">
        <v>6532.73</v>
      </c>
      <c r="J218" s="13">
        <v>39.276000000000003</v>
      </c>
      <c r="K218" s="13">
        <v>8.2469999999999999</v>
      </c>
      <c r="L218" s="16">
        <v>12294</v>
      </c>
      <c r="M218" s="12">
        <v>9143</v>
      </c>
      <c r="N218" s="14">
        <v>30.6</v>
      </c>
      <c r="O218" s="15">
        <v>0.60399999999999998</v>
      </c>
      <c r="P218" s="16">
        <v>45543</v>
      </c>
    </row>
    <row r="219" spans="1:16" outlineLevel="2">
      <c r="A219" s="2">
        <v>125232407</v>
      </c>
      <c r="B219" s="3" t="s">
        <v>562</v>
      </c>
      <c r="C219" s="3" t="s">
        <v>558</v>
      </c>
      <c r="D219" s="2">
        <v>125234103</v>
      </c>
      <c r="E219" s="3" t="s">
        <v>565</v>
      </c>
      <c r="F219" s="3" t="s">
        <v>558</v>
      </c>
      <c r="G219" s="16">
        <f t="shared" si="15"/>
        <v>25661.51</v>
      </c>
      <c r="H219" s="16">
        <v>20973.8</v>
      </c>
      <c r="I219" s="16">
        <v>4687.71</v>
      </c>
      <c r="J219" s="13">
        <v>45.634999999999998</v>
      </c>
      <c r="K219" s="13">
        <v>9.5830000000000002</v>
      </c>
      <c r="L219" s="16">
        <v>12440</v>
      </c>
      <c r="M219" s="12">
        <v>9094</v>
      </c>
      <c r="N219" s="14">
        <v>21.8</v>
      </c>
      <c r="O219" s="15">
        <v>0.375</v>
      </c>
      <c r="P219" s="16">
        <v>32680.43</v>
      </c>
    </row>
    <row r="220" spans="1:16" outlineLevel="2">
      <c r="A220" s="2">
        <v>125232407</v>
      </c>
      <c r="B220" s="3" t="s">
        <v>562</v>
      </c>
      <c r="C220" s="3" t="s">
        <v>558</v>
      </c>
      <c r="D220" s="2">
        <v>125234502</v>
      </c>
      <c r="E220" s="3" t="s">
        <v>557</v>
      </c>
      <c r="F220" s="3" t="s">
        <v>558</v>
      </c>
      <c r="G220" s="16">
        <f t="shared" si="15"/>
        <v>30526.25</v>
      </c>
      <c r="H220" s="16">
        <v>24949.87</v>
      </c>
      <c r="I220" s="16">
        <v>5576.38</v>
      </c>
      <c r="J220" s="13">
        <v>54.363999999999997</v>
      </c>
      <c r="K220" s="13">
        <v>11.416</v>
      </c>
      <c r="L220" s="16">
        <v>12056</v>
      </c>
      <c r="M220" s="12">
        <v>9081</v>
      </c>
      <c r="N220" s="14">
        <v>19.600000000000001</v>
      </c>
      <c r="O220" s="15">
        <v>0.375</v>
      </c>
      <c r="P220" s="16">
        <v>38875.760000000002</v>
      </c>
    </row>
    <row r="221" spans="1:16" outlineLevel="2">
      <c r="A221" s="2">
        <v>125232407</v>
      </c>
      <c r="B221" s="3" t="s">
        <v>562</v>
      </c>
      <c r="C221" s="3" t="s">
        <v>558</v>
      </c>
      <c r="D221" s="2">
        <v>125235103</v>
      </c>
      <c r="E221" s="3" t="s">
        <v>566</v>
      </c>
      <c r="F221" s="3" t="s">
        <v>558</v>
      </c>
      <c r="G221" s="16">
        <f t="shared" si="15"/>
        <v>70329.210000000006</v>
      </c>
      <c r="H221" s="16">
        <v>57481.83</v>
      </c>
      <c r="I221" s="16">
        <v>12847.38</v>
      </c>
      <c r="J221" s="13">
        <v>80.153999999999996</v>
      </c>
      <c r="K221" s="13">
        <v>16.832000000000001</v>
      </c>
      <c r="L221" s="16">
        <v>11030</v>
      </c>
      <c r="M221" s="12">
        <v>9110</v>
      </c>
      <c r="N221" s="14">
        <v>24.6</v>
      </c>
      <c r="O221" s="15">
        <v>0.58409999999999995</v>
      </c>
      <c r="P221" s="16">
        <v>89565.61</v>
      </c>
    </row>
    <row r="222" spans="1:16" outlineLevel="2">
      <c r="A222" s="2">
        <v>125232407</v>
      </c>
      <c r="B222" s="3" t="s">
        <v>562</v>
      </c>
      <c r="C222" s="3" t="s">
        <v>558</v>
      </c>
      <c r="D222" s="2">
        <v>125235502</v>
      </c>
      <c r="E222" s="3" t="s">
        <v>567</v>
      </c>
      <c r="F222" s="3" t="s">
        <v>558</v>
      </c>
      <c r="G222" s="16">
        <f t="shared" si="15"/>
        <v>17114.93</v>
      </c>
      <c r="H222" s="16">
        <v>13988.46</v>
      </c>
      <c r="I222" s="16">
        <v>3126.47</v>
      </c>
      <c r="J222" s="13">
        <v>30.602</v>
      </c>
      <c r="K222" s="13">
        <v>6.4260000000000002</v>
      </c>
      <c r="L222" s="16">
        <v>12968</v>
      </c>
      <c r="M222" s="12">
        <v>9045</v>
      </c>
      <c r="N222" s="14">
        <v>13.2</v>
      </c>
      <c r="O222" s="15">
        <v>0.375</v>
      </c>
      <c r="P222" s="16">
        <v>21796.19</v>
      </c>
    </row>
    <row r="223" spans="1:16" outlineLevel="2">
      <c r="A223" s="2">
        <v>125232407</v>
      </c>
      <c r="B223" s="3" t="s">
        <v>562</v>
      </c>
      <c r="C223" s="3" t="s">
        <v>558</v>
      </c>
      <c r="D223" s="2">
        <v>125236903</v>
      </c>
      <c r="E223" s="3" t="s">
        <v>568</v>
      </c>
      <c r="F223" s="3" t="s">
        <v>558</v>
      </c>
      <c r="G223" s="16">
        <f t="shared" si="15"/>
        <v>28451.71</v>
      </c>
      <c r="H223" s="16">
        <v>23254.3</v>
      </c>
      <c r="I223" s="16">
        <v>5197.41</v>
      </c>
      <c r="J223" s="13">
        <v>41.966000000000001</v>
      </c>
      <c r="K223" s="13">
        <v>8.8119999999999994</v>
      </c>
      <c r="L223" s="16">
        <v>9850</v>
      </c>
      <c r="M223" s="12">
        <v>9085</v>
      </c>
      <c r="N223" s="14">
        <v>20.3</v>
      </c>
      <c r="O223" s="15">
        <v>0.4526</v>
      </c>
      <c r="P223" s="16">
        <v>36233.81</v>
      </c>
    </row>
    <row r="224" spans="1:16" outlineLevel="2">
      <c r="A224" s="2">
        <v>125232407</v>
      </c>
      <c r="B224" s="3" t="s">
        <v>562</v>
      </c>
      <c r="C224" s="3" t="s">
        <v>558</v>
      </c>
      <c r="D224" s="2">
        <v>125237603</v>
      </c>
      <c r="E224" s="3" t="s">
        <v>559</v>
      </c>
      <c r="F224" s="3" t="s">
        <v>558</v>
      </c>
      <c r="G224" s="16">
        <f t="shared" si="15"/>
        <v>7943.07</v>
      </c>
      <c r="H224" s="16">
        <v>6492.07</v>
      </c>
      <c r="I224" s="16">
        <v>1451</v>
      </c>
      <c r="J224" s="13">
        <v>14.198</v>
      </c>
      <c r="K224" s="13">
        <v>2.9809999999999999</v>
      </c>
      <c r="L224" s="16">
        <v>14620</v>
      </c>
      <c r="M224" s="12">
        <v>9049</v>
      </c>
      <c r="N224" s="14">
        <v>13.9</v>
      </c>
      <c r="O224" s="15">
        <v>0.375</v>
      </c>
      <c r="P224" s="16">
        <v>10115.65</v>
      </c>
    </row>
    <row r="225" spans="1:16" outlineLevel="2">
      <c r="A225" s="2">
        <v>125232407</v>
      </c>
      <c r="B225" s="3" t="s">
        <v>562</v>
      </c>
      <c r="C225" s="3" t="s">
        <v>558</v>
      </c>
      <c r="D225" s="2">
        <v>125237702</v>
      </c>
      <c r="E225" s="3" t="s">
        <v>569</v>
      </c>
      <c r="F225" s="3" t="s">
        <v>558</v>
      </c>
      <c r="G225" s="16">
        <f t="shared" si="15"/>
        <v>80335.759999999995</v>
      </c>
      <c r="H225" s="16">
        <v>65660.44</v>
      </c>
      <c r="I225" s="16">
        <v>14675.32</v>
      </c>
      <c r="J225" s="13">
        <v>94.855999999999995</v>
      </c>
      <c r="K225" s="13">
        <v>19.919</v>
      </c>
      <c r="L225" s="16">
        <v>11731</v>
      </c>
      <c r="M225" s="12">
        <v>9136</v>
      </c>
      <c r="N225" s="14">
        <v>29.3</v>
      </c>
      <c r="O225" s="15">
        <v>0.56220000000000003</v>
      </c>
      <c r="P225" s="16">
        <v>102309.14</v>
      </c>
    </row>
    <row r="226" spans="1:16" outlineLevel="2">
      <c r="A226" s="2">
        <v>125232407</v>
      </c>
      <c r="B226" s="3" t="s">
        <v>562</v>
      </c>
      <c r="C226" s="3" t="s">
        <v>558</v>
      </c>
      <c r="D226" s="2">
        <v>125237903</v>
      </c>
      <c r="E226" s="3" t="s">
        <v>570</v>
      </c>
      <c r="F226" s="3" t="s">
        <v>558</v>
      </c>
      <c r="G226" s="16">
        <f t="shared" si="15"/>
        <v>12529.68</v>
      </c>
      <c r="H226" s="16">
        <v>10240.82</v>
      </c>
      <c r="I226" s="16">
        <v>2288.86</v>
      </c>
      <c r="J226" s="13">
        <v>22.347999999999999</v>
      </c>
      <c r="K226" s="13">
        <v>4.6929999999999996</v>
      </c>
      <c r="L226" s="16">
        <v>13591</v>
      </c>
      <c r="M226" s="12">
        <v>9067</v>
      </c>
      <c r="N226" s="14">
        <v>17</v>
      </c>
      <c r="O226" s="15">
        <v>0.375</v>
      </c>
      <c r="P226" s="16">
        <v>15956.79</v>
      </c>
    </row>
    <row r="227" spans="1:16" outlineLevel="2">
      <c r="A227" s="2">
        <v>125232407</v>
      </c>
      <c r="B227" s="3" t="s">
        <v>562</v>
      </c>
      <c r="C227" s="3" t="s">
        <v>558</v>
      </c>
      <c r="D227" s="2">
        <v>125238402</v>
      </c>
      <c r="E227" s="3" t="s">
        <v>571</v>
      </c>
      <c r="F227" s="3" t="s">
        <v>558</v>
      </c>
      <c r="G227" s="16">
        <f t="shared" si="15"/>
        <v>101683.18</v>
      </c>
      <c r="H227" s="16">
        <v>83108.22</v>
      </c>
      <c r="I227" s="16">
        <v>18574.96</v>
      </c>
      <c r="J227" s="13">
        <v>95.408000000000001</v>
      </c>
      <c r="K227" s="13">
        <v>20.035</v>
      </c>
      <c r="L227" s="16">
        <v>8848</v>
      </c>
      <c r="M227" s="12">
        <v>9137</v>
      </c>
      <c r="N227" s="14">
        <v>29.4</v>
      </c>
      <c r="O227" s="15">
        <v>0.73050000000000004</v>
      </c>
      <c r="P227" s="16">
        <v>129495.5</v>
      </c>
    </row>
    <row r="228" spans="1:16" outlineLevel="2">
      <c r="A228" s="2">
        <v>125232407</v>
      </c>
      <c r="B228" s="3" t="s">
        <v>562</v>
      </c>
      <c r="C228" s="3" t="s">
        <v>558</v>
      </c>
      <c r="D228" s="2">
        <v>125238502</v>
      </c>
      <c r="E228" s="3" t="s">
        <v>572</v>
      </c>
      <c r="F228" s="3" t="s">
        <v>558</v>
      </c>
      <c r="G228" s="16">
        <f t="shared" si="15"/>
        <v>35390.5</v>
      </c>
      <c r="H228" s="16">
        <v>28925.55</v>
      </c>
      <c r="I228" s="16">
        <v>6464.95</v>
      </c>
      <c r="J228" s="13">
        <v>62.966000000000001</v>
      </c>
      <c r="K228" s="13">
        <v>13.222</v>
      </c>
      <c r="L228" s="16">
        <v>11207</v>
      </c>
      <c r="M228" s="12">
        <v>9090</v>
      </c>
      <c r="N228" s="14">
        <v>21.2</v>
      </c>
      <c r="O228" s="15">
        <v>0.375</v>
      </c>
      <c r="P228" s="16">
        <v>45070.49</v>
      </c>
    </row>
    <row r="229" spans="1:16" outlineLevel="2">
      <c r="A229" s="2">
        <v>125232407</v>
      </c>
      <c r="B229" s="3" t="s">
        <v>562</v>
      </c>
      <c r="C229" s="3" t="s">
        <v>558</v>
      </c>
      <c r="D229" s="2">
        <v>125239452</v>
      </c>
      <c r="E229" s="3" t="s">
        <v>573</v>
      </c>
      <c r="F229" s="3" t="s">
        <v>558</v>
      </c>
      <c r="G229" s="16">
        <f t="shared" si="15"/>
        <v>124851.67</v>
      </c>
      <c r="H229" s="16">
        <v>102044.41</v>
      </c>
      <c r="I229" s="16">
        <v>22807.26</v>
      </c>
      <c r="J229" s="13">
        <v>125.375</v>
      </c>
      <c r="K229" s="13">
        <v>26.327999999999999</v>
      </c>
      <c r="L229" s="16">
        <v>8893</v>
      </c>
      <c r="M229" s="12">
        <v>9120</v>
      </c>
      <c r="N229" s="14">
        <v>26.4</v>
      </c>
      <c r="O229" s="15">
        <v>0.67910000000000004</v>
      </c>
      <c r="P229" s="16">
        <v>159001.01</v>
      </c>
    </row>
    <row r="230" spans="1:16" outlineLevel="2">
      <c r="A230" s="2">
        <v>125232407</v>
      </c>
      <c r="B230" s="3" t="s">
        <v>562</v>
      </c>
      <c r="C230" s="3" t="s">
        <v>558</v>
      </c>
      <c r="D230" s="2">
        <v>125239603</v>
      </c>
      <c r="E230" s="3" t="s">
        <v>574</v>
      </c>
      <c r="F230" s="3" t="s">
        <v>558</v>
      </c>
      <c r="G230" s="16">
        <f t="shared" si="15"/>
        <v>12810.19</v>
      </c>
      <c r="H230" s="16">
        <v>10470.09</v>
      </c>
      <c r="I230" s="16">
        <v>2340.1</v>
      </c>
      <c r="J230" s="13">
        <v>22.696000000000002</v>
      </c>
      <c r="K230" s="13">
        <v>4.766</v>
      </c>
      <c r="L230" s="16">
        <v>12685</v>
      </c>
      <c r="M230" s="12">
        <v>9128</v>
      </c>
      <c r="N230" s="14">
        <v>27.8</v>
      </c>
      <c r="O230" s="15">
        <v>0.375</v>
      </c>
      <c r="P230" s="16">
        <v>16314.02</v>
      </c>
    </row>
    <row r="231" spans="1:16" outlineLevel="2">
      <c r="A231" s="2">
        <v>125232407</v>
      </c>
      <c r="B231" s="3" t="s">
        <v>562</v>
      </c>
      <c r="C231" s="3" t="s">
        <v>558</v>
      </c>
      <c r="D231" s="2">
        <v>125239652</v>
      </c>
      <c r="E231" s="3" t="s">
        <v>575</v>
      </c>
      <c r="F231" s="3" t="s">
        <v>558</v>
      </c>
      <c r="G231" s="16">
        <f t="shared" si="15"/>
        <v>83979.6</v>
      </c>
      <c r="H231" s="16">
        <v>68638.64</v>
      </c>
      <c r="I231" s="16">
        <v>15340.96</v>
      </c>
      <c r="J231" s="13">
        <v>77.694999999999993</v>
      </c>
      <c r="K231" s="13">
        <v>16.315000000000001</v>
      </c>
      <c r="L231" s="16">
        <v>10025</v>
      </c>
      <c r="M231" s="12">
        <v>9158</v>
      </c>
      <c r="N231" s="14">
        <v>33.1</v>
      </c>
      <c r="O231" s="15">
        <v>0.71579999999999999</v>
      </c>
      <c r="P231" s="16">
        <v>106949.65</v>
      </c>
    </row>
    <row r="232" spans="1:16" outlineLevel="1">
      <c r="A232" s="32">
        <v>125232407</v>
      </c>
      <c r="B232" s="33" t="str">
        <f>B231</f>
        <v>Delaware County Technical High School</v>
      </c>
      <c r="C232" s="3"/>
      <c r="D232" s="2"/>
      <c r="E232" s="33"/>
      <c r="F232" s="3"/>
      <c r="G232" s="34">
        <f>SUBTOTAL(9,G217:G231)</f>
        <v>750930.73</v>
      </c>
      <c r="H232" s="34">
        <f>SUBTOTAL(9,H217:H231)</f>
        <v>613754.57999999996</v>
      </c>
      <c r="I232" s="34">
        <f>SUBTOTAL(9,I217:I231)</f>
        <v>137176.15</v>
      </c>
      <c r="J232" s="35">
        <f>SUBTOTAL(9,J217:J231)</f>
        <v>873.57199999999989</v>
      </c>
      <c r="K232" s="35">
        <f>SUBTOTAL(9,K217:K231)</f>
        <v>183.44099999999997</v>
      </c>
      <c r="L232" s="34"/>
      <c r="M232" s="36"/>
      <c r="N232" s="37"/>
      <c r="O232" s="38"/>
      <c r="P232" s="34">
        <f>SUBTOTAL(9,P217:P231)</f>
        <v>956324.8</v>
      </c>
    </row>
    <row r="233" spans="1:16" outlineLevel="2">
      <c r="A233" s="2">
        <v>123463507</v>
      </c>
      <c r="B233" s="3" t="s">
        <v>523</v>
      </c>
      <c r="C233" s="3" t="s">
        <v>518</v>
      </c>
      <c r="D233" s="2">
        <v>123460302</v>
      </c>
      <c r="E233" s="3" t="s">
        <v>524</v>
      </c>
      <c r="F233" s="3" t="s">
        <v>518</v>
      </c>
      <c r="G233" s="16">
        <f t="shared" ref="G233:G241" si="16">ROUND(H233+I233,2)</f>
        <v>50999.09</v>
      </c>
      <c r="H233" s="16">
        <v>41682.839999999997</v>
      </c>
      <c r="I233" s="16">
        <v>9316.25</v>
      </c>
      <c r="J233" s="13">
        <v>90.792000000000002</v>
      </c>
      <c r="K233" s="13">
        <v>19.065999999999999</v>
      </c>
      <c r="L233" s="16">
        <v>11365</v>
      </c>
      <c r="M233" s="12">
        <v>9084</v>
      </c>
      <c r="N233" s="14">
        <v>20</v>
      </c>
      <c r="O233" s="15">
        <v>0.375</v>
      </c>
      <c r="P233" s="16">
        <v>64948.33</v>
      </c>
    </row>
    <row r="234" spans="1:16" outlineLevel="2">
      <c r="A234" s="2">
        <v>123463507</v>
      </c>
      <c r="B234" s="3" t="s">
        <v>523</v>
      </c>
      <c r="C234" s="3" t="s">
        <v>518</v>
      </c>
      <c r="D234" s="2">
        <v>123461302</v>
      </c>
      <c r="E234" s="3" t="s">
        <v>525</v>
      </c>
      <c r="F234" s="3" t="s">
        <v>518</v>
      </c>
      <c r="G234" s="16">
        <f t="shared" si="16"/>
        <v>42452.06</v>
      </c>
      <c r="H234" s="16">
        <v>34697.14</v>
      </c>
      <c r="I234" s="16">
        <v>7754.92</v>
      </c>
      <c r="J234" s="13">
        <v>72.747</v>
      </c>
      <c r="K234" s="13">
        <v>15.276</v>
      </c>
      <c r="L234" s="16">
        <v>14745</v>
      </c>
      <c r="M234" s="12">
        <v>9145</v>
      </c>
      <c r="N234" s="14">
        <v>30.9</v>
      </c>
      <c r="O234" s="15">
        <v>0.38700000000000001</v>
      </c>
      <c r="P234" s="16">
        <v>54063.519999999997</v>
      </c>
    </row>
    <row r="235" spans="1:16" outlineLevel="2">
      <c r="A235" s="2">
        <v>123463507</v>
      </c>
      <c r="B235" s="3" t="s">
        <v>523</v>
      </c>
      <c r="C235" s="3" t="s">
        <v>518</v>
      </c>
      <c r="D235" s="2">
        <v>123463603</v>
      </c>
      <c r="E235" s="3" t="s">
        <v>526</v>
      </c>
      <c r="F235" s="3" t="s">
        <v>518</v>
      </c>
      <c r="G235" s="16">
        <f t="shared" si="16"/>
        <v>43514.99</v>
      </c>
      <c r="H235" s="16">
        <v>35565.9</v>
      </c>
      <c r="I235" s="16">
        <v>7949.09</v>
      </c>
      <c r="J235" s="13">
        <v>77.555999999999997</v>
      </c>
      <c r="K235" s="13">
        <v>16.286000000000001</v>
      </c>
      <c r="L235" s="16">
        <v>12284</v>
      </c>
      <c r="M235" s="12">
        <v>9074</v>
      </c>
      <c r="N235" s="14">
        <v>18.3</v>
      </c>
      <c r="O235" s="15">
        <v>0.375</v>
      </c>
      <c r="P235" s="16">
        <v>55417.19</v>
      </c>
    </row>
    <row r="236" spans="1:16" outlineLevel="2">
      <c r="A236" s="2">
        <v>123463507</v>
      </c>
      <c r="B236" s="3" t="s">
        <v>523</v>
      </c>
      <c r="C236" s="3" t="s">
        <v>518</v>
      </c>
      <c r="D236" s="2">
        <v>123463803</v>
      </c>
      <c r="E236" s="3" t="s">
        <v>527</v>
      </c>
      <c r="F236" s="3" t="s">
        <v>518</v>
      </c>
      <c r="G236" s="16">
        <f t="shared" si="16"/>
        <v>6207.52</v>
      </c>
      <c r="H236" s="16">
        <v>5073.5600000000004</v>
      </c>
      <c r="I236" s="16">
        <v>1133.96</v>
      </c>
      <c r="J236" s="13">
        <v>11</v>
      </c>
      <c r="K236" s="13">
        <v>2.31</v>
      </c>
      <c r="L236" s="16">
        <v>15297</v>
      </c>
      <c r="M236" s="12">
        <v>9126</v>
      </c>
      <c r="N236" s="14">
        <v>27.5</v>
      </c>
      <c r="O236" s="15">
        <v>0.375</v>
      </c>
      <c r="P236" s="16">
        <v>7905.4</v>
      </c>
    </row>
    <row r="237" spans="1:16" outlineLevel="2">
      <c r="A237" s="2">
        <v>123463507</v>
      </c>
      <c r="B237" s="3" t="s">
        <v>523</v>
      </c>
      <c r="C237" s="3" t="s">
        <v>518</v>
      </c>
      <c r="D237" s="2">
        <v>123464603</v>
      </c>
      <c r="E237" s="3" t="s">
        <v>528</v>
      </c>
      <c r="F237" s="3" t="s">
        <v>518</v>
      </c>
      <c r="G237" s="16">
        <f t="shared" si="16"/>
        <v>13794.23</v>
      </c>
      <c r="H237" s="16">
        <v>11274.37</v>
      </c>
      <c r="I237" s="16">
        <v>2519.86</v>
      </c>
      <c r="J237" s="13">
        <v>24.539000000000001</v>
      </c>
      <c r="K237" s="13">
        <v>5.1529999999999996</v>
      </c>
      <c r="L237" s="16">
        <v>12309</v>
      </c>
      <c r="M237" s="12">
        <v>9091</v>
      </c>
      <c r="N237" s="14">
        <v>21.4</v>
      </c>
      <c r="O237" s="15">
        <v>0.375</v>
      </c>
      <c r="P237" s="16">
        <v>17567.22</v>
      </c>
    </row>
    <row r="238" spans="1:16" outlineLevel="2">
      <c r="A238" s="2">
        <v>123463507</v>
      </c>
      <c r="B238" s="3" t="s">
        <v>523</v>
      </c>
      <c r="C238" s="3" t="s">
        <v>518</v>
      </c>
      <c r="D238" s="2">
        <v>124157203</v>
      </c>
      <c r="E238" s="3" t="s">
        <v>532</v>
      </c>
      <c r="F238" s="3" t="s">
        <v>533</v>
      </c>
      <c r="G238" s="16">
        <f t="shared" si="16"/>
        <v>562.03</v>
      </c>
      <c r="H238" s="16">
        <v>459.36</v>
      </c>
      <c r="I238" s="16">
        <v>102.67</v>
      </c>
      <c r="J238" s="13">
        <v>1</v>
      </c>
      <c r="K238" s="13">
        <v>0.21</v>
      </c>
      <c r="L238" s="16">
        <v>12417</v>
      </c>
      <c r="M238" s="12">
        <v>9089</v>
      </c>
      <c r="N238" s="14">
        <v>21</v>
      </c>
      <c r="O238" s="15">
        <v>0.375</v>
      </c>
      <c r="P238" s="16">
        <v>715.76</v>
      </c>
    </row>
    <row r="239" spans="1:16" outlineLevel="2">
      <c r="A239" s="2">
        <v>123463507</v>
      </c>
      <c r="B239" s="3" t="s">
        <v>523</v>
      </c>
      <c r="C239" s="3" t="s">
        <v>518</v>
      </c>
      <c r="D239" s="2">
        <v>123467203</v>
      </c>
      <c r="E239" s="3" t="s">
        <v>529</v>
      </c>
      <c r="F239" s="3" t="s">
        <v>518</v>
      </c>
      <c r="G239" s="16">
        <f t="shared" si="16"/>
        <v>24459.040000000001</v>
      </c>
      <c r="H239" s="16">
        <v>19990.990000000002</v>
      </c>
      <c r="I239" s="16">
        <v>4468.05</v>
      </c>
      <c r="J239" s="13">
        <v>43.539000000000001</v>
      </c>
      <c r="K239" s="13">
        <v>9.1430000000000007</v>
      </c>
      <c r="L239" s="16">
        <v>12387</v>
      </c>
      <c r="M239" s="12">
        <v>9085</v>
      </c>
      <c r="N239" s="14">
        <v>20.2</v>
      </c>
      <c r="O239" s="15">
        <v>0.375</v>
      </c>
      <c r="P239" s="16">
        <v>31149.06</v>
      </c>
    </row>
    <row r="240" spans="1:16" outlineLevel="2">
      <c r="A240" s="2">
        <v>123463507</v>
      </c>
      <c r="B240" s="3" t="s">
        <v>523</v>
      </c>
      <c r="C240" s="3" t="s">
        <v>518</v>
      </c>
      <c r="D240" s="2">
        <v>123468303</v>
      </c>
      <c r="E240" s="3" t="s">
        <v>530</v>
      </c>
      <c r="F240" s="3" t="s">
        <v>518</v>
      </c>
      <c r="G240" s="16">
        <f t="shared" si="16"/>
        <v>23701.34</v>
      </c>
      <c r="H240" s="16">
        <v>19371.7</v>
      </c>
      <c r="I240" s="16">
        <v>4329.6400000000003</v>
      </c>
      <c r="J240" s="13">
        <v>42.151000000000003</v>
      </c>
      <c r="K240" s="13">
        <v>8.8510000000000009</v>
      </c>
      <c r="L240" s="16">
        <v>12670</v>
      </c>
      <c r="M240" s="12">
        <v>9094</v>
      </c>
      <c r="N240" s="14">
        <v>21.9</v>
      </c>
      <c r="O240" s="15">
        <v>0.375</v>
      </c>
      <c r="P240" s="16">
        <v>30184.12</v>
      </c>
    </row>
    <row r="241" spans="1:16" outlineLevel="2">
      <c r="A241" s="2">
        <v>123463507</v>
      </c>
      <c r="B241" s="3" t="s">
        <v>523</v>
      </c>
      <c r="C241" s="3" t="s">
        <v>518</v>
      </c>
      <c r="D241" s="2">
        <v>123468503</v>
      </c>
      <c r="E241" s="3" t="s">
        <v>531</v>
      </c>
      <c r="F241" s="3" t="s">
        <v>518</v>
      </c>
      <c r="G241" s="16">
        <f t="shared" si="16"/>
        <v>67365.77</v>
      </c>
      <c r="H241" s="16">
        <v>55059.74</v>
      </c>
      <c r="I241" s="16">
        <v>12306.03</v>
      </c>
      <c r="J241" s="13">
        <v>119.971</v>
      </c>
      <c r="K241" s="13">
        <v>25.193000000000001</v>
      </c>
      <c r="L241" s="16">
        <v>11767</v>
      </c>
      <c r="M241" s="12">
        <v>9081</v>
      </c>
      <c r="N241" s="14">
        <v>19.600000000000001</v>
      </c>
      <c r="O241" s="15">
        <v>0.375</v>
      </c>
      <c r="P241" s="16">
        <v>85791.61</v>
      </c>
    </row>
    <row r="242" spans="1:16" outlineLevel="1">
      <c r="A242" s="32">
        <v>123463507</v>
      </c>
      <c r="B242" s="33" t="str">
        <f>B241</f>
        <v>Eastern Center for Arts &amp; Technology</v>
      </c>
      <c r="C242" s="3"/>
      <c r="D242" s="2"/>
      <c r="E242" s="33"/>
      <c r="F242" s="3"/>
      <c r="G242" s="34">
        <f>SUBTOTAL(9,G233:G241)</f>
        <v>273056.07</v>
      </c>
      <c r="H242" s="34">
        <f>SUBTOTAL(9,H233:H241)</f>
        <v>223175.6</v>
      </c>
      <c r="I242" s="34">
        <f>SUBTOTAL(9,I233:I241)</f>
        <v>49880.469999999994</v>
      </c>
      <c r="J242" s="35">
        <f>SUBTOTAL(9,J233:J241)</f>
        <v>483.29499999999996</v>
      </c>
      <c r="K242" s="35">
        <f>SUBTOTAL(9,K233:K241)</f>
        <v>101.488</v>
      </c>
      <c r="L242" s="34"/>
      <c r="M242" s="36"/>
      <c r="N242" s="37"/>
      <c r="O242" s="38"/>
      <c r="P242" s="34">
        <f>SUBTOTAL(9,P233:P241)</f>
        <v>347742.21</v>
      </c>
    </row>
    <row r="243" spans="1:16" outlineLevel="2">
      <c r="A243" s="2">
        <v>107652207</v>
      </c>
      <c r="B243" s="3" t="s">
        <v>189</v>
      </c>
      <c r="C243" s="3" t="s">
        <v>25</v>
      </c>
      <c r="D243" s="2">
        <v>107651603</v>
      </c>
      <c r="E243" s="3" t="s">
        <v>180</v>
      </c>
      <c r="F243" s="3" t="s">
        <v>25</v>
      </c>
      <c r="G243" s="16">
        <f t="shared" ref="G243:G248" si="17">ROUND(H243+I243,2)</f>
        <v>111538.86</v>
      </c>
      <c r="H243" s="16">
        <v>91163.520000000004</v>
      </c>
      <c r="I243" s="16">
        <v>20375.34</v>
      </c>
      <c r="J243" s="13">
        <v>117.718</v>
      </c>
      <c r="K243" s="13">
        <v>24.72</v>
      </c>
      <c r="L243" s="16">
        <v>8839</v>
      </c>
      <c r="M243" s="12">
        <v>9064</v>
      </c>
      <c r="N243" s="14">
        <v>16.5</v>
      </c>
      <c r="O243" s="15">
        <v>0.65010000000000001</v>
      </c>
      <c r="P243" s="16">
        <v>142046.9</v>
      </c>
    </row>
    <row r="244" spans="1:16" outlineLevel="2">
      <c r="A244" s="2">
        <v>107652207</v>
      </c>
      <c r="B244" s="3" t="s">
        <v>189</v>
      </c>
      <c r="C244" s="3" t="s">
        <v>25</v>
      </c>
      <c r="D244" s="2">
        <v>107653102</v>
      </c>
      <c r="E244" s="3" t="s">
        <v>181</v>
      </c>
      <c r="F244" s="3" t="s">
        <v>25</v>
      </c>
      <c r="G244" s="16">
        <f t="shared" si="17"/>
        <v>150558.92000000001</v>
      </c>
      <c r="H244" s="16">
        <v>123055.6</v>
      </c>
      <c r="I244" s="16">
        <v>27503.32</v>
      </c>
      <c r="J244" s="13">
        <v>220.904</v>
      </c>
      <c r="K244" s="13">
        <v>46.389000000000003</v>
      </c>
      <c r="L244" s="16">
        <v>7855</v>
      </c>
      <c r="M244" s="12">
        <v>9071</v>
      </c>
      <c r="N244" s="14">
        <v>17.7</v>
      </c>
      <c r="O244" s="15">
        <v>0.5262</v>
      </c>
      <c r="P244" s="16">
        <v>191739.7</v>
      </c>
    </row>
    <row r="245" spans="1:16" outlineLevel="2">
      <c r="A245" s="2">
        <v>107652207</v>
      </c>
      <c r="B245" s="3" t="s">
        <v>189</v>
      </c>
      <c r="C245" s="3" t="s">
        <v>25</v>
      </c>
      <c r="D245" s="2">
        <v>107653203</v>
      </c>
      <c r="E245" s="3" t="s">
        <v>182</v>
      </c>
      <c r="F245" s="3" t="s">
        <v>25</v>
      </c>
      <c r="G245" s="16">
        <f t="shared" si="17"/>
        <v>1271.8599999999999</v>
      </c>
      <c r="H245" s="16">
        <v>1039.52</v>
      </c>
      <c r="I245" s="16">
        <v>232.34</v>
      </c>
      <c r="J245" s="13">
        <v>1.5780000000000001</v>
      </c>
      <c r="K245" s="13">
        <v>0.33100000000000002</v>
      </c>
      <c r="L245" s="16">
        <v>8437</v>
      </c>
      <c r="M245" s="12">
        <v>9087</v>
      </c>
      <c r="N245" s="14">
        <v>20.7</v>
      </c>
      <c r="O245" s="15">
        <v>0.57999999999999996</v>
      </c>
      <c r="P245" s="16">
        <v>1619.74</v>
      </c>
    </row>
    <row r="246" spans="1:16" outlineLevel="2">
      <c r="A246" s="2">
        <v>107652207</v>
      </c>
      <c r="B246" s="3" t="s">
        <v>189</v>
      </c>
      <c r="C246" s="3" t="s">
        <v>25</v>
      </c>
      <c r="D246" s="2">
        <v>107653802</v>
      </c>
      <c r="E246" s="3" t="s">
        <v>74</v>
      </c>
      <c r="F246" s="3" t="s">
        <v>25</v>
      </c>
      <c r="G246" s="16">
        <f t="shared" si="17"/>
        <v>359.31</v>
      </c>
      <c r="H246" s="16">
        <v>293.67</v>
      </c>
      <c r="I246" s="16">
        <v>65.64</v>
      </c>
      <c r="J246" s="13">
        <v>0.51100000000000001</v>
      </c>
      <c r="K246" s="13">
        <v>0.107</v>
      </c>
      <c r="L246" s="16">
        <v>9194</v>
      </c>
      <c r="M246" s="12">
        <v>9068</v>
      </c>
      <c r="N246" s="14">
        <v>17.3</v>
      </c>
      <c r="O246" s="15">
        <v>0.47160000000000002</v>
      </c>
      <c r="P246" s="16">
        <v>457.58</v>
      </c>
    </row>
    <row r="247" spans="1:16" outlineLevel="2">
      <c r="A247" s="2">
        <v>107652207</v>
      </c>
      <c r="B247" s="3" t="s">
        <v>189</v>
      </c>
      <c r="C247" s="3" t="s">
        <v>25</v>
      </c>
      <c r="D247" s="2">
        <v>107654903</v>
      </c>
      <c r="E247" s="3" t="s">
        <v>190</v>
      </c>
      <c r="F247" s="3" t="s">
        <v>25</v>
      </c>
      <c r="G247" s="16">
        <f t="shared" si="17"/>
        <v>62697.74</v>
      </c>
      <c r="H247" s="16">
        <v>51244.44</v>
      </c>
      <c r="I247" s="16">
        <v>11453.3</v>
      </c>
      <c r="J247" s="13">
        <v>112.02800000000001</v>
      </c>
      <c r="K247" s="13">
        <v>23.524999999999999</v>
      </c>
      <c r="L247" s="16">
        <v>9365</v>
      </c>
      <c r="M247" s="12">
        <v>9051</v>
      </c>
      <c r="N247" s="14">
        <v>14.3</v>
      </c>
      <c r="O247" s="15">
        <v>0.375</v>
      </c>
      <c r="P247" s="16">
        <v>79846.789999999994</v>
      </c>
    </row>
    <row r="248" spans="1:16" outlineLevel="2">
      <c r="A248" s="2">
        <v>107652207</v>
      </c>
      <c r="B248" s="3" t="s">
        <v>189</v>
      </c>
      <c r="C248" s="3" t="s">
        <v>25</v>
      </c>
      <c r="D248" s="2">
        <v>107658903</v>
      </c>
      <c r="E248" s="3" t="s">
        <v>188</v>
      </c>
      <c r="F248" s="3" t="s">
        <v>25</v>
      </c>
      <c r="G248" s="16">
        <f t="shared" si="17"/>
        <v>155.41999999999999</v>
      </c>
      <c r="H248" s="16">
        <v>127.03</v>
      </c>
      <c r="I248" s="16">
        <v>28.39</v>
      </c>
      <c r="J248" s="13">
        <v>0.17899999999999999</v>
      </c>
      <c r="K248" s="13">
        <v>3.6999999999999998E-2</v>
      </c>
      <c r="L248" s="16">
        <v>8317</v>
      </c>
      <c r="M248" s="12">
        <v>9066</v>
      </c>
      <c r="N248" s="14">
        <v>16.899999999999999</v>
      </c>
      <c r="O248" s="15">
        <v>0.64319999999999999</v>
      </c>
      <c r="P248" s="16">
        <v>197.93</v>
      </c>
    </row>
    <row r="249" spans="1:16" outlineLevel="1">
      <c r="A249" s="32">
        <v>107652207</v>
      </c>
      <c r="B249" s="33" t="str">
        <f>B248</f>
        <v>Eastern Westmoreland CTC</v>
      </c>
      <c r="C249" s="3"/>
      <c r="D249" s="2"/>
      <c r="E249" s="33"/>
      <c r="F249" s="3"/>
      <c r="G249" s="34">
        <f>SUBTOTAL(9,G243:G248)</f>
        <v>326582.11</v>
      </c>
      <c r="H249" s="34">
        <f>SUBTOTAL(9,H243:H248)</f>
        <v>266923.78000000003</v>
      </c>
      <c r="I249" s="34">
        <f>SUBTOTAL(9,I243:I248)</f>
        <v>59658.33</v>
      </c>
      <c r="J249" s="35">
        <f>SUBTOTAL(9,J243:J248)</f>
        <v>452.91800000000001</v>
      </c>
      <c r="K249" s="35">
        <f>SUBTOTAL(9,K243:K248)</f>
        <v>95.109000000000009</v>
      </c>
      <c r="L249" s="34"/>
      <c r="M249" s="36"/>
      <c r="N249" s="37"/>
      <c r="O249" s="38"/>
      <c r="P249" s="34">
        <f>SUBTOTAL(9,P243:P248)</f>
        <v>415908.63999999996</v>
      </c>
    </row>
    <row r="250" spans="1:16" outlineLevel="2">
      <c r="A250" s="2">
        <v>105252807</v>
      </c>
      <c r="B250" s="3" t="s">
        <v>138</v>
      </c>
      <c r="C250" s="3" t="s">
        <v>71</v>
      </c>
      <c r="D250" s="2">
        <v>105253303</v>
      </c>
      <c r="E250" s="3" t="s">
        <v>139</v>
      </c>
      <c r="F250" s="3" t="s">
        <v>71</v>
      </c>
      <c r="G250" s="16">
        <f t="shared" ref="G250:G260" si="18">ROUND(H250+I250,2)</f>
        <v>19022.759999999998</v>
      </c>
      <c r="H250" s="16">
        <v>15547.78</v>
      </c>
      <c r="I250" s="16">
        <v>3474.98</v>
      </c>
      <c r="J250" s="13">
        <v>32.088000000000001</v>
      </c>
      <c r="K250" s="13">
        <v>6.7380000000000004</v>
      </c>
      <c r="L250" s="16">
        <v>8315</v>
      </c>
      <c r="M250" s="12">
        <v>9091</v>
      </c>
      <c r="N250" s="14">
        <v>21.4</v>
      </c>
      <c r="O250" s="15">
        <v>0.43240000000000001</v>
      </c>
      <c r="P250" s="16">
        <v>24225.85</v>
      </c>
    </row>
    <row r="251" spans="1:16" outlineLevel="2">
      <c r="A251" s="2">
        <v>105252807</v>
      </c>
      <c r="B251" s="3" t="s">
        <v>138</v>
      </c>
      <c r="C251" s="3" t="s">
        <v>71</v>
      </c>
      <c r="D251" s="2">
        <v>105253553</v>
      </c>
      <c r="E251" s="3" t="s">
        <v>140</v>
      </c>
      <c r="F251" s="3" t="s">
        <v>71</v>
      </c>
      <c r="G251" s="16">
        <f t="shared" si="18"/>
        <v>50475.01</v>
      </c>
      <c r="H251" s="16">
        <v>41254.5</v>
      </c>
      <c r="I251" s="16">
        <v>9220.51</v>
      </c>
      <c r="J251" s="13">
        <v>76.971999999999994</v>
      </c>
      <c r="K251" s="13">
        <v>16.164000000000001</v>
      </c>
      <c r="L251" s="16">
        <v>7952</v>
      </c>
      <c r="M251" s="12">
        <v>9043</v>
      </c>
      <c r="N251" s="14">
        <v>12.9</v>
      </c>
      <c r="O251" s="15">
        <v>0.50009999999999999</v>
      </c>
      <c r="P251" s="16">
        <v>64280.91</v>
      </c>
    </row>
    <row r="252" spans="1:16" outlineLevel="2">
      <c r="A252" s="2">
        <v>105252807</v>
      </c>
      <c r="B252" s="3" t="s">
        <v>138</v>
      </c>
      <c r="C252" s="3" t="s">
        <v>71</v>
      </c>
      <c r="D252" s="2">
        <v>105253903</v>
      </c>
      <c r="E252" s="3" t="s">
        <v>141</v>
      </c>
      <c r="F252" s="3" t="s">
        <v>71</v>
      </c>
      <c r="G252" s="16">
        <f t="shared" si="18"/>
        <v>51704.89</v>
      </c>
      <c r="H252" s="16">
        <v>42259.71</v>
      </c>
      <c r="I252" s="16">
        <v>9445.18</v>
      </c>
      <c r="J252" s="13">
        <v>67.843999999999994</v>
      </c>
      <c r="K252" s="13">
        <v>14.247</v>
      </c>
      <c r="L252" s="16">
        <v>7823</v>
      </c>
      <c r="M252" s="12">
        <v>9054</v>
      </c>
      <c r="N252" s="14">
        <v>14.7</v>
      </c>
      <c r="O252" s="15">
        <v>0.59079999999999999</v>
      </c>
      <c r="P252" s="16">
        <v>65847.179999999993</v>
      </c>
    </row>
    <row r="253" spans="1:16" outlineLevel="2">
      <c r="A253" s="2">
        <v>105252807</v>
      </c>
      <c r="B253" s="3" t="s">
        <v>138</v>
      </c>
      <c r="C253" s="3" t="s">
        <v>71</v>
      </c>
      <c r="D253" s="2">
        <v>105254053</v>
      </c>
      <c r="E253" s="3" t="s">
        <v>142</v>
      </c>
      <c r="F253" s="3" t="s">
        <v>71</v>
      </c>
      <c r="G253" s="16">
        <f t="shared" si="18"/>
        <v>74587.350000000006</v>
      </c>
      <c r="H253" s="16">
        <v>60962.12</v>
      </c>
      <c r="I253" s="16">
        <v>13625.23</v>
      </c>
      <c r="J253" s="13">
        <v>76.933000000000007</v>
      </c>
      <c r="K253" s="13">
        <v>16.155000000000001</v>
      </c>
      <c r="L253" s="16">
        <v>8080</v>
      </c>
      <c r="M253" s="12">
        <v>9080</v>
      </c>
      <c r="N253" s="14">
        <v>19.399999999999999</v>
      </c>
      <c r="O253" s="15">
        <v>0.72770000000000001</v>
      </c>
      <c r="P253" s="16">
        <v>94988.43</v>
      </c>
    </row>
    <row r="254" spans="1:16" outlineLevel="2">
      <c r="A254" s="2">
        <v>105252807</v>
      </c>
      <c r="B254" s="3" t="s">
        <v>138</v>
      </c>
      <c r="C254" s="3" t="s">
        <v>71</v>
      </c>
      <c r="D254" s="2">
        <v>105254353</v>
      </c>
      <c r="E254" s="3" t="s">
        <v>143</v>
      </c>
      <c r="F254" s="3" t="s">
        <v>71</v>
      </c>
      <c r="G254" s="16">
        <f t="shared" si="18"/>
        <v>61390.33</v>
      </c>
      <c r="H254" s="16">
        <v>50175.86</v>
      </c>
      <c r="I254" s="16">
        <v>11214.47</v>
      </c>
      <c r="J254" s="13">
        <v>79.215999999999994</v>
      </c>
      <c r="K254" s="13">
        <v>16.635000000000002</v>
      </c>
      <c r="L254" s="16">
        <v>7951</v>
      </c>
      <c r="M254" s="12">
        <v>9076</v>
      </c>
      <c r="N254" s="14">
        <v>18.7</v>
      </c>
      <c r="O254" s="15">
        <v>0.59109999999999996</v>
      </c>
      <c r="P254" s="16">
        <v>78181.77</v>
      </c>
    </row>
    <row r="255" spans="1:16" outlineLevel="2">
      <c r="A255" s="2">
        <v>105252807</v>
      </c>
      <c r="B255" s="3" t="s">
        <v>138</v>
      </c>
      <c r="C255" s="3" t="s">
        <v>71</v>
      </c>
      <c r="D255" s="2">
        <v>105256553</v>
      </c>
      <c r="E255" s="3" t="s">
        <v>144</v>
      </c>
      <c r="F255" s="3" t="s">
        <v>71</v>
      </c>
      <c r="G255" s="16">
        <f t="shared" si="18"/>
        <v>43594.31</v>
      </c>
      <c r="H255" s="16">
        <v>35630.730000000003</v>
      </c>
      <c r="I255" s="16">
        <v>7963.58</v>
      </c>
      <c r="J255" s="13">
        <v>39.226999999999997</v>
      </c>
      <c r="K255" s="13">
        <v>8.2370000000000001</v>
      </c>
      <c r="L255" s="16">
        <v>8492</v>
      </c>
      <c r="M255" s="12">
        <v>9106</v>
      </c>
      <c r="N255" s="14">
        <v>23.9</v>
      </c>
      <c r="O255" s="15">
        <v>0.79369999999999996</v>
      </c>
      <c r="P255" s="16">
        <v>55518.2</v>
      </c>
    </row>
    <row r="256" spans="1:16" outlineLevel="2">
      <c r="A256" s="2">
        <v>105252807</v>
      </c>
      <c r="B256" s="3" t="s">
        <v>138</v>
      </c>
      <c r="C256" s="3" t="s">
        <v>71</v>
      </c>
      <c r="D256" s="2">
        <v>105257602</v>
      </c>
      <c r="E256" s="3" t="s">
        <v>145</v>
      </c>
      <c r="F256" s="3" t="s">
        <v>71</v>
      </c>
      <c r="G256" s="16">
        <f t="shared" si="18"/>
        <v>85433.91</v>
      </c>
      <c r="H256" s="16">
        <v>69827.289999999994</v>
      </c>
      <c r="I256" s="16">
        <v>15606.62</v>
      </c>
      <c r="J256" s="13">
        <v>142.09399999999999</v>
      </c>
      <c r="K256" s="13">
        <v>29.838999999999999</v>
      </c>
      <c r="L256" s="16">
        <v>7991</v>
      </c>
      <c r="M256" s="12">
        <v>9068</v>
      </c>
      <c r="N256" s="14">
        <v>17.2</v>
      </c>
      <c r="O256" s="15">
        <v>0.45629999999999998</v>
      </c>
      <c r="P256" s="16">
        <v>108801.74</v>
      </c>
    </row>
    <row r="257" spans="1:16" outlineLevel="2">
      <c r="A257" s="2">
        <v>105252807</v>
      </c>
      <c r="B257" s="3" t="s">
        <v>138</v>
      </c>
      <c r="C257" s="3" t="s">
        <v>71</v>
      </c>
      <c r="D257" s="2">
        <v>105258303</v>
      </c>
      <c r="E257" s="3" t="s">
        <v>146</v>
      </c>
      <c r="F257" s="3" t="s">
        <v>71</v>
      </c>
      <c r="G257" s="16">
        <f t="shared" si="18"/>
        <v>59687.26</v>
      </c>
      <c r="H257" s="16">
        <v>48783.9</v>
      </c>
      <c r="I257" s="16">
        <v>10903.36</v>
      </c>
      <c r="J257" s="13">
        <v>72.3</v>
      </c>
      <c r="K257" s="13">
        <v>15.183</v>
      </c>
      <c r="L257" s="16">
        <v>7439</v>
      </c>
      <c r="M257" s="12">
        <v>9065</v>
      </c>
      <c r="N257" s="14">
        <v>16.8</v>
      </c>
      <c r="O257" s="15">
        <v>0.67300000000000004</v>
      </c>
      <c r="P257" s="16">
        <v>76012.88</v>
      </c>
    </row>
    <row r="258" spans="1:16" outlineLevel="2">
      <c r="A258" s="2">
        <v>105252807</v>
      </c>
      <c r="B258" s="3" t="s">
        <v>138</v>
      </c>
      <c r="C258" s="3" t="s">
        <v>71</v>
      </c>
      <c r="D258" s="2">
        <v>105258503</v>
      </c>
      <c r="E258" s="3" t="s">
        <v>147</v>
      </c>
      <c r="F258" s="3" t="s">
        <v>71</v>
      </c>
      <c r="G258" s="16">
        <f t="shared" si="18"/>
        <v>57585.120000000003</v>
      </c>
      <c r="H258" s="16">
        <v>47065.77</v>
      </c>
      <c r="I258" s="16">
        <v>10519.35</v>
      </c>
      <c r="J258" s="13">
        <v>64.010999999999996</v>
      </c>
      <c r="K258" s="13">
        <v>13.442</v>
      </c>
      <c r="L258" s="16">
        <v>7655</v>
      </c>
      <c r="M258" s="12">
        <v>9040</v>
      </c>
      <c r="N258" s="14">
        <v>12.3</v>
      </c>
      <c r="O258" s="15">
        <v>0.7127</v>
      </c>
      <c r="P258" s="16">
        <v>73335.77</v>
      </c>
    </row>
    <row r="259" spans="1:16" outlineLevel="2">
      <c r="A259" s="2">
        <v>105252807</v>
      </c>
      <c r="B259" s="3" t="s">
        <v>138</v>
      </c>
      <c r="C259" s="3" t="s">
        <v>71</v>
      </c>
      <c r="D259" s="2">
        <v>105259103</v>
      </c>
      <c r="E259" s="3" t="s">
        <v>148</v>
      </c>
      <c r="F259" s="3" t="s">
        <v>71</v>
      </c>
      <c r="G259" s="16">
        <f t="shared" si="18"/>
        <v>60492.35</v>
      </c>
      <c r="H259" s="16">
        <v>49441.919999999998</v>
      </c>
      <c r="I259" s="16">
        <v>11050.43</v>
      </c>
      <c r="J259" s="13">
        <v>59.088000000000001</v>
      </c>
      <c r="K259" s="13">
        <v>12.407999999999999</v>
      </c>
      <c r="L259" s="16">
        <v>7963</v>
      </c>
      <c r="M259" s="12">
        <v>9044</v>
      </c>
      <c r="N259" s="14">
        <v>13</v>
      </c>
      <c r="O259" s="15">
        <v>0.77969999999999995</v>
      </c>
      <c r="P259" s="16">
        <v>77038.179999999993</v>
      </c>
    </row>
    <row r="260" spans="1:16" outlineLevel="2">
      <c r="A260" s="2">
        <v>105252807</v>
      </c>
      <c r="B260" s="3" t="s">
        <v>138</v>
      </c>
      <c r="C260" s="3" t="s">
        <v>71</v>
      </c>
      <c r="D260" s="2">
        <v>105259703</v>
      </c>
      <c r="E260" s="3" t="s">
        <v>149</v>
      </c>
      <c r="F260" s="3" t="s">
        <v>71</v>
      </c>
      <c r="G260" s="16">
        <f t="shared" si="18"/>
        <v>49282.080000000002</v>
      </c>
      <c r="H260" s="16">
        <v>40279.480000000003</v>
      </c>
      <c r="I260" s="16">
        <v>9002.6</v>
      </c>
      <c r="J260" s="13">
        <v>56.25</v>
      </c>
      <c r="K260" s="13">
        <v>11.811999999999999</v>
      </c>
      <c r="L260" s="16">
        <v>8781</v>
      </c>
      <c r="M260" s="12">
        <v>9082</v>
      </c>
      <c r="N260" s="14">
        <v>19.7</v>
      </c>
      <c r="O260" s="15">
        <v>0.60509999999999997</v>
      </c>
      <c r="P260" s="16">
        <v>62761.68</v>
      </c>
    </row>
    <row r="261" spans="1:16" outlineLevel="1">
      <c r="A261" s="32">
        <v>105252807</v>
      </c>
      <c r="B261" s="33" t="str">
        <f>B260</f>
        <v>Erie County Technical School</v>
      </c>
      <c r="C261" s="3"/>
      <c r="D261" s="2"/>
      <c r="E261" s="33"/>
      <c r="F261" s="3"/>
      <c r="G261" s="34">
        <f>SUBTOTAL(9,G250:G260)</f>
        <v>613255.37</v>
      </c>
      <c r="H261" s="34">
        <f>SUBTOTAL(9,H250:H260)</f>
        <v>501229.06</v>
      </c>
      <c r="I261" s="34">
        <f>SUBTOTAL(9,I250:I260)</f>
        <v>112026.31</v>
      </c>
      <c r="J261" s="35">
        <f>SUBTOTAL(9,J250:J260)</f>
        <v>766.02299999999991</v>
      </c>
      <c r="K261" s="35">
        <f>SUBTOTAL(9,K250:K260)</f>
        <v>160.86000000000001</v>
      </c>
      <c r="L261" s="34"/>
      <c r="M261" s="36"/>
      <c r="N261" s="37"/>
      <c r="O261" s="38"/>
      <c r="P261" s="34">
        <f>SUBTOTAL(9,P250:P260)</f>
        <v>780992.59</v>
      </c>
    </row>
    <row r="262" spans="1:16" outlineLevel="2">
      <c r="A262" s="2">
        <v>101262507</v>
      </c>
      <c r="B262" s="3" t="s">
        <v>1</v>
      </c>
      <c r="C262" s="3" t="s">
        <v>2</v>
      </c>
      <c r="D262" s="2">
        <v>101260303</v>
      </c>
      <c r="E262" s="3" t="s">
        <v>3</v>
      </c>
      <c r="F262" s="3" t="s">
        <v>2</v>
      </c>
      <c r="G262" s="16">
        <f>ROUND(H262+I262,2)</f>
        <v>205576.99</v>
      </c>
      <c r="H262" s="16">
        <v>168023.25</v>
      </c>
      <c r="I262" s="16">
        <v>37553.74</v>
      </c>
      <c r="J262" s="13">
        <v>233.94900000000001</v>
      </c>
      <c r="K262" s="13">
        <v>49.128999999999998</v>
      </c>
      <c r="L262" s="16">
        <v>7279</v>
      </c>
      <c r="M262" s="12">
        <v>9034</v>
      </c>
      <c r="N262" s="14">
        <v>11.2</v>
      </c>
      <c r="O262" s="15">
        <v>0.73209999999999997</v>
      </c>
      <c r="P262" s="16">
        <v>261806.28</v>
      </c>
    </row>
    <row r="263" spans="1:16" outlineLevel="2">
      <c r="A263" s="2">
        <v>101262507</v>
      </c>
      <c r="B263" s="3" t="s">
        <v>1</v>
      </c>
      <c r="C263" s="3" t="s">
        <v>2</v>
      </c>
      <c r="D263" s="2">
        <v>101260803</v>
      </c>
      <c r="E263" s="3" t="s">
        <v>4</v>
      </c>
      <c r="F263" s="3" t="s">
        <v>2</v>
      </c>
      <c r="G263" s="16">
        <f>ROUND(H263+I263,2)</f>
        <v>80179.78</v>
      </c>
      <c r="H263" s="16">
        <v>65532.95</v>
      </c>
      <c r="I263" s="16">
        <v>14646.83</v>
      </c>
      <c r="J263" s="13">
        <v>79.92</v>
      </c>
      <c r="K263" s="13">
        <v>16.783000000000001</v>
      </c>
      <c r="L263" s="16">
        <v>7974</v>
      </c>
      <c r="M263" s="12">
        <v>9071</v>
      </c>
      <c r="N263" s="14">
        <v>17.7</v>
      </c>
      <c r="O263" s="15">
        <v>0.76300000000000001</v>
      </c>
      <c r="P263" s="16">
        <v>102110.49</v>
      </c>
    </row>
    <row r="264" spans="1:16" outlineLevel="2">
      <c r="A264" s="2">
        <v>101262507</v>
      </c>
      <c r="B264" s="3" t="s">
        <v>1</v>
      </c>
      <c r="C264" s="3" t="s">
        <v>2</v>
      </c>
      <c r="D264" s="2">
        <v>101262903</v>
      </c>
      <c r="E264" s="3" t="s">
        <v>5</v>
      </c>
      <c r="F264" s="3" t="s">
        <v>2</v>
      </c>
      <c r="G264" s="16">
        <f>ROUND(H264+I264,2)</f>
        <v>259.88</v>
      </c>
      <c r="H264" s="16">
        <v>212.41</v>
      </c>
      <c r="I264" s="16">
        <v>47.47</v>
      </c>
      <c r="J264" s="13">
        <v>0.28799999999999998</v>
      </c>
      <c r="K264" s="13">
        <v>0.06</v>
      </c>
      <c r="L264" s="16">
        <v>8062</v>
      </c>
      <c r="M264" s="12">
        <v>9054</v>
      </c>
      <c r="N264" s="14">
        <v>14.8</v>
      </c>
      <c r="O264" s="15">
        <v>0.68420000000000003</v>
      </c>
      <c r="P264" s="16">
        <v>330.96</v>
      </c>
    </row>
    <row r="265" spans="1:16" outlineLevel="2">
      <c r="A265" s="2">
        <v>101262507</v>
      </c>
      <c r="B265" s="3" t="s">
        <v>1</v>
      </c>
      <c r="C265" s="3" t="s">
        <v>2</v>
      </c>
      <c r="D265" s="2">
        <v>101264003</v>
      </c>
      <c r="E265" s="3" t="s">
        <v>6</v>
      </c>
      <c r="F265" s="3" t="s">
        <v>2</v>
      </c>
      <c r="G265" s="16">
        <f>ROUND(H265+I265,2)</f>
        <v>126578.27</v>
      </c>
      <c r="H265" s="16">
        <v>103455.61</v>
      </c>
      <c r="I265" s="16">
        <v>23122.66</v>
      </c>
      <c r="J265" s="13">
        <v>149.898</v>
      </c>
      <c r="K265" s="13">
        <v>31.478000000000002</v>
      </c>
      <c r="L265" s="16">
        <v>8494</v>
      </c>
      <c r="M265" s="12">
        <v>9056</v>
      </c>
      <c r="N265" s="14">
        <v>15.2</v>
      </c>
      <c r="O265" s="15">
        <v>0.60289999999999999</v>
      </c>
      <c r="P265" s="16">
        <v>161199.88</v>
      </c>
    </row>
    <row r="266" spans="1:16" outlineLevel="2">
      <c r="A266" s="2">
        <v>101262507</v>
      </c>
      <c r="B266" s="3" t="s">
        <v>1</v>
      </c>
      <c r="C266" s="3" t="s">
        <v>2</v>
      </c>
      <c r="D266" s="2">
        <v>101268003</v>
      </c>
      <c r="E266" s="3" t="s">
        <v>7</v>
      </c>
      <c r="F266" s="3" t="s">
        <v>2</v>
      </c>
      <c r="G266" s="16">
        <f>ROUND(H266+I266,2)</f>
        <v>120655.69</v>
      </c>
      <c r="H266" s="16">
        <v>98614.93</v>
      </c>
      <c r="I266" s="16">
        <v>22040.76</v>
      </c>
      <c r="J266" s="13">
        <v>145.661</v>
      </c>
      <c r="K266" s="13">
        <v>30.588000000000001</v>
      </c>
      <c r="L266" s="16">
        <v>8295</v>
      </c>
      <c r="M266" s="12">
        <v>9042</v>
      </c>
      <c r="N266" s="14">
        <v>12.7</v>
      </c>
      <c r="O266" s="15">
        <v>0.60560000000000003</v>
      </c>
      <c r="P266" s="16">
        <v>153657.35</v>
      </c>
    </row>
    <row r="267" spans="1:16" outlineLevel="1">
      <c r="A267" s="32">
        <v>101262507</v>
      </c>
      <c r="B267" s="33" t="str">
        <f>B266</f>
        <v>Fayette County Career &amp; Technical Institute</v>
      </c>
      <c r="C267" s="3"/>
      <c r="D267" s="2"/>
      <c r="E267" s="33"/>
      <c r="F267" s="3"/>
      <c r="G267" s="34">
        <f>SUBTOTAL(9,G262:G266)</f>
        <v>533250.6100000001</v>
      </c>
      <c r="H267" s="34">
        <f>SUBTOTAL(9,H262:H266)</f>
        <v>435839.15</v>
      </c>
      <c r="I267" s="34">
        <f>SUBTOTAL(9,I262:I266)</f>
        <v>97411.459999999992</v>
      </c>
      <c r="J267" s="35">
        <f>SUBTOTAL(9,J262:J266)</f>
        <v>609.71600000000012</v>
      </c>
      <c r="K267" s="35">
        <f>SUBTOTAL(9,K262:K266)</f>
        <v>128.03800000000001</v>
      </c>
      <c r="L267" s="34"/>
      <c r="M267" s="36"/>
      <c r="N267" s="37"/>
      <c r="O267" s="38"/>
      <c r="P267" s="34">
        <f>SUBTOTAL(9,P262:P266)</f>
        <v>679104.96000000008</v>
      </c>
    </row>
    <row r="268" spans="1:16" outlineLevel="2">
      <c r="A268" s="2">
        <v>103023807</v>
      </c>
      <c r="B268" s="3" t="s">
        <v>51</v>
      </c>
      <c r="C268" s="3" t="s">
        <v>38</v>
      </c>
      <c r="D268" s="2">
        <v>103020603</v>
      </c>
      <c r="E268" s="3" t="s">
        <v>52</v>
      </c>
      <c r="F268" s="3" t="s">
        <v>38</v>
      </c>
      <c r="G268" s="16">
        <f t="shared" ref="G268:G292" si="19">ROUND(H268+I268,2)</f>
        <v>17680.53</v>
      </c>
      <c r="H268" s="16">
        <v>14450.74</v>
      </c>
      <c r="I268" s="16">
        <v>3229.79</v>
      </c>
      <c r="J268" s="13">
        <v>31.388000000000002</v>
      </c>
      <c r="K268" s="13">
        <v>6.5910000000000002</v>
      </c>
      <c r="L268" s="16">
        <v>13105</v>
      </c>
      <c r="M268" s="12">
        <v>9110</v>
      </c>
      <c r="N268" s="14">
        <v>24.7</v>
      </c>
      <c r="O268" s="15">
        <v>0.375</v>
      </c>
      <c r="P268" s="16">
        <v>22516.5</v>
      </c>
    </row>
    <row r="269" spans="1:16" outlineLevel="2">
      <c r="A269" s="2">
        <v>103023807</v>
      </c>
      <c r="B269" s="3" t="s">
        <v>51</v>
      </c>
      <c r="C269" s="3" t="s">
        <v>38</v>
      </c>
      <c r="D269" s="2">
        <v>107650703</v>
      </c>
      <c r="E269" s="3" t="s">
        <v>72</v>
      </c>
      <c r="F269" s="3" t="s">
        <v>25</v>
      </c>
      <c r="G269" s="16">
        <f t="shared" si="19"/>
        <v>806.02</v>
      </c>
      <c r="H269" s="16">
        <v>658.78</v>
      </c>
      <c r="I269" s="16">
        <v>147.24</v>
      </c>
      <c r="J269" s="13">
        <v>1</v>
      </c>
      <c r="K269" s="13">
        <v>0.21</v>
      </c>
      <c r="L269" s="16">
        <v>8982</v>
      </c>
      <c r="M269" s="12">
        <v>9079</v>
      </c>
      <c r="N269" s="14">
        <v>19.2</v>
      </c>
      <c r="O269" s="15">
        <v>0.54420000000000002</v>
      </c>
      <c r="P269" s="16">
        <v>1026.48</v>
      </c>
    </row>
    <row r="270" spans="1:16" outlineLevel="2">
      <c r="A270" s="2">
        <v>103023807</v>
      </c>
      <c r="B270" s="3" t="s">
        <v>51</v>
      </c>
      <c r="C270" s="3" t="s">
        <v>38</v>
      </c>
      <c r="D270" s="2">
        <v>104431304</v>
      </c>
      <c r="E270" s="3" t="s">
        <v>66</v>
      </c>
      <c r="F270" s="3" t="s">
        <v>67</v>
      </c>
      <c r="G270" s="16">
        <f t="shared" si="19"/>
        <v>985.54</v>
      </c>
      <c r="H270" s="16">
        <v>805.51</v>
      </c>
      <c r="I270" s="16">
        <v>180.03</v>
      </c>
      <c r="J270" s="13">
        <v>1</v>
      </c>
      <c r="K270" s="13">
        <v>0.21</v>
      </c>
      <c r="L270" s="16">
        <v>9914</v>
      </c>
      <c r="M270" s="12">
        <v>9046</v>
      </c>
      <c r="N270" s="14">
        <v>13.3</v>
      </c>
      <c r="O270" s="15">
        <v>0.66069999999999995</v>
      </c>
      <c r="P270" s="16">
        <v>1255.1099999999999</v>
      </c>
    </row>
    <row r="271" spans="1:16" outlineLevel="2">
      <c r="A271" s="2">
        <v>103023807</v>
      </c>
      <c r="B271" s="3" t="s">
        <v>51</v>
      </c>
      <c r="C271" s="3" t="s">
        <v>38</v>
      </c>
      <c r="D271" s="2">
        <v>113362203</v>
      </c>
      <c r="E271" s="3" t="s">
        <v>79</v>
      </c>
      <c r="F271" s="3" t="s">
        <v>80</v>
      </c>
      <c r="G271" s="16">
        <f t="shared" si="19"/>
        <v>741.8</v>
      </c>
      <c r="H271" s="16">
        <v>606.29</v>
      </c>
      <c r="I271" s="16">
        <v>135.51</v>
      </c>
      <c r="J271" s="13">
        <v>1</v>
      </c>
      <c r="K271" s="13">
        <v>0.21</v>
      </c>
      <c r="L271" s="16">
        <v>8212</v>
      </c>
      <c r="M271" s="12">
        <v>9098</v>
      </c>
      <c r="N271" s="14">
        <v>22.5</v>
      </c>
      <c r="O271" s="15">
        <v>0.54779999999999995</v>
      </c>
      <c r="P271" s="16">
        <v>944.69</v>
      </c>
    </row>
    <row r="272" spans="1:16" outlineLevel="2">
      <c r="A272" s="2">
        <v>103023807</v>
      </c>
      <c r="B272" s="3" t="s">
        <v>51</v>
      </c>
      <c r="C272" s="3" t="s">
        <v>38</v>
      </c>
      <c r="D272" s="2">
        <v>103022503</v>
      </c>
      <c r="E272" s="3" t="s">
        <v>53</v>
      </c>
      <c r="F272" s="3" t="s">
        <v>38</v>
      </c>
      <c r="G272" s="16">
        <f t="shared" si="19"/>
        <v>7582</v>
      </c>
      <c r="H272" s="16">
        <v>6196.96</v>
      </c>
      <c r="I272" s="16">
        <v>1385.04</v>
      </c>
      <c r="J272" s="13">
        <v>5.8719999999999999</v>
      </c>
      <c r="K272" s="13">
        <v>1.2330000000000001</v>
      </c>
      <c r="L272" s="16">
        <v>12593</v>
      </c>
      <c r="M272" s="12">
        <v>9067</v>
      </c>
      <c r="N272" s="14">
        <v>17</v>
      </c>
      <c r="O272" s="15">
        <v>0.86370000000000002</v>
      </c>
      <c r="P272" s="16">
        <v>9655.83</v>
      </c>
    </row>
    <row r="273" spans="1:16" outlineLevel="2">
      <c r="A273" s="2">
        <v>103023807</v>
      </c>
      <c r="B273" s="3" t="s">
        <v>51</v>
      </c>
      <c r="C273" s="3" t="s">
        <v>38</v>
      </c>
      <c r="D273" s="2">
        <v>103022803</v>
      </c>
      <c r="E273" s="3" t="s">
        <v>54</v>
      </c>
      <c r="F273" s="3" t="s">
        <v>38</v>
      </c>
      <c r="G273" s="16">
        <f t="shared" si="19"/>
        <v>43888.37</v>
      </c>
      <c r="H273" s="16">
        <v>35871.07</v>
      </c>
      <c r="I273" s="16">
        <v>8017.3</v>
      </c>
      <c r="J273" s="13">
        <v>46.954999999999998</v>
      </c>
      <c r="K273" s="13">
        <v>9.86</v>
      </c>
      <c r="L273" s="16">
        <v>7975</v>
      </c>
      <c r="M273" s="12">
        <v>9141</v>
      </c>
      <c r="N273" s="14">
        <v>30.1</v>
      </c>
      <c r="O273" s="15">
        <v>0.71079999999999999</v>
      </c>
      <c r="P273" s="16">
        <v>55892.69</v>
      </c>
    </row>
    <row r="274" spans="1:16" outlineLevel="2">
      <c r="A274" s="2">
        <v>103023807</v>
      </c>
      <c r="B274" s="3" t="s">
        <v>51</v>
      </c>
      <c r="C274" s="3" t="s">
        <v>38</v>
      </c>
      <c r="D274" s="2">
        <v>105252602</v>
      </c>
      <c r="E274" s="3" t="s">
        <v>70</v>
      </c>
      <c r="F274" s="3" t="s">
        <v>71</v>
      </c>
      <c r="G274" s="16">
        <f t="shared" si="19"/>
        <v>904</v>
      </c>
      <c r="H274" s="16">
        <v>738.86</v>
      </c>
      <c r="I274" s="16">
        <v>165.14</v>
      </c>
      <c r="J274" s="13">
        <v>1</v>
      </c>
      <c r="K274" s="13">
        <v>0.21</v>
      </c>
      <c r="L274" s="16">
        <v>7006</v>
      </c>
      <c r="M274" s="12">
        <v>9085</v>
      </c>
      <c r="N274" s="14">
        <v>20.3</v>
      </c>
      <c r="O274" s="15">
        <v>0.78249999999999997</v>
      </c>
      <c r="P274" s="16">
        <v>1151.26</v>
      </c>
    </row>
    <row r="275" spans="1:16" outlineLevel="2">
      <c r="A275" s="2">
        <v>103023807</v>
      </c>
      <c r="B275" s="3" t="s">
        <v>51</v>
      </c>
      <c r="C275" s="3" t="s">
        <v>38</v>
      </c>
      <c r="D275" s="2">
        <v>107652603</v>
      </c>
      <c r="E275" s="3" t="s">
        <v>73</v>
      </c>
      <c r="F275" s="3" t="s">
        <v>25</v>
      </c>
      <c r="G275" s="16">
        <f t="shared" si="19"/>
        <v>19027.23</v>
      </c>
      <c r="H275" s="16">
        <v>15551.43</v>
      </c>
      <c r="I275" s="16">
        <v>3475.8</v>
      </c>
      <c r="J275" s="13">
        <v>32.488</v>
      </c>
      <c r="K275" s="13">
        <v>6.8220000000000001</v>
      </c>
      <c r="L275" s="16">
        <v>9451</v>
      </c>
      <c r="M275" s="12">
        <v>9082</v>
      </c>
      <c r="N275" s="14">
        <v>19.8</v>
      </c>
      <c r="O275" s="15">
        <v>0.3911</v>
      </c>
      <c r="P275" s="16">
        <v>24231.54</v>
      </c>
    </row>
    <row r="276" spans="1:16" outlineLevel="2">
      <c r="A276" s="2">
        <v>103023807</v>
      </c>
      <c r="B276" s="3" t="s">
        <v>51</v>
      </c>
      <c r="C276" s="3" t="s">
        <v>38</v>
      </c>
      <c r="D276" s="2">
        <v>103024102</v>
      </c>
      <c r="E276" s="3" t="s">
        <v>55</v>
      </c>
      <c r="F276" s="3" t="s">
        <v>38</v>
      </c>
      <c r="G276" s="16">
        <f t="shared" si="19"/>
        <v>56853.89</v>
      </c>
      <c r="H276" s="16">
        <v>46468.12</v>
      </c>
      <c r="I276" s="16">
        <v>10385.77</v>
      </c>
      <c r="J276" s="13">
        <v>92.799000000000007</v>
      </c>
      <c r="K276" s="13">
        <v>19.486999999999998</v>
      </c>
      <c r="L276" s="16">
        <v>12276</v>
      </c>
      <c r="M276" s="12">
        <v>9100</v>
      </c>
      <c r="N276" s="14">
        <v>23</v>
      </c>
      <c r="O276" s="15">
        <v>0.4083</v>
      </c>
      <c r="P276" s="16">
        <v>72404.53</v>
      </c>
    </row>
    <row r="277" spans="1:16" outlineLevel="2">
      <c r="A277" s="2">
        <v>103023807</v>
      </c>
      <c r="B277" s="3" t="s">
        <v>51</v>
      </c>
      <c r="C277" s="3" t="s">
        <v>38</v>
      </c>
      <c r="D277" s="2">
        <v>110173003</v>
      </c>
      <c r="E277" s="3" t="s">
        <v>77</v>
      </c>
      <c r="F277" s="3" t="s">
        <v>78</v>
      </c>
      <c r="G277" s="16">
        <f t="shared" si="19"/>
        <v>1119.9100000000001</v>
      </c>
      <c r="H277" s="16">
        <v>915.33</v>
      </c>
      <c r="I277" s="16">
        <v>204.58</v>
      </c>
      <c r="J277" s="13">
        <v>1</v>
      </c>
      <c r="K277" s="13">
        <v>0.21</v>
      </c>
      <c r="L277" s="16">
        <v>8734</v>
      </c>
      <c r="M277" s="12">
        <v>9068</v>
      </c>
      <c r="N277" s="14">
        <v>17.3</v>
      </c>
      <c r="O277" s="15">
        <v>0.77759999999999996</v>
      </c>
      <c r="P277" s="16">
        <v>1426.23</v>
      </c>
    </row>
    <row r="278" spans="1:16" outlineLevel="2">
      <c r="A278" s="2">
        <v>103023807</v>
      </c>
      <c r="B278" s="3" t="s">
        <v>51</v>
      </c>
      <c r="C278" s="3" t="s">
        <v>38</v>
      </c>
      <c r="D278" s="2">
        <v>107653802</v>
      </c>
      <c r="E278" s="3" t="s">
        <v>74</v>
      </c>
      <c r="F278" s="3" t="s">
        <v>25</v>
      </c>
      <c r="G278" s="16">
        <f t="shared" si="19"/>
        <v>705.18</v>
      </c>
      <c r="H278" s="16">
        <v>576.36</v>
      </c>
      <c r="I278" s="16">
        <v>128.82</v>
      </c>
      <c r="J278" s="13">
        <v>1</v>
      </c>
      <c r="K278" s="13">
        <v>0.21</v>
      </c>
      <c r="L278" s="16">
        <v>9194</v>
      </c>
      <c r="M278" s="12">
        <v>9068</v>
      </c>
      <c r="N278" s="14">
        <v>17.3</v>
      </c>
      <c r="O278" s="15">
        <v>0.47160000000000002</v>
      </c>
      <c r="P278" s="16">
        <v>898.06</v>
      </c>
    </row>
    <row r="279" spans="1:16" outlineLevel="2">
      <c r="A279" s="2">
        <v>103023807</v>
      </c>
      <c r="B279" s="3" t="s">
        <v>51</v>
      </c>
      <c r="C279" s="3" t="s">
        <v>38</v>
      </c>
      <c r="D279" s="2">
        <v>103024753</v>
      </c>
      <c r="E279" s="3" t="s">
        <v>56</v>
      </c>
      <c r="F279" s="3" t="s">
        <v>38</v>
      </c>
      <c r="G279" s="16">
        <f t="shared" si="19"/>
        <v>70435.53</v>
      </c>
      <c r="H279" s="16">
        <v>57568.73</v>
      </c>
      <c r="I279" s="16">
        <v>12866.8</v>
      </c>
      <c r="J279" s="13">
        <v>67.882000000000005</v>
      </c>
      <c r="K279" s="13">
        <v>14.255000000000001</v>
      </c>
      <c r="L279" s="16">
        <v>9403</v>
      </c>
      <c r="M279" s="12">
        <v>9125</v>
      </c>
      <c r="N279" s="14">
        <v>27.3</v>
      </c>
      <c r="O279" s="15">
        <v>0.68959999999999999</v>
      </c>
      <c r="P279" s="16">
        <v>89701.01</v>
      </c>
    </row>
    <row r="280" spans="1:16" outlineLevel="2">
      <c r="A280" s="2">
        <v>103023807</v>
      </c>
      <c r="B280" s="3" t="s">
        <v>51</v>
      </c>
      <c r="C280" s="3" t="s">
        <v>38</v>
      </c>
      <c r="D280" s="2">
        <v>103025002</v>
      </c>
      <c r="E280" s="3" t="s">
        <v>57</v>
      </c>
      <c r="F280" s="3" t="s">
        <v>38</v>
      </c>
      <c r="G280" s="16">
        <f t="shared" si="19"/>
        <v>563.15</v>
      </c>
      <c r="H280" s="16">
        <v>460.28</v>
      </c>
      <c r="I280" s="16">
        <v>102.87</v>
      </c>
      <c r="J280" s="13">
        <v>1</v>
      </c>
      <c r="K280" s="13">
        <v>0.21</v>
      </c>
      <c r="L280" s="16">
        <v>11483</v>
      </c>
      <c r="M280" s="12">
        <v>9107</v>
      </c>
      <c r="N280" s="14">
        <v>24.1</v>
      </c>
      <c r="O280" s="15">
        <v>0.375</v>
      </c>
      <c r="P280" s="16">
        <v>717.18</v>
      </c>
    </row>
    <row r="281" spans="1:16" outlineLevel="2">
      <c r="A281" s="2">
        <v>103023807</v>
      </c>
      <c r="B281" s="3" t="s">
        <v>51</v>
      </c>
      <c r="C281" s="3" t="s">
        <v>38</v>
      </c>
      <c r="D281" s="2">
        <v>107654403</v>
      </c>
      <c r="E281" s="3" t="s">
        <v>75</v>
      </c>
      <c r="F281" s="3" t="s">
        <v>25</v>
      </c>
      <c r="G281" s="16">
        <f t="shared" si="19"/>
        <v>821.75</v>
      </c>
      <c r="H281" s="16">
        <v>671.64</v>
      </c>
      <c r="I281" s="16">
        <v>150.11000000000001</v>
      </c>
      <c r="J281" s="13">
        <v>0.999</v>
      </c>
      <c r="K281" s="13">
        <v>0.20899999999999999</v>
      </c>
      <c r="L281" s="16">
        <v>7808</v>
      </c>
      <c r="M281" s="12">
        <v>9078</v>
      </c>
      <c r="N281" s="14">
        <v>19</v>
      </c>
      <c r="O281" s="15">
        <v>0.64129999999999998</v>
      </c>
      <c r="P281" s="16">
        <v>1046.52</v>
      </c>
    </row>
    <row r="282" spans="1:16" outlineLevel="2">
      <c r="A282" s="2">
        <v>103023807</v>
      </c>
      <c r="B282" s="3" t="s">
        <v>51</v>
      </c>
      <c r="C282" s="3" t="s">
        <v>38</v>
      </c>
      <c r="D282" s="2">
        <v>104433903</v>
      </c>
      <c r="E282" s="3" t="s">
        <v>68</v>
      </c>
      <c r="F282" s="3" t="s">
        <v>67</v>
      </c>
      <c r="G282" s="16">
        <f t="shared" si="19"/>
        <v>835.9</v>
      </c>
      <c r="H282" s="16">
        <v>683.2</v>
      </c>
      <c r="I282" s="16">
        <v>152.69999999999999</v>
      </c>
      <c r="J282" s="13">
        <v>0.96099999999999997</v>
      </c>
      <c r="K282" s="13">
        <v>0.20100000000000001</v>
      </c>
      <c r="L282" s="16">
        <v>8274</v>
      </c>
      <c r="M282" s="12">
        <v>9032</v>
      </c>
      <c r="N282" s="14">
        <v>10.9</v>
      </c>
      <c r="O282" s="15">
        <v>0.6401</v>
      </c>
      <c r="P282" s="16">
        <v>1064.53</v>
      </c>
    </row>
    <row r="283" spans="1:16" outlineLevel="2">
      <c r="A283" s="2">
        <v>103023807</v>
      </c>
      <c r="B283" s="3" t="s">
        <v>51</v>
      </c>
      <c r="C283" s="3" t="s">
        <v>38</v>
      </c>
      <c r="D283" s="2">
        <v>103026002</v>
      </c>
      <c r="E283" s="3" t="s">
        <v>58</v>
      </c>
      <c r="F283" s="3" t="s">
        <v>38</v>
      </c>
      <c r="G283" s="16">
        <f t="shared" si="19"/>
        <v>926.96</v>
      </c>
      <c r="H283" s="16">
        <v>757.63</v>
      </c>
      <c r="I283" s="16">
        <v>169.33</v>
      </c>
      <c r="J283" s="13">
        <v>1</v>
      </c>
      <c r="K283" s="13">
        <v>0.21</v>
      </c>
      <c r="L283" s="16">
        <v>7311</v>
      </c>
      <c r="M283" s="12">
        <v>9072</v>
      </c>
      <c r="N283" s="14">
        <v>17.899999999999999</v>
      </c>
      <c r="O283" s="15">
        <v>0.76890000000000003</v>
      </c>
      <c r="P283" s="16">
        <v>1180.5</v>
      </c>
    </row>
    <row r="284" spans="1:16" outlineLevel="2">
      <c r="A284" s="2">
        <v>103023807</v>
      </c>
      <c r="B284" s="3" t="s">
        <v>51</v>
      </c>
      <c r="C284" s="3" t="s">
        <v>38</v>
      </c>
      <c r="D284" s="2">
        <v>107656303</v>
      </c>
      <c r="E284" s="3" t="s">
        <v>76</v>
      </c>
      <c r="F284" s="3" t="s">
        <v>25</v>
      </c>
      <c r="G284" s="16">
        <f t="shared" si="19"/>
        <v>870.45</v>
      </c>
      <c r="H284" s="16">
        <v>711.44</v>
      </c>
      <c r="I284" s="16">
        <v>159.01</v>
      </c>
      <c r="J284" s="13">
        <v>0.77700000000000002</v>
      </c>
      <c r="K284" s="13">
        <v>0.16300000000000001</v>
      </c>
      <c r="L284" s="16">
        <v>9320</v>
      </c>
      <c r="M284" s="12">
        <v>9109</v>
      </c>
      <c r="N284" s="14">
        <v>24.5</v>
      </c>
      <c r="O284" s="15">
        <v>0.74660000000000004</v>
      </c>
      <c r="P284" s="16">
        <v>1108.53</v>
      </c>
    </row>
    <row r="285" spans="1:16" outlineLevel="2">
      <c r="A285" s="2">
        <v>103023807</v>
      </c>
      <c r="B285" s="3" t="s">
        <v>51</v>
      </c>
      <c r="C285" s="3" t="s">
        <v>38</v>
      </c>
      <c r="D285" s="2">
        <v>103027352</v>
      </c>
      <c r="E285" s="3" t="s">
        <v>59</v>
      </c>
      <c r="F285" s="3" t="s">
        <v>38</v>
      </c>
      <c r="G285" s="16">
        <f t="shared" si="19"/>
        <v>127817.48</v>
      </c>
      <c r="H285" s="16">
        <v>104468.44</v>
      </c>
      <c r="I285" s="16">
        <v>23349.040000000001</v>
      </c>
      <c r="J285" s="13">
        <v>131.86600000000001</v>
      </c>
      <c r="K285" s="13">
        <v>27.690999999999999</v>
      </c>
      <c r="L285" s="16">
        <v>10146</v>
      </c>
      <c r="M285" s="12">
        <v>9135</v>
      </c>
      <c r="N285" s="14">
        <v>29.1</v>
      </c>
      <c r="O285" s="15">
        <v>0.64349999999999996</v>
      </c>
      <c r="P285" s="16">
        <v>162778.03</v>
      </c>
    </row>
    <row r="286" spans="1:16" outlineLevel="2">
      <c r="A286" s="2">
        <v>103023807</v>
      </c>
      <c r="B286" s="3" t="s">
        <v>51</v>
      </c>
      <c r="C286" s="3" t="s">
        <v>38</v>
      </c>
      <c r="D286" s="2">
        <v>113365203</v>
      </c>
      <c r="E286" s="3" t="s">
        <v>81</v>
      </c>
      <c r="F286" s="3" t="s">
        <v>80</v>
      </c>
      <c r="G286" s="16">
        <f t="shared" si="19"/>
        <v>693.96</v>
      </c>
      <c r="H286" s="16">
        <v>567.19000000000005</v>
      </c>
      <c r="I286" s="16">
        <v>126.77</v>
      </c>
      <c r="J286" s="13">
        <v>1</v>
      </c>
      <c r="K286" s="13">
        <v>0.21</v>
      </c>
      <c r="L286" s="16">
        <v>8608</v>
      </c>
      <c r="M286" s="12">
        <v>9071</v>
      </c>
      <c r="N286" s="14">
        <v>17.8</v>
      </c>
      <c r="O286" s="15">
        <v>0.4889</v>
      </c>
      <c r="P286" s="16">
        <v>883.77</v>
      </c>
    </row>
    <row r="287" spans="1:16" outlineLevel="2">
      <c r="A287" s="2">
        <v>103023807</v>
      </c>
      <c r="B287" s="3" t="s">
        <v>51</v>
      </c>
      <c r="C287" s="3" t="s">
        <v>38</v>
      </c>
      <c r="D287" s="2">
        <v>103027503</v>
      </c>
      <c r="E287" s="3" t="s">
        <v>60</v>
      </c>
      <c r="F287" s="3" t="s">
        <v>38</v>
      </c>
      <c r="G287" s="16">
        <f t="shared" si="19"/>
        <v>84867.13</v>
      </c>
      <c r="H287" s="16">
        <v>69364.039999999994</v>
      </c>
      <c r="I287" s="16">
        <v>15503.09</v>
      </c>
      <c r="J287" s="13">
        <v>97.299000000000007</v>
      </c>
      <c r="K287" s="13">
        <v>20.431999999999999</v>
      </c>
      <c r="L287" s="16">
        <v>8828</v>
      </c>
      <c r="M287" s="12">
        <v>9098</v>
      </c>
      <c r="N287" s="14">
        <v>22.5</v>
      </c>
      <c r="O287" s="15">
        <v>0.59919999999999995</v>
      </c>
      <c r="P287" s="16">
        <v>108079.93</v>
      </c>
    </row>
    <row r="288" spans="1:16" outlineLevel="2">
      <c r="A288" s="2">
        <v>103023807</v>
      </c>
      <c r="B288" s="3" t="s">
        <v>51</v>
      </c>
      <c r="C288" s="3" t="s">
        <v>38</v>
      </c>
      <c r="D288" s="2">
        <v>103028203</v>
      </c>
      <c r="E288" s="3" t="s">
        <v>61</v>
      </c>
      <c r="F288" s="3" t="s">
        <v>38</v>
      </c>
      <c r="G288" s="16">
        <f t="shared" si="19"/>
        <v>14295.44</v>
      </c>
      <c r="H288" s="16">
        <v>11684.02</v>
      </c>
      <c r="I288" s="16">
        <v>2611.42</v>
      </c>
      <c r="J288" s="13">
        <v>25.361000000000001</v>
      </c>
      <c r="K288" s="13">
        <v>5.3250000000000002</v>
      </c>
      <c r="L288" s="16">
        <v>13618</v>
      </c>
      <c r="M288" s="12">
        <v>9117</v>
      </c>
      <c r="N288" s="14">
        <v>25.9</v>
      </c>
      <c r="O288" s="15">
        <v>0.375</v>
      </c>
      <c r="P288" s="16">
        <v>18205.509999999998</v>
      </c>
    </row>
    <row r="289" spans="1:16" outlineLevel="2">
      <c r="A289" s="2">
        <v>103023807</v>
      </c>
      <c r="B289" s="3" t="s">
        <v>51</v>
      </c>
      <c r="C289" s="3" t="s">
        <v>38</v>
      </c>
      <c r="D289" s="2">
        <v>104107903</v>
      </c>
      <c r="E289" s="3" t="s">
        <v>64</v>
      </c>
      <c r="F289" s="3" t="s">
        <v>65</v>
      </c>
      <c r="G289" s="16">
        <f t="shared" si="19"/>
        <v>283.13</v>
      </c>
      <c r="H289" s="16">
        <v>231.41</v>
      </c>
      <c r="I289" s="16">
        <v>51.72</v>
      </c>
      <c r="J289" s="13">
        <v>0.505</v>
      </c>
      <c r="K289" s="13">
        <v>0.106</v>
      </c>
      <c r="L289" s="16">
        <v>9534</v>
      </c>
      <c r="M289" s="12">
        <v>9071</v>
      </c>
      <c r="N289" s="14">
        <v>17.8</v>
      </c>
      <c r="O289" s="15">
        <v>0.375</v>
      </c>
      <c r="P289" s="16">
        <v>360.57</v>
      </c>
    </row>
    <row r="290" spans="1:16" outlineLevel="2">
      <c r="A290" s="2">
        <v>103023807</v>
      </c>
      <c r="B290" s="3" t="s">
        <v>51</v>
      </c>
      <c r="C290" s="3" t="s">
        <v>38</v>
      </c>
      <c r="D290" s="2">
        <v>104435603</v>
      </c>
      <c r="E290" s="3" t="s">
        <v>69</v>
      </c>
      <c r="F290" s="3" t="s">
        <v>67</v>
      </c>
      <c r="G290" s="16">
        <f t="shared" si="19"/>
        <v>1063.02</v>
      </c>
      <c r="H290" s="16">
        <v>868.83</v>
      </c>
      <c r="I290" s="16">
        <v>194.19</v>
      </c>
      <c r="J290" s="13">
        <v>1</v>
      </c>
      <c r="K290" s="13">
        <v>0.21</v>
      </c>
      <c r="L290" s="16">
        <v>7679</v>
      </c>
      <c r="M290" s="12">
        <v>9117</v>
      </c>
      <c r="N290" s="14">
        <v>26</v>
      </c>
      <c r="O290" s="15">
        <v>0.83950000000000002</v>
      </c>
      <c r="P290" s="16">
        <v>1353.77</v>
      </c>
    </row>
    <row r="291" spans="1:16" outlineLevel="2">
      <c r="A291" s="2">
        <v>103023807</v>
      </c>
      <c r="B291" s="3" t="s">
        <v>51</v>
      </c>
      <c r="C291" s="3" t="s">
        <v>38</v>
      </c>
      <c r="D291" s="2">
        <v>103029803</v>
      </c>
      <c r="E291" s="3" t="s">
        <v>62</v>
      </c>
      <c r="F291" s="3" t="s">
        <v>38</v>
      </c>
      <c r="G291" s="16">
        <f t="shared" si="19"/>
        <v>3331.66</v>
      </c>
      <c r="H291" s="16">
        <v>2723.05</v>
      </c>
      <c r="I291" s="16">
        <v>608.61</v>
      </c>
      <c r="J291" s="13">
        <v>4</v>
      </c>
      <c r="K291" s="13">
        <v>0.84</v>
      </c>
      <c r="L291" s="16">
        <v>16261</v>
      </c>
      <c r="M291" s="12">
        <v>9134</v>
      </c>
      <c r="N291" s="14">
        <v>28.9</v>
      </c>
      <c r="O291" s="15">
        <v>0.55300000000000005</v>
      </c>
      <c r="P291" s="16">
        <v>4242.93</v>
      </c>
    </row>
    <row r="292" spans="1:16" outlineLevel="2">
      <c r="A292" s="2">
        <v>103023807</v>
      </c>
      <c r="B292" s="3" t="s">
        <v>51</v>
      </c>
      <c r="C292" s="3" t="s">
        <v>38</v>
      </c>
      <c r="D292" s="2">
        <v>103029902</v>
      </c>
      <c r="E292" s="3" t="s">
        <v>63</v>
      </c>
      <c r="F292" s="3" t="s">
        <v>38</v>
      </c>
      <c r="G292" s="16">
        <f t="shared" si="19"/>
        <v>82386.38</v>
      </c>
      <c r="H292" s="16">
        <v>67336.460000000006</v>
      </c>
      <c r="I292" s="16">
        <v>15049.92</v>
      </c>
      <c r="J292" s="13">
        <v>95.814999999999998</v>
      </c>
      <c r="K292" s="13">
        <v>20.120999999999999</v>
      </c>
      <c r="L292" s="16">
        <v>10878</v>
      </c>
      <c r="M292" s="12">
        <v>9129</v>
      </c>
      <c r="N292" s="14">
        <v>28.1</v>
      </c>
      <c r="O292" s="15">
        <v>0.57120000000000004</v>
      </c>
      <c r="P292" s="16">
        <v>104920.65</v>
      </c>
    </row>
    <row r="293" spans="1:16" outlineLevel="1">
      <c r="A293" s="32">
        <v>103023807</v>
      </c>
      <c r="B293" s="33" t="str">
        <f>B292</f>
        <v>Forbes Road CTC</v>
      </c>
      <c r="C293" s="3"/>
      <c r="D293" s="2"/>
      <c r="E293" s="33"/>
      <c r="F293" s="3"/>
      <c r="G293" s="34">
        <f>SUBTOTAL(9,G268:G292)</f>
        <v>539486.41</v>
      </c>
      <c r="H293" s="34">
        <f>SUBTOTAL(9,H268:H292)</f>
        <v>440935.81000000006</v>
      </c>
      <c r="I293" s="34">
        <f>SUBTOTAL(9,I268:I292)</f>
        <v>98550.6</v>
      </c>
      <c r="J293" s="35">
        <f>SUBTOTAL(9,J268:J292)</f>
        <v>644.9670000000001</v>
      </c>
      <c r="K293" s="35">
        <f>SUBTOTAL(9,K268:K292)</f>
        <v>135.43600000000001</v>
      </c>
      <c r="L293" s="34"/>
      <c r="M293" s="36"/>
      <c r="N293" s="37"/>
      <c r="O293" s="38"/>
      <c r="P293" s="34">
        <f>SUBTOTAL(9,P268:P292)</f>
        <v>687046.35000000021</v>
      </c>
    </row>
    <row r="294" spans="1:16" outlineLevel="2">
      <c r="A294" s="2">
        <v>112282307</v>
      </c>
      <c r="B294" s="3" t="s">
        <v>284</v>
      </c>
      <c r="C294" s="3" t="s">
        <v>285</v>
      </c>
      <c r="D294" s="2">
        <v>112281302</v>
      </c>
      <c r="E294" s="3" t="s">
        <v>286</v>
      </c>
      <c r="F294" s="3" t="s">
        <v>285</v>
      </c>
      <c r="G294" s="16">
        <f t="shared" ref="G294:G299" si="20">ROUND(H294+I294,2)</f>
        <v>254758.25</v>
      </c>
      <c r="H294" s="16">
        <v>208220.33</v>
      </c>
      <c r="I294" s="16">
        <v>46537.919999999998</v>
      </c>
      <c r="J294" s="13">
        <v>380.70299999999997</v>
      </c>
      <c r="K294" s="13">
        <v>79.947000000000003</v>
      </c>
      <c r="L294" s="16">
        <v>7621</v>
      </c>
      <c r="M294" s="12">
        <v>9060</v>
      </c>
      <c r="N294" s="14">
        <v>15.8</v>
      </c>
      <c r="O294" s="15">
        <v>0.53249999999999997</v>
      </c>
      <c r="P294" s="16">
        <v>324439.56</v>
      </c>
    </row>
    <row r="295" spans="1:16" outlineLevel="2">
      <c r="A295" s="2">
        <v>112282307</v>
      </c>
      <c r="B295" s="3" t="s">
        <v>284</v>
      </c>
      <c r="C295" s="3" t="s">
        <v>285</v>
      </c>
      <c r="D295" s="2">
        <v>112282004</v>
      </c>
      <c r="E295" s="3" t="s">
        <v>287</v>
      </c>
      <c r="F295" s="3" t="s">
        <v>285</v>
      </c>
      <c r="G295" s="16">
        <f t="shared" si="20"/>
        <v>9512.1</v>
      </c>
      <c r="H295" s="16">
        <v>7774.48</v>
      </c>
      <c r="I295" s="16">
        <v>1737.62</v>
      </c>
      <c r="J295" s="13">
        <v>13</v>
      </c>
      <c r="K295" s="13">
        <v>2.73</v>
      </c>
      <c r="L295" s="16">
        <v>8670</v>
      </c>
      <c r="M295" s="12">
        <v>9034</v>
      </c>
      <c r="N295" s="14">
        <v>11.3</v>
      </c>
      <c r="O295" s="15">
        <v>0.51180000000000003</v>
      </c>
      <c r="P295" s="16">
        <v>12113.85</v>
      </c>
    </row>
    <row r="296" spans="1:16" outlineLevel="2">
      <c r="A296" s="2">
        <v>112282307</v>
      </c>
      <c r="B296" s="3" t="s">
        <v>284</v>
      </c>
      <c r="C296" s="3" t="s">
        <v>285</v>
      </c>
      <c r="D296" s="2">
        <v>112283003</v>
      </c>
      <c r="E296" s="3" t="s">
        <v>288</v>
      </c>
      <c r="F296" s="3" t="s">
        <v>285</v>
      </c>
      <c r="G296" s="16">
        <f t="shared" si="20"/>
        <v>90833.91</v>
      </c>
      <c r="H296" s="16">
        <v>74240.84</v>
      </c>
      <c r="I296" s="16">
        <v>16593.07</v>
      </c>
      <c r="J296" s="13">
        <v>129.61500000000001</v>
      </c>
      <c r="K296" s="13">
        <v>27.219000000000001</v>
      </c>
      <c r="L296" s="16">
        <v>7688</v>
      </c>
      <c r="M296" s="12">
        <v>9061</v>
      </c>
      <c r="N296" s="14">
        <v>16</v>
      </c>
      <c r="O296" s="15">
        <v>0.55279999999999996</v>
      </c>
      <c r="P296" s="16">
        <v>115678.74</v>
      </c>
    </row>
    <row r="297" spans="1:16" outlineLevel="2">
      <c r="A297" s="2">
        <v>112282307</v>
      </c>
      <c r="B297" s="3" t="s">
        <v>284</v>
      </c>
      <c r="C297" s="3" t="s">
        <v>285</v>
      </c>
      <c r="D297" s="2">
        <v>115218003</v>
      </c>
      <c r="E297" s="3" t="s">
        <v>291</v>
      </c>
      <c r="F297" s="3" t="s">
        <v>292</v>
      </c>
      <c r="G297" s="16">
        <f t="shared" si="20"/>
        <v>138346.35999999999</v>
      </c>
      <c r="H297" s="16">
        <v>113073.96</v>
      </c>
      <c r="I297" s="16">
        <v>25272.400000000001</v>
      </c>
      <c r="J297" s="13">
        <v>184.91200000000001</v>
      </c>
      <c r="K297" s="13">
        <v>38.831000000000003</v>
      </c>
      <c r="L297" s="16">
        <v>8072</v>
      </c>
      <c r="M297" s="12">
        <v>9063</v>
      </c>
      <c r="N297" s="14">
        <v>16.3</v>
      </c>
      <c r="O297" s="15">
        <v>0.56210000000000004</v>
      </c>
      <c r="P297" s="16">
        <v>176186.77</v>
      </c>
    </row>
    <row r="298" spans="1:16" outlineLevel="2">
      <c r="A298" s="2">
        <v>112282307</v>
      </c>
      <c r="B298" s="3" t="s">
        <v>284</v>
      </c>
      <c r="C298" s="3" t="s">
        <v>285</v>
      </c>
      <c r="D298" s="2">
        <v>112286003</v>
      </c>
      <c r="E298" s="3" t="s">
        <v>289</v>
      </c>
      <c r="F298" s="3" t="s">
        <v>285</v>
      </c>
      <c r="G298" s="16">
        <f t="shared" si="20"/>
        <v>59868.639999999999</v>
      </c>
      <c r="H298" s="16">
        <v>48932.15</v>
      </c>
      <c r="I298" s="16">
        <v>10936.49</v>
      </c>
      <c r="J298" s="13">
        <v>80.67</v>
      </c>
      <c r="K298" s="13">
        <v>16.940000000000001</v>
      </c>
      <c r="L298" s="16">
        <v>8010</v>
      </c>
      <c r="M298" s="12">
        <v>9060</v>
      </c>
      <c r="N298" s="14">
        <v>15.8</v>
      </c>
      <c r="O298" s="15">
        <v>0.56189999999999996</v>
      </c>
      <c r="P298" s="16">
        <v>76243.87</v>
      </c>
    </row>
    <row r="299" spans="1:16" outlineLevel="2">
      <c r="A299" s="2">
        <v>112282307</v>
      </c>
      <c r="B299" s="3" t="s">
        <v>284</v>
      </c>
      <c r="C299" s="3" t="s">
        <v>285</v>
      </c>
      <c r="D299" s="2">
        <v>112289003</v>
      </c>
      <c r="E299" s="3" t="s">
        <v>290</v>
      </c>
      <c r="F299" s="3" t="s">
        <v>285</v>
      </c>
      <c r="G299" s="16">
        <f t="shared" si="20"/>
        <v>117225.88</v>
      </c>
      <c r="H299" s="16">
        <v>95811.66</v>
      </c>
      <c r="I299" s="16">
        <v>21414.22</v>
      </c>
      <c r="J299" s="13">
        <v>178.29599999999999</v>
      </c>
      <c r="K299" s="13">
        <v>37.442</v>
      </c>
      <c r="L299" s="16">
        <v>6530</v>
      </c>
      <c r="M299" s="12">
        <v>9050</v>
      </c>
      <c r="N299" s="14">
        <v>14.1</v>
      </c>
      <c r="O299" s="15">
        <v>0.61060000000000003</v>
      </c>
      <c r="P299" s="16">
        <v>149289.42000000001</v>
      </c>
    </row>
    <row r="300" spans="1:16" outlineLevel="1">
      <c r="A300" s="32">
        <v>112282307</v>
      </c>
      <c r="B300" s="33" t="str">
        <f>B299</f>
        <v>Franklin County CTC</v>
      </c>
      <c r="C300" s="3"/>
      <c r="D300" s="2"/>
      <c r="E300" s="33"/>
      <c r="F300" s="3"/>
      <c r="G300" s="34">
        <f>SUBTOTAL(9,G294:G299)</f>
        <v>670545.14</v>
      </c>
      <c r="H300" s="34">
        <f>SUBTOTAL(9,H294:H299)</f>
        <v>548053.42000000004</v>
      </c>
      <c r="I300" s="34">
        <f>SUBTOTAL(9,I294:I299)</f>
        <v>122491.72000000002</v>
      </c>
      <c r="J300" s="35">
        <f>SUBTOTAL(9,J294:J299)</f>
        <v>967.19599999999991</v>
      </c>
      <c r="K300" s="35">
        <f>SUBTOTAL(9,K294:K299)</f>
        <v>203.10900000000004</v>
      </c>
      <c r="L300" s="34"/>
      <c r="M300" s="36"/>
      <c r="N300" s="37"/>
      <c r="O300" s="38"/>
      <c r="P300" s="34">
        <f>SUBTOTAL(9,P294:P299)</f>
        <v>853952.21</v>
      </c>
    </row>
    <row r="301" spans="1:16" outlineLevel="2">
      <c r="A301" s="2">
        <v>111292507</v>
      </c>
      <c r="B301" s="3" t="s">
        <v>268</v>
      </c>
      <c r="C301" s="3" t="s">
        <v>269</v>
      </c>
      <c r="D301" s="2">
        <v>111291304</v>
      </c>
      <c r="E301" s="3" t="s">
        <v>270</v>
      </c>
      <c r="F301" s="3" t="s">
        <v>269</v>
      </c>
      <c r="G301" s="16">
        <f>ROUND(H301+I301,2)</f>
        <v>79756.44</v>
      </c>
      <c r="H301" s="16">
        <v>65186.95</v>
      </c>
      <c r="I301" s="16">
        <v>14569.49</v>
      </c>
      <c r="J301" s="13">
        <v>90.793999999999997</v>
      </c>
      <c r="K301" s="13">
        <v>19.065999999999999</v>
      </c>
      <c r="L301" s="16">
        <v>8605</v>
      </c>
      <c r="M301" s="12">
        <v>9041</v>
      </c>
      <c r="N301" s="14">
        <v>12.5</v>
      </c>
      <c r="O301" s="15">
        <v>0.61909999999999998</v>
      </c>
      <c r="P301" s="16">
        <v>101571.37</v>
      </c>
    </row>
    <row r="302" spans="1:16" outlineLevel="2">
      <c r="A302" s="2">
        <v>111292507</v>
      </c>
      <c r="B302" s="3" t="s">
        <v>268</v>
      </c>
      <c r="C302" s="3" t="s">
        <v>269</v>
      </c>
      <c r="D302" s="2">
        <v>111292304</v>
      </c>
      <c r="E302" s="3" t="s">
        <v>271</v>
      </c>
      <c r="F302" s="3" t="s">
        <v>269</v>
      </c>
      <c r="G302" s="16">
        <f>ROUND(H302+I302,2)</f>
        <v>15006.65</v>
      </c>
      <c r="H302" s="16">
        <v>12265.31</v>
      </c>
      <c r="I302" s="16">
        <v>2741.34</v>
      </c>
      <c r="J302" s="13">
        <v>16.905000000000001</v>
      </c>
      <c r="K302" s="13">
        <v>3.55</v>
      </c>
      <c r="L302" s="16">
        <v>10081</v>
      </c>
      <c r="M302" s="12">
        <v>9060</v>
      </c>
      <c r="N302" s="14">
        <v>15.8</v>
      </c>
      <c r="O302" s="15">
        <v>0.59419999999999995</v>
      </c>
      <c r="P302" s="16">
        <v>19111.25</v>
      </c>
    </row>
    <row r="303" spans="1:16" outlineLevel="2">
      <c r="A303" s="2">
        <v>111292507</v>
      </c>
      <c r="B303" s="3" t="s">
        <v>268</v>
      </c>
      <c r="C303" s="3" t="s">
        <v>269</v>
      </c>
      <c r="D303" s="2">
        <v>111297504</v>
      </c>
      <c r="E303" s="3" t="s">
        <v>272</v>
      </c>
      <c r="F303" s="3" t="s">
        <v>269</v>
      </c>
      <c r="G303" s="16">
        <f>ROUND(H303+I303,2)</f>
        <v>39062.699999999997</v>
      </c>
      <c r="H303" s="16">
        <v>31926.93</v>
      </c>
      <c r="I303" s="16">
        <v>7135.77</v>
      </c>
      <c r="J303" s="13">
        <v>44.133000000000003</v>
      </c>
      <c r="K303" s="13">
        <v>9.2669999999999995</v>
      </c>
      <c r="L303" s="16">
        <v>8947</v>
      </c>
      <c r="M303" s="12">
        <v>9039</v>
      </c>
      <c r="N303" s="14">
        <v>12.1</v>
      </c>
      <c r="O303" s="15">
        <v>0.6</v>
      </c>
      <c r="P303" s="16">
        <v>49747.11</v>
      </c>
    </row>
    <row r="304" spans="1:16" outlineLevel="1">
      <c r="A304" s="32">
        <v>111292507</v>
      </c>
      <c r="B304" s="33" t="str">
        <f>B303</f>
        <v>Fulton County AVTS</v>
      </c>
      <c r="C304" s="3"/>
      <c r="D304" s="2"/>
      <c r="E304" s="33"/>
      <c r="F304" s="3"/>
      <c r="G304" s="34">
        <f>SUBTOTAL(9,G301:G303)</f>
        <v>133825.78999999998</v>
      </c>
      <c r="H304" s="34">
        <f>SUBTOTAL(9,H301:H303)</f>
        <v>109379.19</v>
      </c>
      <c r="I304" s="34">
        <f>SUBTOTAL(9,I301:I303)</f>
        <v>24446.600000000002</v>
      </c>
      <c r="J304" s="35">
        <f>SUBTOTAL(9,J301:J303)</f>
        <v>151.83199999999999</v>
      </c>
      <c r="K304" s="35">
        <f>SUBTOTAL(9,K301:K303)</f>
        <v>31.882999999999999</v>
      </c>
      <c r="L304" s="34"/>
      <c r="M304" s="36"/>
      <c r="N304" s="37"/>
      <c r="O304" s="38"/>
      <c r="P304" s="34">
        <f>SUBTOTAL(9,P301:P303)</f>
        <v>170429.72999999998</v>
      </c>
    </row>
    <row r="305" spans="1:16" outlineLevel="2">
      <c r="A305" s="2">
        <v>108070607</v>
      </c>
      <c r="B305" s="3" t="s">
        <v>199</v>
      </c>
      <c r="C305" s="3" t="s">
        <v>200</v>
      </c>
      <c r="D305" s="2">
        <v>108070502</v>
      </c>
      <c r="E305" s="3" t="s">
        <v>201</v>
      </c>
      <c r="F305" s="3" t="s">
        <v>200</v>
      </c>
      <c r="G305" s="16">
        <f t="shared" ref="G305:G312" si="21">ROUND(H305+I305,2)</f>
        <v>368679.21</v>
      </c>
      <c r="H305" s="16">
        <v>301330.8</v>
      </c>
      <c r="I305" s="16">
        <v>67348.41</v>
      </c>
      <c r="J305" s="13">
        <v>465.40499999999997</v>
      </c>
      <c r="K305" s="13">
        <v>97.734999999999999</v>
      </c>
      <c r="L305" s="16">
        <v>6751</v>
      </c>
      <c r="M305" s="12">
        <v>9035</v>
      </c>
      <c r="N305" s="14">
        <v>11.5</v>
      </c>
      <c r="O305" s="15">
        <v>0.71160000000000001</v>
      </c>
      <c r="P305" s="16">
        <v>469520.11</v>
      </c>
    </row>
    <row r="306" spans="1:16" outlineLevel="2">
      <c r="A306" s="2">
        <v>108070607</v>
      </c>
      <c r="B306" s="3" t="s">
        <v>199</v>
      </c>
      <c r="C306" s="3" t="s">
        <v>200</v>
      </c>
      <c r="D306" s="2">
        <v>108071003</v>
      </c>
      <c r="E306" s="3" t="s">
        <v>202</v>
      </c>
      <c r="F306" s="3" t="s">
        <v>200</v>
      </c>
      <c r="G306" s="16">
        <f t="shared" si="21"/>
        <v>48326.14</v>
      </c>
      <c r="H306" s="16">
        <v>39498.17</v>
      </c>
      <c r="I306" s="16">
        <v>8827.9699999999993</v>
      </c>
      <c r="J306" s="13">
        <v>61.460999999999999</v>
      </c>
      <c r="K306" s="13">
        <v>12.906000000000001</v>
      </c>
      <c r="L306" s="16">
        <v>7324</v>
      </c>
      <c r="M306" s="12">
        <v>9058</v>
      </c>
      <c r="N306" s="14">
        <v>15.5</v>
      </c>
      <c r="O306" s="15">
        <v>0.65110000000000001</v>
      </c>
      <c r="P306" s="16">
        <v>61544.27</v>
      </c>
    </row>
    <row r="307" spans="1:16" outlineLevel="2">
      <c r="A307" s="2">
        <v>108070607</v>
      </c>
      <c r="B307" s="3" t="s">
        <v>199</v>
      </c>
      <c r="C307" s="3" t="s">
        <v>200</v>
      </c>
      <c r="D307" s="2">
        <v>108071504</v>
      </c>
      <c r="E307" s="3" t="s">
        <v>203</v>
      </c>
      <c r="F307" s="3" t="s">
        <v>200</v>
      </c>
      <c r="G307" s="16">
        <f t="shared" si="21"/>
        <v>51695.47</v>
      </c>
      <c r="H307" s="16">
        <v>42252.01</v>
      </c>
      <c r="I307" s="16">
        <v>9443.4599999999991</v>
      </c>
      <c r="J307" s="13">
        <v>59.726999999999997</v>
      </c>
      <c r="K307" s="13">
        <v>12.542</v>
      </c>
      <c r="L307" s="16">
        <v>7082</v>
      </c>
      <c r="M307" s="12">
        <v>9042</v>
      </c>
      <c r="N307" s="14">
        <v>12.6</v>
      </c>
      <c r="O307" s="15">
        <v>0.74119999999999997</v>
      </c>
      <c r="P307" s="16">
        <v>65835.19</v>
      </c>
    </row>
    <row r="308" spans="1:16" outlineLevel="2">
      <c r="A308" s="2">
        <v>108070607</v>
      </c>
      <c r="B308" s="3" t="s">
        <v>199</v>
      </c>
      <c r="C308" s="3" t="s">
        <v>200</v>
      </c>
      <c r="D308" s="2">
        <v>110173003</v>
      </c>
      <c r="E308" s="3" t="s">
        <v>77</v>
      </c>
      <c r="F308" s="3" t="s">
        <v>78</v>
      </c>
      <c r="G308" s="16">
        <f t="shared" si="21"/>
        <v>36685.06</v>
      </c>
      <c r="H308" s="16">
        <v>29983.62</v>
      </c>
      <c r="I308" s="16">
        <v>6701.44</v>
      </c>
      <c r="J308" s="13">
        <v>32.761000000000003</v>
      </c>
      <c r="K308" s="13">
        <v>6.8789999999999996</v>
      </c>
      <c r="L308" s="16">
        <v>8734</v>
      </c>
      <c r="M308" s="12">
        <v>9068</v>
      </c>
      <c r="N308" s="14">
        <v>17.3</v>
      </c>
      <c r="O308" s="15">
        <v>0.77759999999999996</v>
      </c>
      <c r="P308" s="16">
        <v>46719.13</v>
      </c>
    </row>
    <row r="309" spans="1:16" outlineLevel="2">
      <c r="A309" s="2">
        <v>108070607</v>
      </c>
      <c r="B309" s="3" t="s">
        <v>199</v>
      </c>
      <c r="C309" s="3" t="s">
        <v>200</v>
      </c>
      <c r="D309" s="2">
        <v>108073503</v>
      </c>
      <c r="E309" s="3" t="s">
        <v>204</v>
      </c>
      <c r="F309" s="3" t="s">
        <v>200</v>
      </c>
      <c r="G309" s="16">
        <f t="shared" si="21"/>
        <v>94458.61</v>
      </c>
      <c r="H309" s="16">
        <v>77203.399999999994</v>
      </c>
      <c r="I309" s="16">
        <v>17255.21</v>
      </c>
      <c r="J309" s="13">
        <v>150.64400000000001</v>
      </c>
      <c r="K309" s="13">
        <v>31.635000000000002</v>
      </c>
      <c r="L309" s="16">
        <v>7625</v>
      </c>
      <c r="M309" s="12">
        <v>9054</v>
      </c>
      <c r="N309" s="14">
        <v>14.8</v>
      </c>
      <c r="O309" s="15">
        <v>0.49869999999999998</v>
      </c>
      <c r="P309" s="16">
        <v>120294.87</v>
      </c>
    </row>
    <row r="310" spans="1:16" outlineLevel="2">
      <c r="A310" s="2">
        <v>108070607</v>
      </c>
      <c r="B310" s="3" t="s">
        <v>199</v>
      </c>
      <c r="C310" s="3" t="s">
        <v>200</v>
      </c>
      <c r="D310" s="2">
        <v>108077503</v>
      </c>
      <c r="E310" s="3" t="s">
        <v>205</v>
      </c>
      <c r="F310" s="3" t="s">
        <v>200</v>
      </c>
      <c r="G310" s="16">
        <f t="shared" si="21"/>
        <v>41897.29</v>
      </c>
      <c r="H310" s="16">
        <v>34243.71</v>
      </c>
      <c r="I310" s="16">
        <v>7653.58</v>
      </c>
      <c r="J310" s="13">
        <v>60.726999999999997</v>
      </c>
      <c r="K310" s="13">
        <v>12.752000000000001</v>
      </c>
      <c r="L310" s="16">
        <v>6818</v>
      </c>
      <c r="M310" s="12">
        <v>9054</v>
      </c>
      <c r="N310" s="14">
        <v>14.8</v>
      </c>
      <c r="O310" s="15">
        <v>0.61370000000000002</v>
      </c>
      <c r="P310" s="16">
        <v>53357.01</v>
      </c>
    </row>
    <row r="311" spans="1:16" outlineLevel="2">
      <c r="A311" s="2">
        <v>108070607</v>
      </c>
      <c r="B311" s="3" t="s">
        <v>199</v>
      </c>
      <c r="C311" s="3" t="s">
        <v>200</v>
      </c>
      <c r="D311" s="2">
        <v>108078003</v>
      </c>
      <c r="E311" s="3" t="s">
        <v>206</v>
      </c>
      <c r="F311" s="3" t="s">
        <v>200</v>
      </c>
      <c r="G311" s="16">
        <f t="shared" si="21"/>
        <v>41418.47</v>
      </c>
      <c r="H311" s="16">
        <v>33852.36</v>
      </c>
      <c r="I311" s="16">
        <v>7566.11</v>
      </c>
      <c r="J311" s="13">
        <v>57.110999999999997</v>
      </c>
      <c r="K311" s="13">
        <v>11.993</v>
      </c>
      <c r="L311" s="16">
        <v>6724</v>
      </c>
      <c r="M311" s="12">
        <v>9030</v>
      </c>
      <c r="N311" s="14">
        <v>10.5</v>
      </c>
      <c r="O311" s="15">
        <v>0.65410000000000001</v>
      </c>
      <c r="P311" s="16">
        <v>52747.23</v>
      </c>
    </row>
    <row r="312" spans="1:16" outlineLevel="2">
      <c r="A312" s="2">
        <v>108070607</v>
      </c>
      <c r="B312" s="3" t="s">
        <v>199</v>
      </c>
      <c r="C312" s="3" t="s">
        <v>200</v>
      </c>
      <c r="D312" s="2">
        <v>108079004</v>
      </c>
      <c r="E312" s="3" t="s">
        <v>207</v>
      </c>
      <c r="F312" s="3" t="s">
        <v>200</v>
      </c>
      <c r="G312" s="16">
        <f t="shared" si="21"/>
        <v>28583.58</v>
      </c>
      <c r="H312" s="16">
        <v>23362.080000000002</v>
      </c>
      <c r="I312" s="16">
        <v>5221.5</v>
      </c>
      <c r="J312" s="13">
        <v>30.754999999999999</v>
      </c>
      <c r="K312" s="13">
        <v>6.4580000000000002</v>
      </c>
      <c r="L312" s="16">
        <v>7889</v>
      </c>
      <c r="M312" s="12">
        <v>9060</v>
      </c>
      <c r="N312" s="14">
        <v>15.9</v>
      </c>
      <c r="O312" s="15">
        <v>0.71450000000000002</v>
      </c>
      <c r="P312" s="16">
        <v>36401.75</v>
      </c>
    </row>
    <row r="313" spans="1:16" outlineLevel="1">
      <c r="A313" s="32">
        <v>108070607</v>
      </c>
      <c r="B313" s="33" t="str">
        <f>B312</f>
        <v>Greater Altoona CTC</v>
      </c>
      <c r="C313" s="3"/>
      <c r="D313" s="2"/>
      <c r="E313" s="33"/>
      <c r="F313" s="3"/>
      <c r="G313" s="34">
        <f>SUBTOTAL(9,G305:G312)</f>
        <v>711743.83000000007</v>
      </c>
      <c r="H313" s="34">
        <f>SUBTOTAL(9,H305:H312)</f>
        <v>581726.14999999991</v>
      </c>
      <c r="I313" s="34">
        <f>SUBTOTAL(9,I305:I312)</f>
        <v>130017.68</v>
      </c>
      <c r="J313" s="35">
        <f>SUBTOTAL(9,J305:J312)</f>
        <v>918.59099999999989</v>
      </c>
      <c r="K313" s="35">
        <f>SUBTOTAL(9,K305:K312)</f>
        <v>192.9</v>
      </c>
      <c r="L313" s="34"/>
      <c r="M313" s="36"/>
      <c r="N313" s="37"/>
      <c r="O313" s="38"/>
      <c r="P313" s="34">
        <f>SUBTOTAL(9,P305:P312)</f>
        <v>906419.56</v>
      </c>
    </row>
    <row r="314" spans="1:16" outlineLevel="2">
      <c r="A314" s="2">
        <v>108112607</v>
      </c>
      <c r="B314" s="3" t="s">
        <v>217</v>
      </c>
      <c r="C314" s="3" t="s">
        <v>209</v>
      </c>
      <c r="D314" s="2">
        <v>108051003</v>
      </c>
      <c r="E314" s="3" t="s">
        <v>194</v>
      </c>
      <c r="F314" s="3" t="s">
        <v>193</v>
      </c>
      <c r="G314" s="16">
        <f t="shared" ref="G314:G323" si="22">ROUND(H314+I314,2)</f>
        <v>674.36</v>
      </c>
      <c r="H314" s="16">
        <v>551.16999999999996</v>
      </c>
      <c r="I314" s="16">
        <v>123.19</v>
      </c>
      <c r="J314" s="13">
        <v>1</v>
      </c>
      <c r="K314" s="13">
        <v>0.21</v>
      </c>
      <c r="L314" s="16">
        <v>7593</v>
      </c>
      <c r="M314" s="12">
        <v>9035</v>
      </c>
      <c r="N314" s="14">
        <v>11.5</v>
      </c>
      <c r="O314" s="15">
        <v>0.53859999999999997</v>
      </c>
      <c r="P314" s="16">
        <v>858.81</v>
      </c>
    </row>
    <row r="315" spans="1:16" outlineLevel="2">
      <c r="A315" s="2">
        <v>108112607</v>
      </c>
      <c r="B315" s="3" t="s">
        <v>217</v>
      </c>
      <c r="C315" s="3" t="s">
        <v>209</v>
      </c>
      <c r="D315" s="2">
        <v>108111303</v>
      </c>
      <c r="E315" s="3" t="s">
        <v>212</v>
      </c>
      <c r="F315" s="3" t="s">
        <v>209</v>
      </c>
      <c r="G315" s="16">
        <f t="shared" si="22"/>
        <v>1483.06</v>
      </c>
      <c r="H315" s="16">
        <v>1212.1400000000001</v>
      </c>
      <c r="I315" s="16">
        <v>270.92</v>
      </c>
      <c r="J315" s="13">
        <v>2</v>
      </c>
      <c r="K315" s="13">
        <v>0.42</v>
      </c>
      <c r="L315" s="16">
        <v>7530</v>
      </c>
      <c r="M315" s="12">
        <v>9050</v>
      </c>
      <c r="N315" s="14">
        <v>14.1</v>
      </c>
      <c r="O315" s="15">
        <v>0.59719999999999995</v>
      </c>
      <c r="P315" s="16">
        <v>1888.7</v>
      </c>
    </row>
    <row r="316" spans="1:16" outlineLevel="2">
      <c r="A316" s="2">
        <v>108112607</v>
      </c>
      <c r="B316" s="3" t="s">
        <v>217</v>
      </c>
      <c r="C316" s="3" t="s">
        <v>209</v>
      </c>
      <c r="D316" s="2">
        <v>108561803</v>
      </c>
      <c r="E316" s="3" t="s">
        <v>223</v>
      </c>
      <c r="F316" s="3" t="s">
        <v>224</v>
      </c>
      <c r="G316" s="16">
        <f t="shared" si="22"/>
        <v>33392.879999999997</v>
      </c>
      <c r="H316" s="16">
        <v>27292.84</v>
      </c>
      <c r="I316" s="16">
        <v>6100.04</v>
      </c>
      <c r="J316" s="13">
        <v>37.649000000000001</v>
      </c>
      <c r="K316" s="13">
        <v>7.9059999999999997</v>
      </c>
      <c r="L316" s="16">
        <v>8020</v>
      </c>
      <c r="M316" s="12">
        <v>9039</v>
      </c>
      <c r="N316" s="14">
        <v>12.2</v>
      </c>
      <c r="O316" s="15">
        <v>0.67069999999999996</v>
      </c>
      <c r="P316" s="16">
        <v>42526.48</v>
      </c>
    </row>
    <row r="317" spans="1:16" outlineLevel="2">
      <c r="A317" s="2">
        <v>108112607</v>
      </c>
      <c r="B317" s="3" t="s">
        <v>217</v>
      </c>
      <c r="C317" s="3" t="s">
        <v>209</v>
      </c>
      <c r="D317" s="2">
        <v>108112003</v>
      </c>
      <c r="E317" s="3" t="s">
        <v>218</v>
      </c>
      <c r="F317" s="3" t="s">
        <v>209</v>
      </c>
      <c r="G317" s="16">
        <f t="shared" si="22"/>
        <v>52110.54</v>
      </c>
      <c r="H317" s="16">
        <v>42591.26</v>
      </c>
      <c r="I317" s="16">
        <v>9519.2800000000007</v>
      </c>
      <c r="J317" s="13">
        <v>42.45</v>
      </c>
      <c r="K317" s="13">
        <v>8.9139999999999997</v>
      </c>
      <c r="L317" s="16">
        <v>9666</v>
      </c>
      <c r="M317" s="12">
        <v>9098</v>
      </c>
      <c r="N317" s="14">
        <v>22.5</v>
      </c>
      <c r="O317" s="15">
        <v>0.81830000000000003</v>
      </c>
      <c r="P317" s="16">
        <v>66363.78</v>
      </c>
    </row>
    <row r="318" spans="1:16" outlineLevel="2">
      <c r="A318" s="2">
        <v>108112607</v>
      </c>
      <c r="B318" s="3" t="s">
        <v>217</v>
      </c>
      <c r="C318" s="3" t="s">
        <v>209</v>
      </c>
      <c r="D318" s="2">
        <v>108112203</v>
      </c>
      <c r="E318" s="3" t="s">
        <v>219</v>
      </c>
      <c r="F318" s="3" t="s">
        <v>209</v>
      </c>
      <c r="G318" s="16">
        <f t="shared" si="22"/>
        <v>95357.79</v>
      </c>
      <c r="H318" s="16">
        <v>77938.320000000007</v>
      </c>
      <c r="I318" s="16">
        <v>17419.47</v>
      </c>
      <c r="J318" s="13">
        <v>105.42700000000001</v>
      </c>
      <c r="K318" s="13">
        <v>22.138999999999999</v>
      </c>
      <c r="L318" s="16">
        <v>7795</v>
      </c>
      <c r="M318" s="12">
        <v>9034</v>
      </c>
      <c r="N318" s="14">
        <v>11.3</v>
      </c>
      <c r="O318" s="15">
        <v>0.70369999999999999</v>
      </c>
      <c r="P318" s="16">
        <v>121439.99</v>
      </c>
    </row>
    <row r="319" spans="1:16" outlineLevel="2">
      <c r="A319" s="2">
        <v>108112607</v>
      </c>
      <c r="B319" s="3" t="s">
        <v>217</v>
      </c>
      <c r="C319" s="3" t="s">
        <v>209</v>
      </c>
      <c r="D319" s="2">
        <v>108112502</v>
      </c>
      <c r="E319" s="3" t="s">
        <v>220</v>
      </c>
      <c r="F319" s="3" t="s">
        <v>209</v>
      </c>
      <c r="G319" s="16">
        <f t="shared" si="22"/>
        <v>9052.26</v>
      </c>
      <c r="H319" s="16">
        <v>7398.64</v>
      </c>
      <c r="I319" s="16">
        <v>1653.62</v>
      </c>
      <c r="J319" s="13">
        <v>8.8439999999999994</v>
      </c>
      <c r="K319" s="13">
        <v>1.857</v>
      </c>
      <c r="L319" s="16">
        <v>7961</v>
      </c>
      <c r="M319" s="12">
        <v>9060</v>
      </c>
      <c r="N319" s="14">
        <v>15.9</v>
      </c>
      <c r="O319" s="15">
        <v>0.77980000000000005</v>
      </c>
      <c r="P319" s="16">
        <v>11528.23</v>
      </c>
    </row>
    <row r="320" spans="1:16" outlineLevel="2">
      <c r="A320" s="2">
        <v>108112607</v>
      </c>
      <c r="B320" s="3" t="s">
        <v>217</v>
      </c>
      <c r="C320" s="3" t="s">
        <v>209</v>
      </c>
      <c r="D320" s="2">
        <v>108116503</v>
      </c>
      <c r="E320" s="3" t="s">
        <v>221</v>
      </c>
      <c r="F320" s="3" t="s">
        <v>209</v>
      </c>
      <c r="G320" s="16">
        <f t="shared" si="22"/>
        <v>23073.1</v>
      </c>
      <c r="H320" s="16">
        <v>18858.23</v>
      </c>
      <c r="I320" s="16">
        <v>4214.87</v>
      </c>
      <c r="J320" s="13">
        <v>41.055</v>
      </c>
      <c r="K320" s="13">
        <v>8.6210000000000004</v>
      </c>
      <c r="L320" s="16">
        <v>7757</v>
      </c>
      <c r="M320" s="12">
        <v>9054</v>
      </c>
      <c r="N320" s="14">
        <v>14.8</v>
      </c>
      <c r="O320" s="15">
        <v>0.43940000000000001</v>
      </c>
      <c r="P320" s="16">
        <v>29384.04</v>
      </c>
    </row>
    <row r="321" spans="1:16" outlineLevel="2">
      <c r="A321" s="2">
        <v>108112607</v>
      </c>
      <c r="B321" s="3" t="s">
        <v>217</v>
      </c>
      <c r="C321" s="3" t="s">
        <v>209</v>
      </c>
      <c r="D321" s="2">
        <v>108567204</v>
      </c>
      <c r="E321" s="3" t="s">
        <v>225</v>
      </c>
      <c r="F321" s="3" t="s">
        <v>224</v>
      </c>
      <c r="G321" s="16">
        <f t="shared" si="22"/>
        <v>2053.5</v>
      </c>
      <c r="H321" s="16">
        <v>1678.38</v>
      </c>
      <c r="I321" s="16">
        <v>375.12</v>
      </c>
      <c r="J321" s="13">
        <v>2</v>
      </c>
      <c r="K321" s="13">
        <v>0.42</v>
      </c>
      <c r="L321" s="16">
        <v>10134</v>
      </c>
      <c r="M321" s="12">
        <v>9049</v>
      </c>
      <c r="N321" s="14">
        <v>13.9</v>
      </c>
      <c r="O321" s="15">
        <v>0.68810000000000004</v>
      </c>
      <c r="P321" s="16">
        <v>2615.1799999999998</v>
      </c>
    </row>
    <row r="322" spans="1:16" outlineLevel="2">
      <c r="A322" s="2">
        <v>108112607</v>
      </c>
      <c r="B322" s="3" t="s">
        <v>217</v>
      </c>
      <c r="C322" s="3" t="s">
        <v>209</v>
      </c>
      <c r="D322" s="2">
        <v>108118503</v>
      </c>
      <c r="E322" s="3" t="s">
        <v>222</v>
      </c>
      <c r="F322" s="3" t="s">
        <v>209</v>
      </c>
      <c r="G322" s="16">
        <f t="shared" si="22"/>
        <v>17077.939999999999</v>
      </c>
      <c r="H322" s="16">
        <v>13958.23</v>
      </c>
      <c r="I322" s="16">
        <v>3119.71</v>
      </c>
      <c r="J322" s="13">
        <v>21.693999999999999</v>
      </c>
      <c r="K322" s="13">
        <v>4.5549999999999997</v>
      </c>
      <c r="L322" s="16">
        <v>10083</v>
      </c>
      <c r="M322" s="12">
        <v>9100</v>
      </c>
      <c r="N322" s="14">
        <v>23</v>
      </c>
      <c r="O322" s="15">
        <v>0.52470000000000006</v>
      </c>
      <c r="P322" s="16">
        <v>21749.08</v>
      </c>
    </row>
    <row r="323" spans="1:16" outlineLevel="2">
      <c r="A323" s="2">
        <v>108112607</v>
      </c>
      <c r="B323" s="3" t="s">
        <v>217</v>
      </c>
      <c r="C323" s="3" t="s">
        <v>209</v>
      </c>
      <c r="D323" s="2">
        <v>108569103</v>
      </c>
      <c r="E323" s="3" t="s">
        <v>226</v>
      </c>
      <c r="F323" s="3" t="s">
        <v>224</v>
      </c>
      <c r="G323" s="16">
        <f t="shared" si="22"/>
        <v>50112.2</v>
      </c>
      <c r="H323" s="16">
        <v>40957.96</v>
      </c>
      <c r="I323" s="16">
        <v>9154.24</v>
      </c>
      <c r="J323" s="13">
        <v>52.387999999999998</v>
      </c>
      <c r="K323" s="13">
        <v>11.000999999999999</v>
      </c>
      <c r="L323" s="16">
        <v>8210</v>
      </c>
      <c r="M323" s="12">
        <v>9031</v>
      </c>
      <c r="N323" s="14">
        <v>10.7</v>
      </c>
      <c r="O323" s="15">
        <v>0.70660000000000001</v>
      </c>
      <c r="P323" s="16">
        <v>63818.85</v>
      </c>
    </row>
    <row r="324" spans="1:16" outlineLevel="1">
      <c r="A324" s="32">
        <v>108112607</v>
      </c>
      <c r="B324" s="33" t="str">
        <f>B323</f>
        <v>Greater Johnstown CTC</v>
      </c>
      <c r="C324" s="3"/>
      <c r="D324" s="2"/>
      <c r="E324" s="33"/>
      <c r="F324" s="3"/>
      <c r="G324" s="34">
        <f>SUBTOTAL(9,G314:G323)</f>
        <v>284387.63</v>
      </c>
      <c r="H324" s="26">
        <f>SUBTOTAL(9,H314:H323)</f>
        <v>232437.17000000004</v>
      </c>
      <c r="I324" s="26">
        <f>SUBTOTAL(9,I314:I323)</f>
        <v>51950.460000000006</v>
      </c>
      <c r="J324" s="27">
        <f>SUBTOTAL(9,J314:J323)</f>
        <v>314.50700000000001</v>
      </c>
      <c r="K324" s="27">
        <f>SUBTOTAL(9,K314:K323)</f>
        <v>66.043000000000006</v>
      </c>
      <c r="L324" s="26"/>
      <c r="M324" s="28"/>
      <c r="N324" s="29"/>
      <c r="O324" s="30"/>
      <c r="P324" s="26">
        <f>SUBTOTAL(9,P314:P323)</f>
        <v>362173.14</v>
      </c>
    </row>
    <row r="325" spans="1:16" outlineLevel="2">
      <c r="A325" s="2">
        <v>101302607</v>
      </c>
      <c r="B325" s="3" t="s">
        <v>10</v>
      </c>
      <c r="C325" s="3" t="s">
        <v>11</v>
      </c>
      <c r="D325" s="2">
        <v>101301303</v>
      </c>
      <c r="E325" s="3" t="s">
        <v>12</v>
      </c>
      <c r="F325" s="3" t="s">
        <v>11</v>
      </c>
      <c r="G325" s="16">
        <f>ROUND(H325+I325,2)</f>
        <v>64235.22</v>
      </c>
      <c r="H325" s="16">
        <v>52501.06</v>
      </c>
      <c r="I325" s="16">
        <v>11734.16</v>
      </c>
      <c r="J325" s="13">
        <v>66.283000000000001</v>
      </c>
      <c r="K325" s="13">
        <v>13.919</v>
      </c>
      <c r="L325" s="16">
        <v>7723</v>
      </c>
      <c r="M325" s="12">
        <v>9076</v>
      </c>
      <c r="N325" s="14">
        <v>18.600000000000001</v>
      </c>
      <c r="O325" s="15">
        <v>0.76100000000000001</v>
      </c>
      <c r="P325" s="16">
        <v>81804.789999999994</v>
      </c>
    </row>
    <row r="326" spans="1:16" outlineLevel="2">
      <c r="A326" s="2">
        <v>101302607</v>
      </c>
      <c r="B326" s="3" t="s">
        <v>10</v>
      </c>
      <c r="C326" s="3" t="s">
        <v>11</v>
      </c>
      <c r="D326" s="2">
        <v>101301403</v>
      </c>
      <c r="E326" s="3" t="s">
        <v>13</v>
      </c>
      <c r="F326" s="3" t="s">
        <v>11</v>
      </c>
      <c r="G326" s="16">
        <f>ROUND(H326+I326,2)</f>
        <v>82466.039999999994</v>
      </c>
      <c r="H326" s="16">
        <v>67401.570000000007</v>
      </c>
      <c r="I326" s="16">
        <v>15064.47</v>
      </c>
      <c r="J326" s="13">
        <v>101.709</v>
      </c>
      <c r="K326" s="13">
        <v>21.358000000000001</v>
      </c>
      <c r="L326" s="16">
        <v>9806</v>
      </c>
      <c r="M326" s="12">
        <v>9059</v>
      </c>
      <c r="N326" s="14">
        <v>15.6</v>
      </c>
      <c r="O326" s="15">
        <v>0.54279999999999995</v>
      </c>
      <c r="P326" s="16">
        <v>105022.09</v>
      </c>
    </row>
    <row r="327" spans="1:16" outlineLevel="2">
      <c r="A327" s="2">
        <v>101302607</v>
      </c>
      <c r="B327" s="3" t="s">
        <v>10</v>
      </c>
      <c r="C327" s="3" t="s">
        <v>11</v>
      </c>
      <c r="D327" s="2">
        <v>101303503</v>
      </c>
      <c r="E327" s="3" t="s">
        <v>14</v>
      </c>
      <c r="F327" s="3" t="s">
        <v>11</v>
      </c>
      <c r="G327" s="16">
        <f>ROUND(H327+I327,2)</f>
        <v>51861.53</v>
      </c>
      <c r="H327" s="16">
        <v>42387.73</v>
      </c>
      <c r="I327" s="16">
        <v>9473.7999999999993</v>
      </c>
      <c r="J327" s="13">
        <v>51.619</v>
      </c>
      <c r="K327" s="13">
        <v>10.839</v>
      </c>
      <c r="L327" s="16">
        <v>9309</v>
      </c>
      <c r="M327" s="12">
        <v>9073</v>
      </c>
      <c r="N327" s="14">
        <v>18.100000000000001</v>
      </c>
      <c r="O327" s="15">
        <v>0.67159999999999997</v>
      </c>
      <c r="P327" s="16">
        <v>66046.66</v>
      </c>
    </row>
    <row r="328" spans="1:16" outlineLevel="2">
      <c r="A328" s="2">
        <v>101302607</v>
      </c>
      <c r="B328" s="3" t="s">
        <v>10</v>
      </c>
      <c r="C328" s="3" t="s">
        <v>11</v>
      </c>
      <c r="D328" s="2">
        <v>101306503</v>
      </c>
      <c r="E328" s="3" t="s">
        <v>15</v>
      </c>
      <c r="F328" s="3" t="s">
        <v>11</v>
      </c>
      <c r="G328" s="16">
        <f>ROUND(H328+I328,2)</f>
        <v>42712.22</v>
      </c>
      <c r="H328" s="16">
        <v>34909.769999999997</v>
      </c>
      <c r="I328" s="16">
        <v>7802.45</v>
      </c>
      <c r="J328" s="13">
        <v>39.384999999999998</v>
      </c>
      <c r="K328" s="13">
        <v>8.27</v>
      </c>
      <c r="L328" s="16">
        <v>9548</v>
      </c>
      <c r="M328" s="12">
        <v>9081</v>
      </c>
      <c r="N328" s="14">
        <v>19.600000000000001</v>
      </c>
      <c r="O328" s="15">
        <v>0.72430000000000005</v>
      </c>
      <c r="P328" s="16">
        <v>54394.83</v>
      </c>
    </row>
    <row r="329" spans="1:16" outlineLevel="2">
      <c r="A329" s="2">
        <v>101302607</v>
      </c>
      <c r="B329" s="3" t="s">
        <v>10</v>
      </c>
      <c r="C329" s="3" t="s">
        <v>11</v>
      </c>
      <c r="D329" s="2">
        <v>101308503</v>
      </c>
      <c r="E329" s="3" t="s">
        <v>16</v>
      </c>
      <c r="F329" s="3" t="s">
        <v>11</v>
      </c>
      <c r="G329" s="16">
        <f>ROUND(H329+I329,2)</f>
        <v>32017.54</v>
      </c>
      <c r="H329" s="16">
        <v>26168.74</v>
      </c>
      <c r="I329" s="16">
        <v>5848.8</v>
      </c>
      <c r="J329" s="13">
        <v>57.317999999999998</v>
      </c>
      <c r="K329" s="13">
        <v>12.036</v>
      </c>
      <c r="L329" s="16">
        <v>13209</v>
      </c>
      <c r="M329" s="12">
        <v>9034</v>
      </c>
      <c r="N329" s="14">
        <v>11.2</v>
      </c>
      <c r="O329" s="15">
        <v>0.375</v>
      </c>
      <c r="P329" s="16">
        <v>40774.959999999999</v>
      </c>
    </row>
    <row r="330" spans="1:16" outlineLevel="1">
      <c r="A330" s="32">
        <v>101302607</v>
      </c>
      <c r="B330" s="33" t="str">
        <f>B329</f>
        <v>Greene County CTC</v>
      </c>
      <c r="C330" s="3"/>
      <c r="D330" s="2"/>
      <c r="E330" s="33"/>
      <c r="F330" s="3"/>
      <c r="G330" s="34">
        <f>SUBTOTAL(9,G325:G329)</f>
        <v>273292.55</v>
      </c>
      <c r="H330" s="26">
        <f>SUBTOTAL(9,H325:H329)</f>
        <v>223368.87</v>
      </c>
      <c r="I330" s="26">
        <f>SUBTOTAL(9,I325:I329)</f>
        <v>49923.679999999993</v>
      </c>
      <c r="J330" s="27">
        <f>SUBTOTAL(9,J325:J329)</f>
        <v>316.31400000000002</v>
      </c>
      <c r="K330" s="27">
        <f>SUBTOTAL(9,K325:K329)</f>
        <v>66.421999999999997</v>
      </c>
      <c r="L330" s="26"/>
      <c r="M330" s="28"/>
      <c r="N330" s="29"/>
      <c r="O330" s="30"/>
      <c r="P330" s="26">
        <f>SUBTOTAL(9,P325:P329)</f>
        <v>348043.33</v>
      </c>
    </row>
    <row r="331" spans="1:16" outlineLevel="2">
      <c r="A331" s="2">
        <v>118403207</v>
      </c>
      <c r="B331" s="3" t="s">
        <v>427</v>
      </c>
      <c r="C331" s="3" t="s">
        <v>428</v>
      </c>
      <c r="D331" s="2">
        <v>118403302</v>
      </c>
      <c r="E331" s="3" t="s">
        <v>429</v>
      </c>
      <c r="F331" s="3" t="s">
        <v>428</v>
      </c>
      <c r="G331" s="16">
        <f>ROUND(H331+I331,2)</f>
        <v>420714.5</v>
      </c>
      <c r="H331" s="16">
        <v>343860.55</v>
      </c>
      <c r="I331" s="16">
        <v>76853.95</v>
      </c>
      <c r="J331" s="13">
        <v>604.84299999999996</v>
      </c>
      <c r="K331" s="13">
        <v>127.017</v>
      </c>
      <c r="L331" s="16">
        <v>6371</v>
      </c>
      <c r="M331" s="12">
        <v>9050</v>
      </c>
      <c r="N331" s="14">
        <v>14.1</v>
      </c>
      <c r="O331" s="15">
        <v>0.66210000000000002</v>
      </c>
      <c r="P331" s="16">
        <v>535788.06000000006</v>
      </c>
    </row>
    <row r="332" spans="1:16" outlineLevel="1">
      <c r="A332" s="32">
        <v>118403207</v>
      </c>
      <c r="B332" s="33" t="str">
        <f>B331</f>
        <v>Hazleton Area Career Center</v>
      </c>
      <c r="C332" s="3"/>
      <c r="D332" s="2"/>
      <c r="E332" s="33"/>
      <c r="F332" s="3"/>
      <c r="G332" s="34">
        <f>SUBTOTAL(9,G331:G331)</f>
        <v>420714.5</v>
      </c>
      <c r="H332" s="26">
        <f>SUBTOTAL(9,H331:H331)</f>
        <v>343860.55</v>
      </c>
      <c r="I332" s="26">
        <f>SUBTOTAL(9,I331:I331)</f>
        <v>76853.95</v>
      </c>
      <c r="J332" s="27">
        <f>SUBTOTAL(9,J331:J331)</f>
        <v>604.84299999999996</v>
      </c>
      <c r="K332" s="27">
        <f>SUBTOTAL(9,K331:K331)</f>
        <v>127.017</v>
      </c>
      <c r="L332" s="26"/>
      <c r="M332" s="28"/>
      <c r="N332" s="29"/>
      <c r="O332" s="30"/>
      <c r="P332" s="26">
        <f>SUBTOTAL(9,P331:P331)</f>
        <v>535788.06000000006</v>
      </c>
    </row>
    <row r="333" spans="1:16" outlineLevel="2">
      <c r="A333" s="2">
        <v>111312607</v>
      </c>
      <c r="B333" s="3" t="s">
        <v>273</v>
      </c>
      <c r="C333" s="3" t="s">
        <v>274</v>
      </c>
      <c r="D333" s="2">
        <v>111312503</v>
      </c>
      <c r="E333" s="3" t="s">
        <v>275</v>
      </c>
      <c r="F333" s="3" t="s">
        <v>274</v>
      </c>
      <c r="G333" s="16">
        <f>ROUND(H333+I333,2)</f>
        <v>73595.63</v>
      </c>
      <c r="H333" s="16">
        <v>60151.56</v>
      </c>
      <c r="I333" s="16">
        <v>13444.07</v>
      </c>
      <c r="J333" s="13">
        <v>101.01600000000001</v>
      </c>
      <c r="K333" s="13">
        <v>21.213000000000001</v>
      </c>
      <c r="L333" s="16">
        <v>7495</v>
      </c>
      <c r="M333" s="12">
        <v>9039</v>
      </c>
      <c r="N333" s="14">
        <v>12.1</v>
      </c>
      <c r="O333" s="15">
        <v>0.58950000000000002</v>
      </c>
      <c r="P333" s="16">
        <v>93725.46</v>
      </c>
    </row>
    <row r="334" spans="1:16" outlineLevel="2">
      <c r="A334" s="2">
        <v>111312607</v>
      </c>
      <c r="B334" s="3" t="s">
        <v>273</v>
      </c>
      <c r="C334" s="3" t="s">
        <v>274</v>
      </c>
      <c r="D334" s="2">
        <v>111312804</v>
      </c>
      <c r="E334" s="3" t="s">
        <v>276</v>
      </c>
      <c r="F334" s="3" t="s">
        <v>274</v>
      </c>
      <c r="G334" s="16">
        <f>ROUND(H334+I334,2)</f>
        <v>31750.53</v>
      </c>
      <c r="H334" s="16">
        <v>25950.51</v>
      </c>
      <c r="I334" s="16">
        <v>5800.02</v>
      </c>
      <c r="J334" s="13">
        <v>35.25</v>
      </c>
      <c r="K334" s="13">
        <v>7.4020000000000001</v>
      </c>
      <c r="L334" s="16">
        <v>8434</v>
      </c>
      <c r="M334" s="12">
        <v>9048</v>
      </c>
      <c r="N334" s="14">
        <v>13.8</v>
      </c>
      <c r="O334" s="15">
        <v>0.64770000000000005</v>
      </c>
      <c r="P334" s="16">
        <v>40434.92</v>
      </c>
    </row>
    <row r="335" spans="1:16" outlineLevel="2">
      <c r="A335" s="2">
        <v>111312607</v>
      </c>
      <c r="B335" s="3" t="s">
        <v>273</v>
      </c>
      <c r="C335" s="3" t="s">
        <v>274</v>
      </c>
      <c r="D335" s="2">
        <v>111316003</v>
      </c>
      <c r="E335" s="3" t="s">
        <v>277</v>
      </c>
      <c r="F335" s="3" t="s">
        <v>274</v>
      </c>
      <c r="G335" s="16">
        <f>ROUND(H335+I335,2)</f>
        <v>72682.81</v>
      </c>
      <c r="H335" s="16">
        <v>59405.49</v>
      </c>
      <c r="I335" s="16">
        <v>13277.32</v>
      </c>
      <c r="J335" s="13">
        <v>85.96</v>
      </c>
      <c r="K335" s="13">
        <v>18.050999999999998</v>
      </c>
      <c r="L335" s="16">
        <v>6809</v>
      </c>
      <c r="M335" s="12">
        <v>9047</v>
      </c>
      <c r="N335" s="14">
        <v>13.5</v>
      </c>
      <c r="O335" s="15">
        <v>0.75309999999999999</v>
      </c>
      <c r="P335" s="16">
        <v>92562.96</v>
      </c>
    </row>
    <row r="336" spans="1:16" outlineLevel="2">
      <c r="A336" s="2">
        <v>111312607</v>
      </c>
      <c r="B336" s="3" t="s">
        <v>273</v>
      </c>
      <c r="C336" s="3" t="s">
        <v>274</v>
      </c>
      <c r="D336" s="2">
        <v>111317503</v>
      </c>
      <c r="E336" s="3" t="s">
        <v>278</v>
      </c>
      <c r="F336" s="3" t="s">
        <v>274</v>
      </c>
      <c r="G336" s="16">
        <f>ROUND(H336+I336,2)</f>
        <v>66320.36</v>
      </c>
      <c r="H336" s="16">
        <v>54205.3</v>
      </c>
      <c r="I336" s="16">
        <v>12115.06</v>
      </c>
      <c r="J336" s="13">
        <v>94.105000000000004</v>
      </c>
      <c r="K336" s="13">
        <v>19.762</v>
      </c>
      <c r="L336" s="16">
        <v>6524</v>
      </c>
      <c r="M336" s="12">
        <v>9028</v>
      </c>
      <c r="N336" s="14">
        <v>10.1</v>
      </c>
      <c r="O336" s="15">
        <v>0.65510000000000002</v>
      </c>
      <c r="P336" s="16">
        <v>84460.26</v>
      </c>
    </row>
    <row r="337" spans="1:16" outlineLevel="1">
      <c r="A337" s="32">
        <v>111312607</v>
      </c>
      <c r="B337" s="33" t="str">
        <f>B336</f>
        <v>Huntingdon County CTC</v>
      </c>
      <c r="C337" s="3"/>
      <c r="D337" s="2"/>
      <c r="E337" s="33"/>
      <c r="F337" s="3"/>
      <c r="G337" s="34">
        <f>SUBTOTAL(9,G333:G336)</f>
        <v>244349.33000000002</v>
      </c>
      <c r="H337" s="26">
        <f>SUBTOTAL(9,H333:H336)</f>
        <v>199712.86</v>
      </c>
      <c r="I337" s="26">
        <f>SUBTOTAL(9,I333:I336)</f>
        <v>44636.47</v>
      </c>
      <c r="J337" s="27">
        <f>SUBTOTAL(9,J333:J336)</f>
        <v>316.33100000000002</v>
      </c>
      <c r="K337" s="27">
        <f>SUBTOTAL(9,K333:K336)</f>
        <v>66.427999999999997</v>
      </c>
      <c r="L337" s="26"/>
      <c r="M337" s="28"/>
      <c r="N337" s="29"/>
      <c r="O337" s="30"/>
      <c r="P337" s="26">
        <f>SUBTOTAL(9,P333:P336)</f>
        <v>311183.60000000003</v>
      </c>
    </row>
    <row r="338" spans="1:16" outlineLevel="2">
      <c r="A338" s="2">
        <v>128324207</v>
      </c>
      <c r="B338" s="3" t="s">
        <v>599</v>
      </c>
      <c r="C338" s="3" t="s">
        <v>600</v>
      </c>
      <c r="D338" s="2">
        <v>128321103</v>
      </c>
      <c r="E338" s="3" t="s">
        <v>601</v>
      </c>
      <c r="F338" s="3" t="s">
        <v>600</v>
      </c>
      <c r="G338" s="16">
        <f t="shared" ref="G338:G344" si="23">ROUND(H338+I338,2)</f>
        <v>61322.84</v>
      </c>
      <c r="H338" s="16">
        <v>50120.7</v>
      </c>
      <c r="I338" s="16">
        <v>11202.14</v>
      </c>
      <c r="J338" s="13">
        <v>62.442999999999998</v>
      </c>
      <c r="K338" s="13">
        <v>13.113</v>
      </c>
      <c r="L338" s="16">
        <v>10536</v>
      </c>
      <c r="M338" s="12">
        <v>9112</v>
      </c>
      <c r="N338" s="14">
        <v>25.1</v>
      </c>
      <c r="O338" s="15">
        <v>0.65359999999999996</v>
      </c>
      <c r="P338" s="16">
        <v>78095.820000000007</v>
      </c>
    </row>
    <row r="339" spans="1:16" outlineLevel="2">
      <c r="A339" s="2">
        <v>128324207</v>
      </c>
      <c r="B339" s="3" t="s">
        <v>599</v>
      </c>
      <c r="C339" s="3" t="s">
        <v>600</v>
      </c>
      <c r="D339" s="2">
        <v>128323303</v>
      </c>
      <c r="E339" s="3" t="s">
        <v>602</v>
      </c>
      <c r="F339" s="3" t="s">
        <v>600</v>
      </c>
      <c r="G339" s="16">
        <f t="shared" si="23"/>
        <v>43802.74</v>
      </c>
      <c r="H339" s="16">
        <v>35801.08</v>
      </c>
      <c r="I339" s="16">
        <v>8001.66</v>
      </c>
      <c r="J339" s="13">
        <v>42.704000000000001</v>
      </c>
      <c r="K339" s="13">
        <v>8.9670000000000005</v>
      </c>
      <c r="L339" s="16">
        <v>10019</v>
      </c>
      <c r="M339" s="12">
        <v>9111</v>
      </c>
      <c r="N339" s="14">
        <v>24.8</v>
      </c>
      <c r="O339" s="15">
        <v>0.68279999999999996</v>
      </c>
      <c r="P339" s="16">
        <v>55783.63</v>
      </c>
    </row>
    <row r="340" spans="1:16" outlineLevel="2">
      <c r="A340" s="2">
        <v>128324207</v>
      </c>
      <c r="B340" s="3" t="s">
        <v>599</v>
      </c>
      <c r="C340" s="3" t="s">
        <v>600</v>
      </c>
      <c r="D340" s="2">
        <v>128323703</v>
      </c>
      <c r="E340" s="3" t="s">
        <v>603</v>
      </c>
      <c r="F340" s="3" t="s">
        <v>600</v>
      </c>
      <c r="G340" s="16">
        <f t="shared" si="23"/>
        <v>51223.32</v>
      </c>
      <c r="H340" s="16">
        <v>41866.11</v>
      </c>
      <c r="I340" s="16">
        <v>9357.2099999999991</v>
      </c>
      <c r="J340" s="13">
        <v>71.215000000000003</v>
      </c>
      <c r="K340" s="13">
        <v>14.955</v>
      </c>
      <c r="L340" s="16">
        <v>11292</v>
      </c>
      <c r="M340" s="12">
        <v>9097</v>
      </c>
      <c r="N340" s="14">
        <v>22.4</v>
      </c>
      <c r="O340" s="15">
        <v>0.47949999999999998</v>
      </c>
      <c r="P340" s="16">
        <v>65233.89</v>
      </c>
    </row>
    <row r="341" spans="1:16" outlineLevel="2">
      <c r="A341" s="2">
        <v>128324207</v>
      </c>
      <c r="B341" s="3" t="s">
        <v>599</v>
      </c>
      <c r="C341" s="3" t="s">
        <v>600</v>
      </c>
      <c r="D341" s="2">
        <v>128325203</v>
      </c>
      <c r="E341" s="3" t="s">
        <v>604</v>
      </c>
      <c r="F341" s="3" t="s">
        <v>600</v>
      </c>
      <c r="G341" s="16">
        <f t="shared" si="23"/>
        <v>95296.16</v>
      </c>
      <c r="H341" s="16">
        <v>77887.95</v>
      </c>
      <c r="I341" s="16">
        <v>17408.21</v>
      </c>
      <c r="J341" s="13">
        <v>98.033000000000001</v>
      </c>
      <c r="K341" s="13">
        <v>20.585999999999999</v>
      </c>
      <c r="L341" s="16">
        <v>9926</v>
      </c>
      <c r="M341" s="12">
        <v>9060</v>
      </c>
      <c r="N341" s="14">
        <v>15.8</v>
      </c>
      <c r="O341" s="15">
        <v>0.65069999999999995</v>
      </c>
      <c r="P341" s="16">
        <v>121361.51</v>
      </c>
    </row>
    <row r="342" spans="1:16" outlineLevel="2">
      <c r="A342" s="2">
        <v>128324207</v>
      </c>
      <c r="B342" s="3" t="s">
        <v>599</v>
      </c>
      <c r="C342" s="3" t="s">
        <v>600</v>
      </c>
      <c r="D342" s="2">
        <v>128326303</v>
      </c>
      <c r="E342" s="3" t="s">
        <v>605</v>
      </c>
      <c r="F342" s="3" t="s">
        <v>600</v>
      </c>
      <c r="G342" s="16">
        <f t="shared" si="23"/>
        <v>43664.84</v>
      </c>
      <c r="H342" s="16">
        <v>35688.370000000003</v>
      </c>
      <c r="I342" s="16">
        <v>7976.47</v>
      </c>
      <c r="J342" s="13">
        <v>39.021999999999998</v>
      </c>
      <c r="K342" s="13">
        <v>8.1940000000000008</v>
      </c>
      <c r="L342" s="16">
        <v>10741</v>
      </c>
      <c r="M342" s="12">
        <v>9091</v>
      </c>
      <c r="N342" s="14">
        <v>21.3</v>
      </c>
      <c r="O342" s="15">
        <v>0.74650000000000005</v>
      </c>
      <c r="P342" s="16">
        <v>55608.02</v>
      </c>
    </row>
    <row r="343" spans="1:16" outlineLevel="2">
      <c r="A343" s="2">
        <v>128324207</v>
      </c>
      <c r="B343" s="3" t="s">
        <v>599</v>
      </c>
      <c r="C343" s="3" t="s">
        <v>600</v>
      </c>
      <c r="D343" s="2">
        <v>128327303</v>
      </c>
      <c r="E343" s="3" t="s">
        <v>606</v>
      </c>
      <c r="F343" s="3" t="s">
        <v>600</v>
      </c>
      <c r="G343" s="16">
        <f t="shared" si="23"/>
        <v>35258.01</v>
      </c>
      <c r="H343" s="16">
        <v>28817.26</v>
      </c>
      <c r="I343" s="16">
        <v>6440.75</v>
      </c>
      <c r="J343" s="13">
        <v>31.875</v>
      </c>
      <c r="K343" s="13">
        <v>6.6929999999999996</v>
      </c>
      <c r="L343" s="16">
        <v>10203</v>
      </c>
      <c r="M343" s="12">
        <v>9050</v>
      </c>
      <c r="N343" s="14">
        <v>14</v>
      </c>
      <c r="O343" s="15">
        <v>0.74129999999999996</v>
      </c>
      <c r="P343" s="16">
        <v>44901.760000000002</v>
      </c>
    </row>
    <row r="344" spans="1:16" outlineLevel="2">
      <c r="A344" s="2">
        <v>128324207</v>
      </c>
      <c r="B344" s="3" t="s">
        <v>599</v>
      </c>
      <c r="C344" s="3" t="s">
        <v>600</v>
      </c>
      <c r="D344" s="2">
        <v>128328003</v>
      </c>
      <c r="E344" s="3" t="s">
        <v>607</v>
      </c>
      <c r="F344" s="3" t="s">
        <v>600</v>
      </c>
      <c r="G344" s="16">
        <f t="shared" si="23"/>
        <v>68342.03</v>
      </c>
      <c r="H344" s="16">
        <v>55857.66</v>
      </c>
      <c r="I344" s="16">
        <v>12484.37</v>
      </c>
      <c r="J344" s="13">
        <v>64.278000000000006</v>
      </c>
      <c r="K344" s="13">
        <v>13.497999999999999</v>
      </c>
      <c r="L344" s="16">
        <v>10737</v>
      </c>
      <c r="M344" s="12">
        <v>9074</v>
      </c>
      <c r="N344" s="14">
        <v>18.399999999999999</v>
      </c>
      <c r="O344" s="15">
        <v>0.71060000000000001</v>
      </c>
      <c r="P344" s="16">
        <v>87034.89</v>
      </c>
    </row>
    <row r="345" spans="1:16" outlineLevel="1">
      <c r="A345" s="32">
        <v>128324207</v>
      </c>
      <c r="B345" s="33" t="str">
        <f>B344</f>
        <v>Indiana County Technology Center</v>
      </c>
      <c r="C345" s="3"/>
      <c r="D345" s="2"/>
      <c r="E345" s="33"/>
      <c r="F345" s="3"/>
      <c r="G345" s="34">
        <f>SUBTOTAL(9,G338:G344)</f>
        <v>398909.94000000006</v>
      </c>
      <c r="H345" s="26">
        <f>SUBTOTAL(9,H338:H344)</f>
        <v>326039.13</v>
      </c>
      <c r="I345" s="26">
        <f>SUBTOTAL(9,I338:I344)</f>
        <v>72870.81</v>
      </c>
      <c r="J345" s="27">
        <f>SUBTOTAL(9,J338:J344)</f>
        <v>409.57</v>
      </c>
      <c r="K345" s="27">
        <f>SUBTOTAL(9,K338:K344)</f>
        <v>86.006</v>
      </c>
      <c r="L345" s="26"/>
      <c r="M345" s="28"/>
      <c r="N345" s="29"/>
      <c r="O345" s="30"/>
      <c r="P345" s="26">
        <f>SUBTOTAL(9,P338:P344)</f>
        <v>508019.52000000008</v>
      </c>
    </row>
    <row r="346" spans="1:16" outlineLevel="2">
      <c r="A346" s="2">
        <v>106333407</v>
      </c>
      <c r="B346" s="3" t="s">
        <v>162</v>
      </c>
      <c r="C346" s="3" t="s">
        <v>163</v>
      </c>
      <c r="D346" s="2">
        <v>106330703</v>
      </c>
      <c r="E346" s="3" t="s">
        <v>165</v>
      </c>
      <c r="F346" s="3" t="s">
        <v>163</v>
      </c>
      <c r="G346" s="16">
        <f>ROUND(H346+I346,2)</f>
        <v>27326.6</v>
      </c>
      <c r="H346" s="16">
        <v>22334.720000000001</v>
      </c>
      <c r="I346" s="16">
        <v>4991.88</v>
      </c>
      <c r="J346" s="13">
        <v>28.274999999999999</v>
      </c>
      <c r="K346" s="13">
        <v>5.9370000000000003</v>
      </c>
      <c r="L346" s="16">
        <v>8571</v>
      </c>
      <c r="M346" s="12">
        <v>9031</v>
      </c>
      <c r="N346" s="14">
        <v>10.7</v>
      </c>
      <c r="O346" s="15">
        <v>0.68389999999999995</v>
      </c>
      <c r="P346" s="16">
        <v>34800.949999999997</v>
      </c>
    </row>
    <row r="347" spans="1:16" outlineLevel="2">
      <c r="A347" s="2">
        <v>106333407</v>
      </c>
      <c r="B347" s="3" t="s">
        <v>162</v>
      </c>
      <c r="C347" s="3" t="s">
        <v>163</v>
      </c>
      <c r="D347" s="2">
        <v>106330803</v>
      </c>
      <c r="E347" s="3" t="s">
        <v>166</v>
      </c>
      <c r="F347" s="3" t="s">
        <v>163</v>
      </c>
      <c r="G347" s="16">
        <f>ROUND(H347+I347,2)</f>
        <v>47731.87</v>
      </c>
      <c r="H347" s="16">
        <v>39012.46</v>
      </c>
      <c r="I347" s="16">
        <v>8719.41</v>
      </c>
      <c r="J347" s="13">
        <v>57.268000000000001</v>
      </c>
      <c r="K347" s="13">
        <v>12.026</v>
      </c>
      <c r="L347" s="16">
        <v>7984</v>
      </c>
      <c r="M347" s="12">
        <v>9046</v>
      </c>
      <c r="N347" s="14">
        <v>13.4</v>
      </c>
      <c r="O347" s="15">
        <v>0.6331</v>
      </c>
      <c r="P347" s="16">
        <v>60787.46</v>
      </c>
    </row>
    <row r="348" spans="1:16" outlineLevel="2">
      <c r="A348" s="2">
        <v>106333407</v>
      </c>
      <c r="B348" s="3" t="s">
        <v>162</v>
      </c>
      <c r="C348" s="3" t="s">
        <v>163</v>
      </c>
      <c r="D348" s="2">
        <v>106172003</v>
      </c>
      <c r="E348" s="3" t="s">
        <v>164</v>
      </c>
      <c r="F348" s="3" t="s">
        <v>78</v>
      </c>
      <c r="G348" s="16">
        <f>ROUND(H348+I348,2)</f>
        <v>164511.57</v>
      </c>
      <c r="H348" s="16">
        <v>134459.45000000001</v>
      </c>
      <c r="I348" s="16">
        <v>30052.12</v>
      </c>
      <c r="J348" s="13">
        <v>200.82400000000001</v>
      </c>
      <c r="K348" s="13">
        <v>42.173000000000002</v>
      </c>
      <c r="L348" s="16">
        <v>7946</v>
      </c>
      <c r="M348" s="12">
        <v>9067</v>
      </c>
      <c r="N348" s="14">
        <v>17.100000000000001</v>
      </c>
      <c r="O348" s="15">
        <v>0.62519999999999998</v>
      </c>
      <c r="P348" s="16">
        <v>209508.67</v>
      </c>
    </row>
    <row r="349" spans="1:16" outlineLevel="2">
      <c r="A349" s="2">
        <v>106333407</v>
      </c>
      <c r="B349" s="3" t="s">
        <v>162</v>
      </c>
      <c r="C349" s="3" t="s">
        <v>163</v>
      </c>
      <c r="D349" s="2">
        <v>106338003</v>
      </c>
      <c r="E349" s="3" t="s">
        <v>167</v>
      </c>
      <c r="F349" s="3" t="s">
        <v>163</v>
      </c>
      <c r="G349" s="16">
        <f>ROUND(H349+I349,2)</f>
        <v>78295.539999999994</v>
      </c>
      <c r="H349" s="16">
        <v>63992.92</v>
      </c>
      <c r="I349" s="16">
        <v>14302.62</v>
      </c>
      <c r="J349" s="13">
        <v>81.864000000000004</v>
      </c>
      <c r="K349" s="13">
        <v>17.190999999999999</v>
      </c>
      <c r="L349" s="16">
        <v>9456</v>
      </c>
      <c r="M349" s="12">
        <v>9043</v>
      </c>
      <c r="N349" s="14">
        <v>12.9</v>
      </c>
      <c r="O349" s="15">
        <v>0.64139999999999997</v>
      </c>
      <c r="P349" s="16">
        <v>99710.89</v>
      </c>
    </row>
    <row r="350" spans="1:16" outlineLevel="2">
      <c r="A350" s="2">
        <v>106333407</v>
      </c>
      <c r="B350" s="3" t="s">
        <v>162</v>
      </c>
      <c r="C350" s="3" t="s">
        <v>163</v>
      </c>
      <c r="D350" s="2">
        <v>109246003</v>
      </c>
      <c r="E350" s="3" t="s">
        <v>168</v>
      </c>
      <c r="F350" s="3" t="s">
        <v>169</v>
      </c>
      <c r="G350" s="16">
        <f>ROUND(H350+I350,2)</f>
        <v>3040.38</v>
      </c>
      <c r="H350" s="16">
        <v>2484.98</v>
      </c>
      <c r="I350" s="16">
        <v>555.4</v>
      </c>
      <c r="J350" s="13">
        <v>3</v>
      </c>
      <c r="K350" s="13">
        <v>0.63</v>
      </c>
      <c r="L350" s="16">
        <v>9892</v>
      </c>
      <c r="M350" s="12">
        <v>9081</v>
      </c>
      <c r="N350" s="14">
        <v>19.600000000000001</v>
      </c>
      <c r="O350" s="15">
        <v>0.67679999999999996</v>
      </c>
      <c r="P350" s="16">
        <v>3871.99</v>
      </c>
    </row>
    <row r="351" spans="1:16" outlineLevel="1">
      <c r="A351" s="32">
        <v>106333407</v>
      </c>
      <c r="B351" s="33" t="str">
        <f>B350</f>
        <v>Jefferson County-DuBois AVTS</v>
      </c>
      <c r="C351" s="3"/>
      <c r="D351" s="2"/>
      <c r="E351" s="33"/>
      <c r="F351" s="3"/>
      <c r="G351" s="34">
        <f>SUBTOTAL(9,G346:G350)</f>
        <v>320905.96000000002</v>
      </c>
      <c r="H351" s="26">
        <f>SUBTOTAL(9,H346:H350)</f>
        <v>262284.52999999997</v>
      </c>
      <c r="I351" s="26">
        <f>SUBTOTAL(9,I346:I350)</f>
        <v>58621.430000000008</v>
      </c>
      <c r="J351" s="27">
        <f>SUBTOTAL(9,J346:J350)</f>
        <v>371.23099999999999</v>
      </c>
      <c r="K351" s="27">
        <f>SUBTOTAL(9,K346:K350)</f>
        <v>77.956999999999994</v>
      </c>
      <c r="L351" s="26"/>
      <c r="M351" s="28"/>
      <c r="N351" s="29"/>
      <c r="O351" s="30"/>
      <c r="P351" s="26">
        <f>SUBTOTAL(9,P346:P350)</f>
        <v>408679.96</v>
      </c>
    </row>
    <row r="352" spans="1:16" outlineLevel="2">
      <c r="A352" s="2">
        <v>110183707</v>
      </c>
      <c r="B352" s="3" t="s">
        <v>265</v>
      </c>
      <c r="C352" s="3" t="s">
        <v>266</v>
      </c>
      <c r="D352" s="2">
        <v>110183602</v>
      </c>
      <c r="E352" s="3" t="s">
        <v>267</v>
      </c>
      <c r="F352" s="3" t="s">
        <v>266</v>
      </c>
      <c r="G352" s="16">
        <f>ROUND(H352+I352,2)</f>
        <v>236285.4</v>
      </c>
      <c r="H352" s="16">
        <v>193122.01</v>
      </c>
      <c r="I352" s="16">
        <v>43163.39</v>
      </c>
      <c r="J352" s="13">
        <v>258.85599999999999</v>
      </c>
      <c r="K352" s="13">
        <v>54.359000000000002</v>
      </c>
      <c r="L352" s="16">
        <v>9924</v>
      </c>
      <c r="M352" s="12">
        <v>9063</v>
      </c>
      <c r="N352" s="14">
        <v>16.399999999999999</v>
      </c>
      <c r="O352" s="15">
        <v>0.61080000000000001</v>
      </c>
      <c r="P352" s="16">
        <v>300914.03000000003</v>
      </c>
    </row>
    <row r="353" spans="1:16" outlineLevel="1">
      <c r="A353" s="32">
        <v>110183707</v>
      </c>
      <c r="B353" s="33" t="str">
        <f>B352</f>
        <v>Keystone Central CTC</v>
      </c>
      <c r="C353" s="3"/>
      <c r="D353" s="2"/>
      <c r="E353" s="33"/>
      <c r="F353" s="3"/>
      <c r="G353" s="34">
        <f>SUBTOTAL(9,G352:G352)</f>
        <v>236285.4</v>
      </c>
      <c r="H353" s="26">
        <f>SUBTOTAL(9,H352:H352)</f>
        <v>193122.01</v>
      </c>
      <c r="I353" s="26">
        <f>SUBTOTAL(9,I352:I352)</f>
        <v>43163.39</v>
      </c>
      <c r="J353" s="27">
        <f>SUBTOTAL(9,J352:J352)</f>
        <v>258.85599999999999</v>
      </c>
      <c r="K353" s="27">
        <f>SUBTOTAL(9,K352:K352)</f>
        <v>54.359000000000002</v>
      </c>
      <c r="L353" s="26"/>
      <c r="M353" s="28"/>
      <c r="N353" s="29"/>
      <c r="O353" s="30"/>
      <c r="P353" s="26">
        <f>SUBTOTAL(9,P352:P352)</f>
        <v>300914.03000000003</v>
      </c>
    </row>
    <row r="354" spans="1:16" outlineLevel="2">
      <c r="A354" s="2">
        <v>113363807</v>
      </c>
      <c r="B354" s="3" t="s">
        <v>309</v>
      </c>
      <c r="C354" s="3" t="s">
        <v>80</v>
      </c>
      <c r="D354" s="2">
        <v>113361303</v>
      </c>
      <c r="E354" s="3" t="s">
        <v>310</v>
      </c>
      <c r="F354" s="3" t="s">
        <v>80</v>
      </c>
      <c r="G354" s="16">
        <f t="shared" ref="G354:G369" si="24">ROUND(H354+I354,2)</f>
        <v>94205.54</v>
      </c>
      <c r="H354" s="16">
        <v>76996.56</v>
      </c>
      <c r="I354" s="16">
        <v>17208.98</v>
      </c>
      <c r="J354" s="13">
        <v>133.922</v>
      </c>
      <c r="K354" s="13">
        <v>28.123000000000001</v>
      </c>
      <c r="L354" s="16">
        <v>9817</v>
      </c>
      <c r="M354" s="12">
        <v>9094</v>
      </c>
      <c r="N354" s="14">
        <v>21.9</v>
      </c>
      <c r="O354" s="15">
        <v>0.46910000000000002</v>
      </c>
      <c r="P354" s="16">
        <v>119972.58</v>
      </c>
    </row>
    <row r="355" spans="1:16" outlineLevel="2">
      <c r="A355" s="2">
        <v>113363807</v>
      </c>
      <c r="B355" s="3" t="s">
        <v>309</v>
      </c>
      <c r="C355" s="3" t="s">
        <v>80</v>
      </c>
      <c r="D355" s="2">
        <v>113361503</v>
      </c>
      <c r="E355" s="3" t="s">
        <v>311</v>
      </c>
      <c r="F355" s="3" t="s">
        <v>80</v>
      </c>
      <c r="G355" s="16">
        <f t="shared" si="24"/>
        <v>66185.960000000006</v>
      </c>
      <c r="H355" s="16">
        <v>54095.45</v>
      </c>
      <c r="I355" s="16">
        <v>12090.51</v>
      </c>
      <c r="J355" s="13">
        <v>64.13</v>
      </c>
      <c r="K355" s="13">
        <v>13.467000000000001</v>
      </c>
      <c r="L355" s="16">
        <v>8526</v>
      </c>
      <c r="M355" s="12">
        <v>9134</v>
      </c>
      <c r="N355" s="14">
        <v>29</v>
      </c>
      <c r="O355" s="15">
        <v>0.73409999999999997</v>
      </c>
      <c r="P355" s="16">
        <v>84289.1</v>
      </c>
    </row>
    <row r="356" spans="1:16" outlineLevel="2">
      <c r="A356" s="2">
        <v>113363807</v>
      </c>
      <c r="B356" s="3" t="s">
        <v>309</v>
      </c>
      <c r="C356" s="3" t="s">
        <v>80</v>
      </c>
      <c r="D356" s="2">
        <v>113361703</v>
      </c>
      <c r="E356" s="3" t="s">
        <v>312</v>
      </c>
      <c r="F356" s="3" t="s">
        <v>80</v>
      </c>
      <c r="G356" s="16">
        <f t="shared" si="24"/>
        <v>96840.320000000007</v>
      </c>
      <c r="H356" s="16">
        <v>79150.03</v>
      </c>
      <c r="I356" s="16">
        <v>17690.29</v>
      </c>
      <c r="J356" s="13">
        <v>166.23400000000001</v>
      </c>
      <c r="K356" s="13">
        <v>34.908999999999999</v>
      </c>
      <c r="L356" s="16">
        <v>8994</v>
      </c>
      <c r="M356" s="12">
        <v>9059</v>
      </c>
      <c r="N356" s="14">
        <v>15.7</v>
      </c>
      <c r="O356" s="15">
        <v>0.39279999999999998</v>
      </c>
      <c r="P356" s="16">
        <v>123328.02</v>
      </c>
    </row>
    <row r="357" spans="1:16" outlineLevel="2">
      <c r="A357" s="2">
        <v>113363807</v>
      </c>
      <c r="B357" s="3" t="s">
        <v>309</v>
      </c>
      <c r="C357" s="3" t="s">
        <v>80</v>
      </c>
      <c r="D357" s="2">
        <v>113362203</v>
      </c>
      <c r="E357" s="3" t="s">
        <v>79</v>
      </c>
      <c r="F357" s="3" t="s">
        <v>80</v>
      </c>
      <c r="G357" s="16">
        <f t="shared" si="24"/>
        <v>81315.02</v>
      </c>
      <c r="H357" s="16">
        <v>66460.81</v>
      </c>
      <c r="I357" s="16">
        <v>14854.21</v>
      </c>
      <c r="J357" s="13">
        <v>109.621</v>
      </c>
      <c r="K357" s="13">
        <v>23.02</v>
      </c>
      <c r="L357" s="16">
        <v>8212</v>
      </c>
      <c r="M357" s="12">
        <v>9098</v>
      </c>
      <c r="N357" s="14">
        <v>22.5</v>
      </c>
      <c r="O357" s="15">
        <v>0.54779999999999995</v>
      </c>
      <c r="P357" s="16">
        <v>103556.25</v>
      </c>
    </row>
    <row r="358" spans="1:16" outlineLevel="2">
      <c r="A358" s="2">
        <v>113363807</v>
      </c>
      <c r="B358" s="3" t="s">
        <v>309</v>
      </c>
      <c r="C358" s="3" t="s">
        <v>80</v>
      </c>
      <c r="D358" s="2">
        <v>113362303</v>
      </c>
      <c r="E358" s="3" t="s">
        <v>313</v>
      </c>
      <c r="F358" s="3" t="s">
        <v>80</v>
      </c>
      <c r="G358" s="16">
        <f t="shared" si="24"/>
        <v>89934.92</v>
      </c>
      <c r="H358" s="16">
        <v>73506.070000000007</v>
      </c>
      <c r="I358" s="16">
        <v>16428.849999999999</v>
      </c>
      <c r="J358" s="13">
        <v>167.54</v>
      </c>
      <c r="K358" s="13">
        <v>35.183</v>
      </c>
      <c r="L358" s="16">
        <v>8681</v>
      </c>
      <c r="M358" s="12">
        <v>9051</v>
      </c>
      <c r="N358" s="14">
        <v>14.2</v>
      </c>
      <c r="O358" s="15">
        <v>0.375</v>
      </c>
      <c r="P358" s="16">
        <v>114533.86</v>
      </c>
    </row>
    <row r="359" spans="1:16" outlineLevel="2">
      <c r="A359" s="2">
        <v>113363807</v>
      </c>
      <c r="B359" s="3" t="s">
        <v>309</v>
      </c>
      <c r="C359" s="3" t="s">
        <v>80</v>
      </c>
      <c r="D359" s="2">
        <v>113362403</v>
      </c>
      <c r="E359" s="3" t="s">
        <v>314</v>
      </c>
      <c r="F359" s="3" t="s">
        <v>80</v>
      </c>
      <c r="G359" s="16">
        <f t="shared" si="24"/>
        <v>95870.74</v>
      </c>
      <c r="H359" s="16">
        <v>78357.570000000007</v>
      </c>
      <c r="I359" s="16">
        <v>17513.169999999998</v>
      </c>
      <c r="J359" s="13">
        <v>125.33799999999999</v>
      </c>
      <c r="K359" s="13">
        <v>26.32</v>
      </c>
      <c r="L359" s="16">
        <v>9274</v>
      </c>
      <c r="M359" s="12">
        <v>9085</v>
      </c>
      <c r="N359" s="14">
        <v>20.2</v>
      </c>
      <c r="O359" s="15">
        <v>0.51060000000000005</v>
      </c>
      <c r="P359" s="16">
        <v>122093.24</v>
      </c>
    </row>
    <row r="360" spans="1:16" outlineLevel="2">
      <c r="A360" s="2">
        <v>113363807</v>
      </c>
      <c r="B360" s="3" t="s">
        <v>309</v>
      </c>
      <c r="C360" s="3" t="s">
        <v>80</v>
      </c>
      <c r="D360" s="2">
        <v>113362603</v>
      </c>
      <c r="E360" s="3" t="s">
        <v>315</v>
      </c>
      <c r="F360" s="3" t="s">
        <v>80</v>
      </c>
      <c r="G360" s="16">
        <f t="shared" si="24"/>
        <v>92697.82</v>
      </c>
      <c r="H360" s="16">
        <v>75764.259999999995</v>
      </c>
      <c r="I360" s="16">
        <v>16933.560000000001</v>
      </c>
      <c r="J360" s="13">
        <v>134.73599999999999</v>
      </c>
      <c r="K360" s="13">
        <v>28.294</v>
      </c>
      <c r="L360" s="16">
        <v>8808</v>
      </c>
      <c r="M360" s="12">
        <v>9083</v>
      </c>
      <c r="N360" s="14">
        <v>19.899999999999999</v>
      </c>
      <c r="O360" s="15">
        <v>0.47370000000000001</v>
      </c>
      <c r="P360" s="16">
        <v>118052.47</v>
      </c>
    </row>
    <row r="361" spans="1:16" outlineLevel="2">
      <c r="A361" s="2">
        <v>113363807</v>
      </c>
      <c r="B361" s="3" t="s">
        <v>309</v>
      </c>
      <c r="C361" s="3" t="s">
        <v>80</v>
      </c>
      <c r="D361" s="2">
        <v>113363103</v>
      </c>
      <c r="E361" s="3" t="s">
        <v>316</v>
      </c>
      <c r="F361" s="3" t="s">
        <v>80</v>
      </c>
      <c r="G361" s="16">
        <f t="shared" si="24"/>
        <v>104183.83</v>
      </c>
      <c r="H361" s="16">
        <v>85152.07</v>
      </c>
      <c r="I361" s="16">
        <v>19031.759999999998</v>
      </c>
      <c r="J361" s="13">
        <v>175.75299999999999</v>
      </c>
      <c r="K361" s="13">
        <v>36.908000000000001</v>
      </c>
      <c r="L361" s="16">
        <v>10077</v>
      </c>
      <c r="M361" s="12">
        <v>9078</v>
      </c>
      <c r="N361" s="14">
        <v>19.100000000000001</v>
      </c>
      <c r="O361" s="15">
        <v>0.39600000000000002</v>
      </c>
      <c r="P361" s="16">
        <v>132680.13</v>
      </c>
    </row>
    <row r="362" spans="1:16" outlineLevel="2">
      <c r="A362" s="2">
        <v>113363807</v>
      </c>
      <c r="B362" s="3" t="s">
        <v>309</v>
      </c>
      <c r="C362" s="3" t="s">
        <v>80</v>
      </c>
      <c r="D362" s="2">
        <v>113363603</v>
      </c>
      <c r="E362" s="3" t="s">
        <v>317</v>
      </c>
      <c r="F362" s="3" t="s">
        <v>80</v>
      </c>
      <c r="G362" s="16">
        <f t="shared" si="24"/>
        <v>37431.14</v>
      </c>
      <c r="H362" s="16">
        <v>30593.41</v>
      </c>
      <c r="I362" s="16">
        <v>6837.73</v>
      </c>
      <c r="J362" s="13">
        <v>62.18</v>
      </c>
      <c r="K362" s="13">
        <v>13.057</v>
      </c>
      <c r="L362" s="16">
        <v>9320</v>
      </c>
      <c r="M362" s="12">
        <v>9084</v>
      </c>
      <c r="N362" s="14">
        <v>20.100000000000001</v>
      </c>
      <c r="O362" s="15">
        <v>0.40189999999999998</v>
      </c>
      <c r="P362" s="16">
        <v>47669.279999999999</v>
      </c>
    </row>
    <row r="363" spans="1:16" outlineLevel="2">
      <c r="A363" s="2">
        <v>113363807</v>
      </c>
      <c r="B363" s="3" t="s">
        <v>309</v>
      </c>
      <c r="C363" s="3" t="s">
        <v>80</v>
      </c>
      <c r="D363" s="2">
        <v>113364002</v>
      </c>
      <c r="E363" s="3" t="s">
        <v>318</v>
      </c>
      <c r="F363" s="3" t="s">
        <v>80</v>
      </c>
      <c r="G363" s="16">
        <f t="shared" si="24"/>
        <v>161859.64000000001</v>
      </c>
      <c r="H363" s="16">
        <v>132291.96</v>
      </c>
      <c r="I363" s="16">
        <v>29567.68</v>
      </c>
      <c r="J363" s="13">
        <v>151.63800000000001</v>
      </c>
      <c r="K363" s="13">
        <v>31.843</v>
      </c>
      <c r="L363" s="16">
        <v>9475</v>
      </c>
      <c r="M363" s="12">
        <v>9111</v>
      </c>
      <c r="N363" s="14">
        <v>24.8</v>
      </c>
      <c r="O363" s="15">
        <v>0.71050000000000002</v>
      </c>
      <c r="P363" s="16">
        <v>206131.39</v>
      </c>
    </row>
    <row r="364" spans="1:16" outlineLevel="2">
      <c r="A364" s="2">
        <v>113363807</v>
      </c>
      <c r="B364" s="3" t="s">
        <v>309</v>
      </c>
      <c r="C364" s="3" t="s">
        <v>80</v>
      </c>
      <c r="D364" s="2">
        <v>113364403</v>
      </c>
      <c r="E364" s="3" t="s">
        <v>319</v>
      </c>
      <c r="F364" s="3" t="s">
        <v>80</v>
      </c>
      <c r="G364" s="16">
        <f t="shared" si="24"/>
        <v>50956.21</v>
      </c>
      <c r="H364" s="16">
        <v>41647.79</v>
      </c>
      <c r="I364" s="16">
        <v>9308.42</v>
      </c>
      <c r="J364" s="13">
        <v>90.917000000000002</v>
      </c>
      <c r="K364" s="13">
        <v>19.091999999999999</v>
      </c>
      <c r="L364" s="16">
        <v>9351</v>
      </c>
      <c r="M364" s="12">
        <v>9064</v>
      </c>
      <c r="N364" s="14">
        <v>16.600000000000001</v>
      </c>
      <c r="O364" s="15">
        <v>0.375</v>
      </c>
      <c r="P364" s="16">
        <v>64893.71</v>
      </c>
    </row>
    <row r="365" spans="1:16" outlineLevel="2">
      <c r="A365" s="2">
        <v>113363807</v>
      </c>
      <c r="B365" s="3" t="s">
        <v>309</v>
      </c>
      <c r="C365" s="3" t="s">
        <v>80</v>
      </c>
      <c r="D365" s="2">
        <v>113364503</v>
      </c>
      <c r="E365" s="3" t="s">
        <v>320</v>
      </c>
      <c r="F365" s="3" t="s">
        <v>80</v>
      </c>
      <c r="G365" s="16">
        <f t="shared" si="24"/>
        <v>50317.4</v>
      </c>
      <c r="H365" s="16">
        <v>41125.68</v>
      </c>
      <c r="I365" s="16">
        <v>9191.7199999999993</v>
      </c>
      <c r="J365" s="13">
        <v>92.850999999999999</v>
      </c>
      <c r="K365" s="13">
        <v>19.498000000000001</v>
      </c>
      <c r="L365" s="16">
        <v>8764</v>
      </c>
      <c r="M365" s="12">
        <v>9077</v>
      </c>
      <c r="N365" s="14">
        <v>18.899999999999999</v>
      </c>
      <c r="O365" s="15">
        <v>0.375</v>
      </c>
      <c r="P365" s="16">
        <v>64080.18</v>
      </c>
    </row>
    <row r="366" spans="1:16" outlineLevel="2">
      <c r="A366" s="2">
        <v>113363807</v>
      </c>
      <c r="B366" s="3" t="s">
        <v>309</v>
      </c>
      <c r="C366" s="3" t="s">
        <v>80</v>
      </c>
      <c r="D366" s="2">
        <v>113365203</v>
      </c>
      <c r="E366" s="3" t="s">
        <v>81</v>
      </c>
      <c r="F366" s="3" t="s">
        <v>80</v>
      </c>
      <c r="G366" s="16">
        <f t="shared" si="24"/>
        <v>207660.03</v>
      </c>
      <c r="H366" s="16">
        <v>169725.77</v>
      </c>
      <c r="I366" s="16">
        <v>37934.26</v>
      </c>
      <c r="J366" s="13">
        <v>299.24</v>
      </c>
      <c r="K366" s="13">
        <v>62.84</v>
      </c>
      <c r="L366" s="16">
        <v>8608</v>
      </c>
      <c r="M366" s="12">
        <v>9071</v>
      </c>
      <c r="N366" s="14">
        <v>17.8</v>
      </c>
      <c r="O366" s="15">
        <v>0.4889</v>
      </c>
      <c r="P366" s="16">
        <v>264459.06</v>
      </c>
    </row>
    <row r="367" spans="1:16" outlineLevel="2">
      <c r="A367" s="2">
        <v>113363807</v>
      </c>
      <c r="B367" s="3" t="s">
        <v>309</v>
      </c>
      <c r="C367" s="3" t="s">
        <v>80</v>
      </c>
      <c r="D367" s="2">
        <v>113365303</v>
      </c>
      <c r="E367" s="3" t="s">
        <v>321</v>
      </c>
      <c r="F367" s="3" t="s">
        <v>80</v>
      </c>
      <c r="G367" s="16">
        <f t="shared" si="24"/>
        <v>34681.11</v>
      </c>
      <c r="H367" s="16">
        <v>28345.74</v>
      </c>
      <c r="I367" s="16">
        <v>6335.37</v>
      </c>
      <c r="J367" s="13">
        <v>61.895000000000003</v>
      </c>
      <c r="K367" s="13">
        <v>12.997</v>
      </c>
      <c r="L367" s="16">
        <v>12494</v>
      </c>
      <c r="M367" s="12">
        <v>9062</v>
      </c>
      <c r="N367" s="14">
        <v>16.2</v>
      </c>
      <c r="O367" s="15">
        <v>0.375</v>
      </c>
      <c r="P367" s="16">
        <v>44167.06</v>
      </c>
    </row>
    <row r="368" spans="1:16" outlineLevel="2">
      <c r="A368" s="2">
        <v>113363807</v>
      </c>
      <c r="B368" s="3" t="s">
        <v>309</v>
      </c>
      <c r="C368" s="3" t="s">
        <v>80</v>
      </c>
      <c r="D368" s="2">
        <v>113367003</v>
      </c>
      <c r="E368" s="3" t="s">
        <v>322</v>
      </c>
      <c r="F368" s="3" t="s">
        <v>80</v>
      </c>
      <c r="G368" s="16">
        <f t="shared" si="24"/>
        <v>118161.88</v>
      </c>
      <c r="H368" s="16">
        <v>96576.68</v>
      </c>
      <c r="I368" s="16">
        <v>21585.200000000001</v>
      </c>
      <c r="J368" s="13">
        <v>191.57300000000001</v>
      </c>
      <c r="K368" s="13">
        <v>40.229999999999997</v>
      </c>
      <c r="L368" s="16">
        <v>8480</v>
      </c>
      <c r="M368" s="12">
        <v>9047</v>
      </c>
      <c r="N368" s="14">
        <v>13.5</v>
      </c>
      <c r="O368" s="15">
        <v>0.44109999999999999</v>
      </c>
      <c r="P368" s="16">
        <v>150481.44</v>
      </c>
    </row>
    <row r="369" spans="1:16" outlineLevel="2">
      <c r="A369" s="2">
        <v>113363807</v>
      </c>
      <c r="B369" s="3" t="s">
        <v>309</v>
      </c>
      <c r="C369" s="3" t="s">
        <v>80</v>
      </c>
      <c r="D369" s="2">
        <v>113369003</v>
      </c>
      <c r="E369" s="3" t="s">
        <v>323</v>
      </c>
      <c r="F369" s="3" t="s">
        <v>80</v>
      </c>
      <c r="G369" s="16">
        <f t="shared" si="24"/>
        <v>108317.31</v>
      </c>
      <c r="H369" s="16">
        <v>88530.46</v>
      </c>
      <c r="I369" s="16">
        <v>19786.849999999999</v>
      </c>
      <c r="J369" s="13">
        <v>171.18799999999999</v>
      </c>
      <c r="K369" s="13">
        <v>35.948999999999998</v>
      </c>
      <c r="L369" s="16">
        <v>8805</v>
      </c>
      <c r="M369" s="12">
        <v>9081</v>
      </c>
      <c r="N369" s="14">
        <v>19.600000000000001</v>
      </c>
      <c r="O369" s="15">
        <v>0.43580000000000002</v>
      </c>
      <c r="P369" s="16">
        <v>137944.19</v>
      </c>
    </row>
    <row r="370" spans="1:16" outlineLevel="1">
      <c r="A370" s="32">
        <v>113363807</v>
      </c>
      <c r="B370" s="33" t="str">
        <f>B369</f>
        <v>Lancaster County CTC</v>
      </c>
      <c r="C370" s="3"/>
      <c r="D370" s="2"/>
      <c r="E370" s="33"/>
      <c r="F370" s="3"/>
      <c r="G370" s="34">
        <f>SUBTOTAL(9,G354:G369)</f>
        <v>1490618.87</v>
      </c>
      <c r="H370" s="26">
        <f>SUBTOTAL(9,H354:H369)</f>
        <v>1218320.31</v>
      </c>
      <c r="I370" s="26">
        <f>SUBTOTAL(9,I354:I369)</f>
        <v>272298.56</v>
      </c>
      <c r="J370" s="27">
        <f>SUBTOTAL(9,J354:J369)</f>
        <v>2198.7559999999999</v>
      </c>
      <c r="K370" s="27">
        <f>SUBTOTAL(9,K354:K369)</f>
        <v>461.73</v>
      </c>
      <c r="L370" s="26"/>
      <c r="M370" s="28"/>
      <c r="N370" s="29"/>
      <c r="O370" s="30"/>
      <c r="P370" s="26">
        <f>SUBTOTAL(9,P354:P369)</f>
        <v>1898331.96</v>
      </c>
    </row>
    <row r="371" spans="1:16" outlineLevel="2">
      <c r="A371" s="2">
        <v>104374207</v>
      </c>
      <c r="B371" s="3" t="s">
        <v>114</v>
      </c>
      <c r="C371" s="3" t="s">
        <v>113</v>
      </c>
      <c r="D371" s="2">
        <v>104372003</v>
      </c>
      <c r="E371" s="3" t="s">
        <v>115</v>
      </c>
      <c r="F371" s="3" t="s">
        <v>113</v>
      </c>
      <c r="G371" s="16">
        <f t="shared" ref="G371:G378" si="25">ROUND(H371+I371,2)</f>
        <v>89770.5</v>
      </c>
      <c r="H371" s="16">
        <v>73371.69</v>
      </c>
      <c r="I371" s="16">
        <v>16398.810000000001</v>
      </c>
      <c r="J371" s="13">
        <v>94.144000000000005</v>
      </c>
      <c r="K371" s="13">
        <v>19.77</v>
      </c>
      <c r="L371" s="16">
        <v>8775</v>
      </c>
      <c r="M371" s="12">
        <v>9069</v>
      </c>
      <c r="N371" s="14">
        <v>17.399999999999999</v>
      </c>
      <c r="O371" s="15">
        <v>0.65900000000000003</v>
      </c>
      <c r="P371" s="16">
        <v>114324.47</v>
      </c>
    </row>
    <row r="372" spans="1:16" outlineLevel="2">
      <c r="A372" s="2">
        <v>104374207</v>
      </c>
      <c r="B372" s="3" t="s">
        <v>114</v>
      </c>
      <c r="C372" s="3" t="s">
        <v>113</v>
      </c>
      <c r="D372" s="2">
        <v>104374003</v>
      </c>
      <c r="E372" s="3" t="s">
        <v>116</v>
      </c>
      <c r="F372" s="3" t="s">
        <v>113</v>
      </c>
      <c r="G372" s="16">
        <f t="shared" si="25"/>
        <v>27768.36</v>
      </c>
      <c r="H372" s="16">
        <v>22695.78</v>
      </c>
      <c r="I372" s="16">
        <v>5072.58</v>
      </c>
      <c r="J372" s="13">
        <v>32.110999999999997</v>
      </c>
      <c r="K372" s="13">
        <v>6.7430000000000003</v>
      </c>
      <c r="L372" s="16">
        <v>7890</v>
      </c>
      <c r="M372" s="12">
        <v>9037</v>
      </c>
      <c r="N372" s="14">
        <v>11.8</v>
      </c>
      <c r="O372" s="15">
        <v>0.66469999999999996</v>
      </c>
      <c r="P372" s="16">
        <v>35363.550000000003</v>
      </c>
    </row>
    <row r="373" spans="1:16" outlineLevel="2">
      <c r="A373" s="2">
        <v>104374207</v>
      </c>
      <c r="B373" s="3" t="s">
        <v>114</v>
      </c>
      <c r="C373" s="3" t="s">
        <v>113</v>
      </c>
      <c r="D373" s="2">
        <v>104375003</v>
      </c>
      <c r="E373" s="3" t="s">
        <v>117</v>
      </c>
      <c r="F373" s="3" t="s">
        <v>113</v>
      </c>
      <c r="G373" s="16">
        <f t="shared" si="25"/>
        <v>36848.550000000003</v>
      </c>
      <c r="H373" s="16">
        <v>30117.25</v>
      </c>
      <c r="I373" s="16">
        <v>6731.3</v>
      </c>
      <c r="J373" s="13">
        <v>40.783000000000001</v>
      </c>
      <c r="K373" s="13">
        <v>8.5640000000000001</v>
      </c>
      <c r="L373" s="16">
        <v>8334</v>
      </c>
      <c r="M373" s="12">
        <v>9045</v>
      </c>
      <c r="N373" s="14">
        <v>13.2</v>
      </c>
      <c r="O373" s="15">
        <v>0.65749999999999997</v>
      </c>
      <c r="P373" s="16">
        <v>46927.34</v>
      </c>
    </row>
    <row r="374" spans="1:16" outlineLevel="2">
      <c r="A374" s="2">
        <v>104374207</v>
      </c>
      <c r="B374" s="3" t="s">
        <v>114</v>
      </c>
      <c r="C374" s="3" t="s">
        <v>113</v>
      </c>
      <c r="D374" s="2">
        <v>104375203</v>
      </c>
      <c r="E374" s="3" t="s">
        <v>118</v>
      </c>
      <c r="F374" s="3" t="s">
        <v>113</v>
      </c>
      <c r="G374" s="16">
        <f t="shared" si="25"/>
        <v>11408.26</v>
      </c>
      <c r="H374" s="16">
        <v>9324.26</v>
      </c>
      <c r="I374" s="16">
        <v>2084</v>
      </c>
      <c r="J374" s="13">
        <v>19.622</v>
      </c>
      <c r="K374" s="13">
        <v>4.12</v>
      </c>
      <c r="L374" s="16">
        <v>7971</v>
      </c>
      <c r="M374" s="12">
        <v>9068</v>
      </c>
      <c r="N374" s="14">
        <v>17.3</v>
      </c>
      <c r="O374" s="15">
        <v>0.44240000000000002</v>
      </c>
      <c r="P374" s="16">
        <v>14528.64</v>
      </c>
    </row>
    <row r="375" spans="1:16" outlineLevel="2">
      <c r="A375" s="2">
        <v>104374207</v>
      </c>
      <c r="B375" s="3" t="s">
        <v>114</v>
      </c>
      <c r="C375" s="3" t="s">
        <v>113</v>
      </c>
      <c r="D375" s="2">
        <v>104375302</v>
      </c>
      <c r="E375" s="3" t="s">
        <v>119</v>
      </c>
      <c r="F375" s="3" t="s">
        <v>113</v>
      </c>
      <c r="G375" s="16">
        <f t="shared" si="25"/>
        <v>128135.76</v>
      </c>
      <c r="H375" s="16">
        <v>104728.58</v>
      </c>
      <c r="I375" s="16">
        <v>23407.18</v>
      </c>
      <c r="J375" s="13">
        <v>131.905</v>
      </c>
      <c r="K375" s="13">
        <v>27.7</v>
      </c>
      <c r="L375" s="16">
        <v>7231</v>
      </c>
      <c r="M375" s="12">
        <v>9073</v>
      </c>
      <c r="N375" s="14">
        <v>18.100000000000001</v>
      </c>
      <c r="O375" s="15">
        <v>0.81469999999999998</v>
      </c>
      <c r="P375" s="16">
        <v>163183.35999999999</v>
      </c>
    </row>
    <row r="376" spans="1:16" outlineLevel="2">
      <c r="A376" s="2">
        <v>104374207</v>
      </c>
      <c r="B376" s="3" t="s">
        <v>114</v>
      </c>
      <c r="C376" s="3" t="s">
        <v>113</v>
      </c>
      <c r="D376" s="2">
        <v>104376203</v>
      </c>
      <c r="E376" s="3" t="s">
        <v>112</v>
      </c>
      <c r="F376" s="3" t="s">
        <v>113</v>
      </c>
      <c r="G376" s="16">
        <f t="shared" si="25"/>
        <v>25766.34</v>
      </c>
      <c r="H376" s="16">
        <v>21059.48</v>
      </c>
      <c r="I376" s="16">
        <v>4706.8599999999997</v>
      </c>
      <c r="J376" s="13">
        <v>26.004999999999999</v>
      </c>
      <c r="K376" s="13">
        <v>5.4610000000000003</v>
      </c>
      <c r="L376" s="16">
        <v>10218</v>
      </c>
      <c r="M376" s="12">
        <v>9048</v>
      </c>
      <c r="N376" s="14">
        <v>13.8</v>
      </c>
      <c r="O376" s="15">
        <v>0.66410000000000002</v>
      </c>
      <c r="P376" s="16">
        <v>32813.93</v>
      </c>
    </row>
    <row r="377" spans="1:16" outlineLevel="2">
      <c r="A377" s="2">
        <v>104374207</v>
      </c>
      <c r="B377" s="3" t="s">
        <v>114</v>
      </c>
      <c r="C377" s="3" t="s">
        <v>113</v>
      </c>
      <c r="D377" s="2">
        <v>104377003</v>
      </c>
      <c r="E377" s="3" t="s">
        <v>120</v>
      </c>
      <c r="F377" s="3" t="s">
        <v>113</v>
      </c>
      <c r="G377" s="16">
        <f t="shared" si="25"/>
        <v>29638.12</v>
      </c>
      <c r="H377" s="16">
        <v>24223.98</v>
      </c>
      <c r="I377" s="16">
        <v>5414.14</v>
      </c>
      <c r="J377" s="13">
        <v>29.672000000000001</v>
      </c>
      <c r="K377" s="13">
        <v>6.2309999999999999</v>
      </c>
      <c r="L377" s="16">
        <v>8515</v>
      </c>
      <c r="M377" s="12">
        <v>9060</v>
      </c>
      <c r="N377" s="14">
        <v>15.8</v>
      </c>
      <c r="O377" s="15">
        <v>0.71140000000000003</v>
      </c>
      <c r="P377" s="16">
        <v>37744.720000000001</v>
      </c>
    </row>
    <row r="378" spans="1:16" outlineLevel="2">
      <c r="A378" s="2">
        <v>104374207</v>
      </c>
      <c r="B378" s="3" t="s">
        <v>114</v>
      </c>
      <c r="C378" s="3" t="s">
        <v>113</v>
      </c>
      <c r="D378" s="2">
        <v>104378003</v>
      </c>
      <c r="E378" s="3" t="s">
        <v>121</v>
      </c>
      <c r="F378" s="3" t="s">
        <v>113</v>
      </c>
      <c r="G378" s="16">
        <f t="shared" si="25"/>
        <v>19032.330000000002</v>
      </c>
      <c r="H378" s="16">
        <v>15555.6</v>
      </c>
      <c r="I378" s="16">
        <v>3476.73</v>
      </c>
      <c r="J378" s="13">
        <v>24.315999999999999</v>
      </c>
      <c r="K378" s="13">
        <v>5.1059999999999999</v>
      </c>
      <c r="L378" s="16">
        <v>8938</v>
      </c>
      <c r="M378" s="12">
        <v>9054</v>
      </c>
      <c r="N378" s="14">
        <v>14.8</v>
      </c>
      <c r="O378" s="15">
        <v>0.53110000000000002</v>
      </c>
      <c r="P378" s="16">
        <v>24238.04</v>
      </c>
    </row>
    <row r="379" spans="1:16" outlineLevel="1">
      <c r="A379" s="32">
        <v>104374207</v>
      </c>
      <c r="B379" s="33" t="str">
        <f>B378</f>
        <v>Lawrence County CTC</v>
      </c>
      <c r="C379" s="3"/>
      <c r="D379" s="2"/>
      <c r="E379" s="33"/>
      <c r="F379" s="3"/>
      <c r="G379" s="34">
        <f>SUBTOTAL(9,G371:G378)</f>
        <v>368368.22000000003</v>
      </c>
      <c r="H379" s="26">
        <f>SUBTOTAL(9,H371:H378)</f>
        <v>301076.62</v>
      </c>
      <c r="I379" s="26">
        <f>SUBTOTAL(9,I371:I378)</f>
        <v>67291.599999999991</v>
      </c>
      <c r="J379" s="27">
        <f>SUBTOTAL(9,J371:J378)</f>
        <v>398.55800000000005</v>
      </c>
      <c r="K379" s="27">
        <f>SUBTOTAL(9,K371:K378)</f>
        <v>83.694999999999979</v>
      </c>
      <c r="L379" s="26"/>
      <c r="M379" s="28"/>
      <c r="N379" s="29"/>
      <c r="O379" s="30"/>
      <c r="P379" s="26">
        <f>SUBTOTAL(9,P371:P378)</f>
        <v>469124.05</v>
      </c>
    </row>
    <row r="380" spans="1:16" outlineLevel="2">
      <c r="A380" s="2">
        <v>113384307</v>
      </c>
      <c r="B380" s="3" t="s">
        <v>324</v>
      </c>
      <c r="C380" s="3" t="s">
        <v>325</v>
      </c>
      <c r="D380" s="2">
        <v>113380303</v>
      </c>
      <c r="E380" s="3" t="s">
        <v>326</v>
      </c>
      <c r="F380" s="3" t="s">
        <v>325</v>
      </c>
      <c r="G380" s="16">
        <f t="shared" ref="G380:G390" si="26">ROUND(H380+I380,2)</f>
        <v>40154.410000000003</v>
      </c>
      <c r="H380" s="16">
        <v>32819.21</v>
      </c>
      <c r="I380" s="16">
        <v>7335.2</v>
      </c>
      <c r="J380" s="13">
        <v>56.46</v>
      </c>
      <c r="K380" s="13">
        <v>11.856</v>
      </c>
      <c r="L380" s="16">
        <v>8675</v>
      </c>
      <c r="M380" s="12">
        <v>9070</v>
      </c>
      <c r="N380" s="14">
        <v>17.600000000000001</v>
      </c>
      <c r="O380" s="15">
        <v>0.49719999999999998</v>
      </c>
      <c r="P380" s="16">
        <v>51137.42</v>
      </c>
    </row>
    <row r="381" spans="1:16" outlineLevel="2">
      <c r="A381" s="2">
        <v>113384307</v>
      </c>
      <c r="B381" s="3" t="s">
        <v>324</v>
      </c>
      <c r="C381" s="3" t="s">
        <v>325</v>
      </c>
      <c r="D381" s="2">
        <v>113381303</v>
      </c>
      <c r="E381" s="3" t="s">
        <v>327</v>
      </c>
      <c r="F381" s="3" t="s">
        <v>325</v>
      </c>
      <c r="G381" s="16">
        <f t="shared" si="26"/>
        <v>126983.18</v>
      </c>
      <c r="H381" s="16">
        <v>103786.55</v>
      </c>
      <c r="I381" s="16">
        <v>23196.63</v>
      </c>
      <c r="J381" s="13">
        <v>179.065</v>
      </c>
      <c r="K381" s="13">
        <v>37.603000000000002</v>
      </c>
      <c r="L381" s="16">
        <v>9294</v>
      </c>
      <c r="M381" s="12">
        <v>9073</v>
      </c>
      <c r="N381" s="14">
        <v>18.2</v>
      </c>
      <c r="O381" s="15">
        <v>0.47399999999999998</v>
      </c>
      <c r="P381" s="16">
        <v>161715.54</v>
      </c>
    </row>
    <row r="382" spans="1:16" outlineLevel="2">
      <c r="A382" s="2">
        <v>113384307</v>
      </c>
      <c r="B382" s="3" t="s">
        <v>324</v>
      </c>
      <c r="C382" s="3" t="s">
        <v>325</v>
      </c>
      <c r="D382" s="2">
        <v>115221753</v>
      </c>
      <c r="E382" s="3" t="s">
        <v>334</v>
      </c>
      <c r="F382" s="3" t="s">
        <v>335</v>
      </c>
      <c r="G382" s="16">
        <f t="shared" si="26"/>
        <v>560.98</v>
      </c>
      <c r="H382" s="16">
        <v>458.5</v>
      </c>
      <c r="I382" s="16">
        <v>102.48</v>
      </c>
      <c r="J382" s="13">
        <v>1</v>
      </c>
      <c r="K382" s="13">
        <v>0.21</v>
      </c>
      <c r="L382" s="16">
        <v>10121</v>
      </c>
      <c r="M382" s="12">
        <v>9072</v>
      </c>
      <c r="N382" s="14">
        <v>18</v>
      </c>
      <c r="O382" s="15">
        <v>0.375</v>
      </c>
      <c r="P382" s="16">
        <v>714.42</v>
      </c>
    </row>
    <row r="383" spans="1:16" outlineLevel="2">
      <c r="A383" s="2">
        <v>113384307</v>
      </c>
      <c r="B383" s="3" t="s">
        <v>324</v>
      </c>
      <c r="C383" s="3" t="s">
        <v>325</v>
      </c>
      <c r="D383" s="2">
        <v>113362203</v>
      </c>
      <c r="E383" s="3" t="s">
        <v>79</v>
      </c>
      <c r="F383" s="3" t="s">
        <v>80</v>
      </c>
      <c r="G383" s="16">
        <f t="shared" si="26"/>
        <v>21.19</v>
      </c>
      <c r="H383" s="16">
        <v>17.32</v>
      </c>
      <c r="I383" s="16">
        <v>3.87</v>
      </c>
      <c r="J383" s="13">
        <v>3.2000000000000001E-2</v>
      </c>
      <c r="K383" s="13">
        <v>6.0000000000000001E-3</v>
      </c>
      <c r="L383" s="16">
        <v>8212</v>
      </c>
      <c r="M383" s="12">
        <v>9098</v>
      </c>
      <c r="N383" s="14">
        <v>22.5</v>
      </c>
      <c r="O383" s="15">
        <v>0.54779999999999995</v>
      </c>
      <c r="P383" s="16">
        <v>26.99</v>
      </c>
    </row>
    <row r="384" spans="1:16" outlineLevel="2">
      <c r="A384" s="2">
        <v>113384307</v>
      </c>
      <c r="B384" s="3" t="s">
        <v>324</v>
      </c>
      <c r="C384" s="3" t="s">
        <v>325</v>
      </c>
      <c r="D384" s="2">
        <v>113382303</v>
      </c>
      <c r="E384" s="3" t="s">
        <v>328</v>
      </c>
      <c r="F384" s="3" t="s">
        <v>325</v>
      </c>
      <c r="G384" s="16">
        <f t="shared" si="26"/>
        <v>78366.509999999995</v>
      </c>
      <c r="H384" s="16">
        <v>64050.92</v>
      </c>
      <c r="I384" s="16">
        <v>14315.59</v>
      </c>
      <c r="J384" s="13">
        <v>125.68600000000001</v>
      </c>
      <c r="K384" s="13">
        <v>26.393999999999998</v>
      </c>
      <c r="L384" s="16">
        <v>9679</v>
      </c>
      <c r="M384" s="12">
        <v>9072</v>
      </c>
      <c r="N384" s="14">
        <v>17.899999999999999</v>
      </c>
      <c r="O384" s="15">
        <v>0.4168</v>
      </c>
      <c r="P384" s="16">
        <v>99801.26</v>
      </c>
    </row>
    <row r="385" spans="1:16" outlineLevel="2">
      <c r="A385" s="2">
        <v>113384307</v>
      </c>
      <c r="B385" s="3" t="s">
        <v>324</v>
      </c>
      <c r="C385" s="3" t="s">
        <v>325</v>
      </c>
      <c r="D385" s="2">
        <v>113384603</v>
      </c>
      <c r="E385" s="3" t="s">
        <v>329</v>
      </c>
      <c r="F385" s="3" t="s">
        <v>325</v>
      </c>
      <c r="G385" s="16">
        <f t="shared" si="26"/>
        <v>170018.49</v>
      </c>
      <c r="H385" s="16">
        <v>138960.39000000001</v>
      </c>
      <c r="I385" s="16">
        <v>31058.1</v>
      </c>
      <c r="J385" s="13">
        <v>175.04900000000001</v>
      </c>
      <c r="K385" s="13">
        <v>36.76</v>
      </c>
      <c r="L385" s="16">
        <v>7094</v>
      </c>
      <c r="M385" s="12">
        <v>9108</v>
      </c>
      <c r="N385" s="14">
        <v>24.4</v>
      </c>
      <c r="O385" s="15">
        <v>0.83030000000000004</v>
      </c>
      <c r="P385" s="16">
        <v>216521.84</v>
      </c>
    </row>
    <row r="386" spans="1:16" outlineLevel="2">
      <c r="A386" s="2">
        <v>113384307</v>
      </c>
      <c r="B386" s="3" t="s">
        <v>324</v>
      </c>
      <c r="C386" s="3" t="s">
        <v>325</v>
      </c>
      <c r="D386" s="2">
        <v>113364403</v>
      </c>
      <c r="E386" s="3" t="s">
        <v>319</v>
      </c>
      <c r="F386" s="3" t="s">
        <v>80</v>
      </c>
      <c r="G386" s="16">
        <f t="shared" si="26"/>
        <v>571.16999999999996</v>
      </c>
      <c r="H386" s="16">
        <v>466.83</v>
      </c>
      <c r="I386" s="16">
        <v>104.34</v>
      </c>
      <c r="J386" s="13">
        <v>1.0209999999999999</v>
      </c>
      <c r="K386" s="13">
        <v>0.214</v>
      </c>
      <c r="L386" s="16">
        <v>9351</v>
      </c>
      <c r="M386" s="12">
        <v>9064</v>
      </c>
      <c r="N386" s="14">
        <v>16.600000000000001</v>
      </c>
      <c r="O386" s="15">
        <v>0.375</v>
      </c>
      <c r="P386" s="16">
        <v>727.39</v>
      </c>
    </row>
    <row r="387" spans="1:16" outlineLevel="2">
      <c r="A387" s="2">
        <v>113384307</v>
      </c>
      <c r="B387" s="3" t="s">
        <v>324</v>
      </c>
      <c r="C387" s="3" t="s">
        <v>325</v>
      </c>
      <c r="D387" s="2">
        <v>113385003</v>
      </c>
      <c r="E387" s="3" t="s">
        <v>330</v>
      </c>
      <c r="F387" s="3" t="s">
        <v>325</v>
      </c>
      <c r="G387" s="16">
        <f t="shared" si="26"/>
        <v>63514.49</v>
      </c>
      <c r="H387" s="16">
        <v>51911.99</v>
      </c>
      <c r="I387" s="16">
        <v>11602.5</v>
      </c>
      <c r="J387" s="13">
        <v>88.07</v>
      </c>
      <c r="K387" s="13">
        <v>18.494</v>
      </c>
      <c r="L387" s="16">
        <v>9299</v>
      </c>
      <c r="M387" s="12">
        <v>9059</v>
      </c>
      <c r="N387" s="14">
        <v>15.6</v>
      </c>
      <c r="O387" s="15">
        <v>0.48280000000000001</v>
      </c>
      <c r="P387" s="16">
        <v>80886.929999999993</v>
      </c>
    </row>
    <row r="388" spans="1:16" outlineLevel="2">
      <c r="A388" s="2">
        <v>113384307</v>
      </c>
      <c r="B388" s="3" t="s">
        <v>324</v>
      </c>
      <c r="C388" s="3" t="s">
        <v>325</v>
      </c>
      <c r="D388" s="2">
        <v>113385303</v>
      </c>
      <c r="E388" s="3" t="s">
        <v>331</v>
      </c>
      <c r="F388" s="3" t="s">
        <v>325</v>
      </c>
      <c r="G388" s="16">
        <f t="shared" si="26"/>
        <v>40722.339999999997</v>
      </c>
      <c r="H388" s="16">
        <v>33283.39</v>
      </c>
      <c r="I388" s="16">
        <v>7438.95</v>
      </c>
      <c r="J388" s="13">
        <v>66.944999999999993</v>
      </c>
      <c r="K388" s="13">
        <v>14.058</v>
      </c>
      <c r="L388" s="16">
        <v>7108</v>
      </c>
      <c r="M388" s="12">
        <v>9072</v>
      </c>
      <c r="N388" s="14">
        <v>17.899999999999999</v>
      </c>
      <c r="O388" s="15">
        <v>0.51900000000000002</v>
      </c>
      <c r="P388" s="16">
        <v>51860.69</v>
      </c>
    </row>
    <row r="389" spans="1:16" outlineLevel="2">
      <c r="A389" s="2">
        <v>113384307</v>
      </c>
      <c r="B389" s="3" t="s">
        <v>324</v>
      </c>
      <c r="C389" s="3" t="s">
        <v>325</v>
      </c>
      <c r="D389" s="2">
        <v>113365303</v>
      </c>
      <c r="E389" s="3" t="s">
        <v>321</v>
      </c>
      <c r="F389" s="3" t="s">
        <v>80</v>
      </c>
      <c r="G389" s="16">
        <f t="shared" si="26"/>
        <v>416.27</v>
      </c>
      <c r="H389" s="16">
        <v>340.23</v>
      </c>
      <c r="I389" s="16">
        <v>76.040000000000006</v>
      </c>
      <c r="J389" s="13">
        <v>0.747</v>
      </c>
      <c r="K389" s="13">
        <v>0.156</v>
      </c>
      <c r="L389" s="16">
        <v>12494</v>
      </c>
      <c r="M389" s="12">
        <v>9062</v>
      </c>
      <c r="N389" s="14">
        <v>16.2</v>
      </c>
      <c r="O389" s="15">
        <v>0.375</v>
      </c>
      <c r="P389" s="16">
        <v>530.13</v>
      </c>
    </row>
    <row r="390" spans="1:16" outlineLevel="2">
      <c r="A390" s="2">
        <v>113384307</v>
      </c>
      <c r="B390" s="3" t="s">
        <v>324</v>
      </c>
      <c r="C390" s="3" t="s">
        <v>325</v>
      </c>
      <c r="D390" s="2">
        <v>114068003</v>
      </c>
      <c r="E390" s="3" t="s">
        <v>332</v>
      </c>
      <c r="F390" s="3" t="s">
        <v>333</v>
      </c>
      <c r="G390" s="16">
        <f t="shared" si="26"/>
        <v>1302.3699999999999</v>
      </c>
      <c r="H390" s="16">
        <v>1064.46</v>
      </c>
      <c r="I390" s="16">
        <v>237.91</v>
      </c>
      <c r="J390" s="13">
        <v>2</v>
      </c>
      <c r="K390" s="13">
        <v>0.42</v>
      </c>
      <c r="L390" s="16">
        <v>11337</v>
      </c>
      <c r="M390" s="12">
        <v>9095</v>
      </c>
      <c r="N390" s="14">
        <v>22.1</v>
      </c>
      <c r="O390" s="15">
        <v>0.43419999999999997</v>
      </c>
      <c r="P390" s="16">
        <v>1658.6</v>
      </c>
    </row>
    <row r="391" spans="1:16" outlineLevel="1">
      <c r="A391" s="32">
        <v>113384307</v>
      </c>
      <c r="B391" s="33" t="str">
        <f>B390</f>
        <v>Lebanon County CTC</v>
      </c>
      <c r="C391" s="3"/>
      <c r="D391" s="2"/>
      <c r="E391" s="33"/>
      <c r="F391" s="3"/>
      <c r="G391" s="34">
        <f>SUBTOTAL(9,G380:G390)</f>
        <v>522631.4</v>
      </c>
      <c r="H391" s="26">
        <f>SUBTOTAL(9,H380:H390)</f>
        <v>427159.79000000004</v>
      </c>
      <c r="I391" s="26">
        <f>SUBTOTAL(9,I380:I390)</f>
        <v>95471.609999999986</v>
      </c>
      <c r="J391" s="27">
        <f>SUBTOTAL(9,J380:J390)</f>
        <v>696.07499999999993</v>
      </c>
      <c r="K391" s="27">
        <f>SUBTOTAL(9,K380:K390)</f>
        <v>146.17099999999999</v>
      </c>
      <c r="L391" s="26"/>
      <c r="M391" s="28"/>
      <c r="N391" s="29"/>
      <c r="O391" s="30"/>
      <c r="P391" s="26">
        <f>SUBTOTAL(9,P380:P390)</f>
        <v>665581.21</v>
      </c>
    </row>
    <row r="392" spans="1:16" outlineLevel="2">
      <c r="A392" s="2">
        <v>121393007</v>
      </c>
      <c r="B392" s="3" t="s">
        <v>489</v>
      </c>
      <c r="C392" s="3" t="s">
        <v>490</v>
      </c>
      <c r="D392" s="2">
        <v>121390302</v>
      </c>
      <c r="E392" s="3" t="s">
        <v>491</v>
      </c>
      <c r="F392" s="3" t="s">
        <v>490</v>
      </c>
      <c r="G392" s="16">
        <f t="shared" ref="G392:G401" si="27">ROUND(H392+I392,2)</f>
        <v>1146495.23</v>
      </c>
      <c r="H392" s="16">
        <v>937059.41</v>
      </c>
      <c r="I392" s="16">
        <v>209435.82</v>
      </c>
      <c r="J392" s="13">
        <v>1061.8979999999999</v>
      </c>
      <c r="K392" s="13">
        <v>222.99799999999999</v>
      </c>
      <c r="L392" s="16">
        <v>8327</v>
      </c>
      <c r="M392" s="12">
        <v>9093</v>
      </c>
      <c r="N392" s="14">
        <v>21.6</v>
      </c>
      <c r="O392" s="15">
        <v>0.7863</v>
      </c>
      <c r="P392" s="16">
        <v>1460083.86</v>
      </c>
    </row>
    <row r="393" spans="1:16" outlineLevel="2">
      <c r="A393" s="2">
        <v>121393007</v>
      </c>
      <c r="B393" s="3" t="s">
        <v>489</v>
      </c>
      <c r="C393" s="3" t="s">
        <v>490</v>
      </c>
      <c r="D393" s="2">
        <v>121391303</v>
      </c>
      <c r="E393" s="3" t="s">
        <v>492</v>
      </c>
      <c r="F393" s="3" t="s">
        <v>490</v>
      </c>
      <c r="G393" s="16">
        <f t="shared" si="27"/>
        <v>78231.08</v>
      </c>
      <c r="H393" s="16">
        <v>63940.23</v>
      </c>
      <c r="I393" s="16">
        <v>14290.85</v>
      </c>
      <c r="J393" s="13">
        <v>98.772999999999996</v>
      </c>
      <c r="K393" s="13">
        <v>20.742000000000001</v>
      </c>
      <c r="L393" s="16">
        <v>10694</v>
      </c>
      <c r="M393" s="12">
        <v>9085</v>
      </c>
      <c r="N393" s="14">
        <v>20.3</v>
      </c>
      <c r="O393" s="15">
        <v>0.52869999999999995</v>
      </c>
      <c r="P393" s="16">
        <v>99628.800000000003</v>
      </c>
    </row>
    <row r="394" spans="1:16" outlineLevel="2">
      <c r="A394" s="2">
        <v>121393007</v>
      </c>
      <c r="B394" s="3" t="s">
        <v>489</v>
      </c>
      <c r="C394" s="3" t="s">
        <v>490</v>
      </c>
      <c r="D394" s="2">
        <v>121392303</v>
      </c>
      <c r="E394" s="3" t="s">
        <v>493</v>
      </c>
      <c r="F394" s="3" t="s">
        <v>490</v>
      </c>
      <c r="G394" s="16">
        <f t="shared" si="27"/>
        <v>152600.16</v>
      </c>
      <c r="H394" s="16">
        <v>124723.95</v>
      </c>
      <c r="I394" s="16">
        <v>27876.21</v>
      </c>
      <c r="J394" s="13">
        <v>240.50200000000001</v>
      </c>
      <c r="K394" s="13">
        <v>50.505000000000003</v>
      </c>
      <c r="L394" s="16">
        <v>9764</v>
      </c>
      <c r="M394" s="12">
        <v>9086</v>
      </c>
      <c r="N394" s="14">
        <v>20.5</v>
      </c>
      <c r="O394" s="15">
        <v>0.42349999999999999</v>
      </c>
      <c r="P394" s="16">
        <v>194339.25</v>
      </c>
    </row>
    <row r="395" spans="1:16" outlineLevel="2">
      <c r="A395" s="2">
        <v>121393007</v>
      </c>
      <c r="B395" s="3" t="s">
        <v>489</v>
      </c>
      <c r="C395" s="3" t="s">
        <v>490</v>
      </c>
      <c r="D395" s="2">
        <v>120484903</v>
      </c>
      <c r="E395" s="3" t="s">
        <v>475</v>
      </c>
      <c r="F395" s="3" t="s">
        <v>472</v>
      </c>
      <c r="G395" s="16">
        <f t="shared" si="27"/>
        <v>5175.8599999999997</v>
      </c>
      <c r="H395" s="16">
        <v>4230.3599999999997</v>
      </c>
      <c r="I395" s="16">
        <v>945.5</v>
      </c>
      <c r="J395" s="13">
        <v>7.2149999999999999</v>
      </c>
      <c r="K395" s="13">
        <v>1.5149999999999999</v>
      </c>
      <c r="L395" s="16">
        <v>9896</v>
      </c>
      <c r="M395" s="12">
        <v>9087</v>
      </c>
      <c r="N395" s="14">
        <v>20.6</v>
      </c>
      <c r="O395" s="15">
        <v>0.4788</v>
      </c>
      <c r="P395" s="16">
        <v>6591.55</v>
      </c>
    </row>
    <row r="396" spans="1:16" outlineLevel="2">
      <c r="A396" s="2">
        <v>121393007</v>
      </c>
      <c r="B396" s="3" t="s">
        <v>489</v>
      </c>
      <c r="C396" s="3" t="s">
        <v>490</v>
      </c>
      <c r="D396" s="2">
        <v>121394503</v>
      </c>
      <c r="E396" s="3" t="s">
        <v>494</v>
      </c>
      <c r="F396" s="3" t="s">
        <v>490</v>
      </c>
      <c r="G396" s="16">
        <f t="shared" si="27"/>
        <v>134198.47</v>
      </c>
      <c r="H396" s="16">
        <v>109683.79</v>
      </c>
      <c r="I396" s="16">
        <v>24514.68</v>
      </c>
      <c r="J396" s="13">
        <v>151.33099999999999</v>
      </c>
      <c r="K396" s="13">
        <v>31.779</v>
      </c>
      <c r="L396" s="16">
        <v>10163</v>
      </c>
      <c r="M396" s="12">
        <v>9112</v>
      </c>
      <c r="N396" s="14">
        <v>25.1</v>
      </c>
      <c r="O396" s="15">
        <v>0.59019999999999995</v>
      </c>
      <c r="P396" s="16">
        <v>170904.35</v>
      </c>
    </row>
    <row r="397" spans="1:16" outlineLevel="2">
      <c r="A397" s="2">
        <v>121393007</v>
      </c>
      <c r="B397" s="3" t="s">
        <v>489</v>
      </c>
      <c r="C397" s="3" t="s">
        <v>490</v>
      </c>
      <c r="D397" s="2">
        <v>121394603</v>
      </c>
      <c r="E397" s="3" t="s">
        <v>495</v>
      </c>
      <c r="F397" s="3" t="s">
        <v>490</v>
      </c>
      <c r="G397" s="16">
        <f t="shared" si="27"/>
        <v>78267.039999999994</v>
      </c>
      <c r="H397" s="16">
        <v>63969.62</v>
      </c>
      <c r="I397" s="16">
        <v>14297.42</v>
      </c>
      <c r="J397" s="13">
        <v>135.72200000000001</v>
      </c>
      <c r="K397" s="13">
        <v>28.501000000000001</v>
      </c>
      <c r="L397" s="16">
        <v>10603</v>
      </c>
      <c r="M397" s="12">
        <v>9079</v>
      </c>
      <c r="N397" s="14">
        <v>19.2</v>
      </c>
      <c r="O397" s="15">
        <v>0.38519999999999999</v>
      </c>
      <c r="P397" s="16">
        <v>99674.58</v>
      </c>
    </row>
    <row r="398" spans="1:16" outlineLevel="2">
      <c r="A398" s="2">
        <v>121393007</v>
      </c>
      <c r="B398" s="3" t="s">
        <v>489</v>
      </c>
      <c r="C398" s="3" t="s">
        <v>490</v>
      </c>
      <c r="D398" s="2">
        <v>121395103</v>
      </c>
      <c r="E398" s="3" t="s">
        <v>496</v>
      </c>
      <c r="F398" s="3" t="s">
        <v>490</v>
      </c>
      <c r="G398" s="16">
        <f t="shared" si="27"/>
        <v>194884</v>
      </c>
      <c r="H398" s="16">
        <v>159283.6</v>
      </c>
      <c r="I398" s="16">
        <v>35600.400000000001</v>
      </c>
      <c r="J398" s="13">
        <v>347.63200000000001</v>
      </c>
      <c r="K398" s="13">
        <v>73.001999999999995</v>
      </c>
      <c r="L398" s="16">
        <v>10141</v>
      </c>
      <c r="M398" s="12">
        <v>9066</v>
      </c>
      <c r="N398" s="14">
        <v>16.899999999999999</v>
      </c>
      <c r="O398" s="15">
        <v>0.375</v>
      </c>
      <c r="P398" s="16">
        <v>248188.55</v>
      </c>
    </row>
    <row r="399" spans="1:16" outlineLevel="2">
      <c r="A399" s="2">
        <v>121393007</v>
      </c>
      <c r="B399" s="3" t="s">
        <v>489</v>
      </c>
      <c r="C399" s="3" t="s">
        <v>490</v>
      </c>
      <c r="D399" s="2">
        <v>121395603</v>
      </c>
      <c r="E399" s="3" t="s">
        <v>497</v>
      </c>
      <c r="F399" s="3" t="s">
        <v>490</v>
      </c>
      <c r="G399" s="16">
        <f t="shared" si="27"/>
        <v>57244.61</v>
      </c>
      <c r="H399" s="16">
        <v>46787.46</v>
      </c>
      <c r="I399" s="16">
        <v>10457.15</v>
      </c>
      <c r="J399" s="13">
        <v>101.789</v>
      </c>
      <c r="K399" s="13">
        <v>21.375</v>
      </c>
      <c r="L399" s="16">
        <v>12291</v>
      </c>
      <c r="M399" s="12">
        <v>9095</v>
      </c>
      <c r="N399" s="14">
        <v>22</v>
      </c>
      <c r="O399" s="15">
        <v>0.375</v>
      </c>
      <c r="P399" s="16">
        <v>72902.11</v>
      </c>
    </row>
    <row r="400" spans="1:16" outlineLevel="2">
      <c r="A400" s="2">
        <v>121393007</v>
      </c>
      <c r="B400" s="3" t="s">
        <v>489</v>
      </c>
      <c r="C400" s="3" t="s">
        <v>490</v>
      </c>
      <c r="D400" s="2">
        <v>121395703</v>
      </c>
      <c r="E400" s="3" t="s">
        <v>498</v>
      </c>
      <c r="F400" s="3" t="s">
        <v>490</v>
      </c>
      <c r="G400" s="16">
        <f t="shared" si="27"/>
        <v>57362.6</v>
      </c>
      <c r="H400" s="16">
        <v>46883.9</v>
      </c>
      <c r="I400" s="16">
        <v>10478.700000000001</v>
      </c>
      <c r="J400" s="13">
        <v>102.247</v>
      </c>
      <c r="K400" s="13">
        <v>21.471</v>
      </c>
      <c r="L400" s="16">
        <v>11332</v>
      </c>
      <c r="M400" s="12">
        <v>9073</v>
      </c>
      <c r="N400" s="14">
        <v>18.2</v>
      </c>
      <c r="O400" s="15">
        <v>0.375</v>
      </c>
      <c r="P400" s="16">
        <v>73052.39</v>
      </c>
    </row>
    <row r="401" spans="1:16" outlineLevel="2">
      <c r="A401" s="2">
        <v>121393007</v>
      </c>
      <c r="B401" s="3" t="s">
        <v>489</v>
      </c>
      <c r="C401" s="3" t="s">
        <v>490</v>
      </c>
      <c r="D401" s="2">
        <v>121397803</v>
      </c>
      <c r="E401" s="3" t="s">
        <v>499</v>
      </c>
      <c r="F401" s="3" t="s">
        <v>490</v>
      </c>
      <c r="G401" s="16">
        <f t="shared" si="27"/>
        <v>186656.24</v>
      </c>
      <c r="H401" s="16">
        <v>152558.84</v>
      </c>
      <c r="I401" s="16">
        <v>34097.4</v>
      </c>
      <c r="J401" s="13">
        <v>232.446</v>
      </c>
      <c r="K401" s="13">
        <v>48.813000000000002</v>
      </c>
      <c r="L401" s="16">
        <v>8610</v>
      </c>
      <c r="M401" s="12">
        <v>9089</v>
      </c>
      <c r="N401" s="14">
        <v>20.9</v>
      </c>
      <c r="O401" s="15">
        <v>0.56559999999999999</v>
      </c>
      <c r="P401" s="16">
        <v>237710.33</v>
      </c>
    </row>
    <row r="402" spans="1:16" outlineLevel="1">
      <c r="A402" s="32">
        <v>121393007</v>
      </c>
      <c r="B402" s="33" t="str">
        <f>B401</f>
        <v>Lehigh Career &amp; Technical Institute</v>
      </c>
      <c r="C402" s="3"/>
      <c r="D402" s="2"/>
      <c r="E402" s="33"/>
      <c r="F402" s="3"/>
      <c r="G402" s="34">
        <f>SUBTOTAL(9,G392:G401)</f>
        <v>2091115.2900000003</v>
      </c>
      <c r="H402" s="26">
        <f>SUBTOTAL(9,H392:H401)</f>
        <v>1709121.1600000004</v>
      </c>
      <c r="I402" s="26">
        <f>SUBTOTAL(9,I392:I401)</f>
        <v>381994.13000000006</v>
      </c>
      <c r="J402" s="27">
        <f>SUBTOTAL(9,J392:J401)</f>
        <v>2479.5549999999994</v>
      </c>
      <c r="K402" s="27">
        <f>SUBTOTAL(9,K392:K401)</f>
        <v>520.70100000000002</v>
      </c>
      <c r="L402" s="26"/>
      <c r="M402" s="28"/>
      <c r="N402" s="29"/>
      <c r="O402" s="30"/>
      <c r="P402" s="26">
        <f>SUBTOTAL(9,P392:P401)</f>
        <v>2663075.7700000005</v>
      </c>
    </row>
    <row r="403" spans="1:16" outlineLevel="2">
      <c r="A403" s="2">
        <v>128034607</v>
      </c>
      <c r="B403" s="3" t="s">
        <v>593</v>
      </c>
      <c r="C403" s="3" t="s">
        <v>594</v>
      </c>
      <c r="D403" s="2">
        <v>128030603</v>
      </c>
      <c r="E403" s="3" t="s">
        <v>595</v>
      </c>
      <c r="F403" s="3" t="s">
        <v>594</v>
      </c>
      <c r="G403" s="16">
        <f>ROUND(H403+I403,2)</f>
        <v>72885.460000000006</v>
      </c>
      <c r="H403" s="16">
        <v>59571.12</v>
      </c>
      <c r="I403" s="16">
        <v>13314.34</v>
      </c>
      <c r="J403" s="13">
        <v>65.926000000000002</v>
      </c>
      <c r="K403" s="13">
        <v>13.843999999999999</v>
      </c>
      <c r="L403" s="16">
        <v>9130</v>
      </c>
      <c r="M403" s="12">
        <v>9111</v>
      </c>
      <c r="N403" s="14">
        <v>24.9</v>
      </c>
      <c r="O403" s="15">
        <v>0.7359</v>
      </c>
      <c r="P403" s="16">
        <v>92821.04</v>
      </c>
    </row>
    <row r="404" spans="1:16" outlineLevel="2">
      <c r="A404" s="2">
        <v>128034607</v>
      </c>
      <c r="B404" s="3" t="s">
        <v>593</v>
      </c>
      <c r="C404" s="3" t="s">
        <v>594</v>
      </c>
      <c r="D404" s="2">
        <v>128030852</v>
      </c>
      <c r="E404" s="3" t="s">
        <v>596</v>
      </c>
      <c r="F404" s="3" t="s">
        <v>594</v>
      </c>
      <c r="G404" s="16">
        <f>ROUND(H404+I404,2)</f>
        <v>351973.49</v>
      </c>
      <c r="H404" s="16">
        <v>287676.78999999998</v>
      </c>
      <c r="I404" s="16">
        <v>64296.7</v>
      </c>
      <c r="J404" s="13">
        <v>390.63499999999999</v>
      </c>
      <c r="K404" s="13">
        <v>82.033000000000001</v>
      </c>
      <c r="L404" s="16">
        <v>8303</v>
      </c>
      <c r="M404" s="12">
        <v>9090</v>
      </c>
      <c r="N404" s="14">
        <v>21.1</v>
      </c>
      <c r="O404" s="15">
        <v>0.65810000000000002</v>
      </c>
      <c r="P404" s="16">
        <v>448245.05</v>
      </c>
    </row>
    <row r="405" spans="1:16" outlineLevel="2">
      <c r="A405" s="2">
        <v>128034607</v>
      </c>
      <c r="B405" s="3" t="s">
        <v>593</v>
      </c>
      <c r="C405" s="3" t="s">
        <v>594</v>
      </c>
      <c r="D405" s="2">
        <v>128033053</v>
      </c>
      <c r="E405" s="3" t="s">
        <v>597</v>
      </c>
      <c r="F405" s="3" t="s">
        <v>594</v>
      </c>
      <c r="G405" s="16">
        <f>ROUND(H405+I405,2)</f>
        <v>20581.310000000001</v>
      </c>
      <c r="H405" s="16">
        <v>16821.62</v>
      </c>
      <c r="I405" s="16">
        <v>3759.69</v>
      </c>
      <c r="J405" s="13">
        <v>25.145</v>
      </c>
      <c r="K405" s="13">
        <v>5.28</v>
      </c>
      <c r="L405" s="16">
        <v>8671</v>
      </c>
      <c r="M405" s="12">
        <v>9085</v>
      </c>
      <c r="N405" s="14">
        <v>20.2</v>
      </c>
      <c r="O405" s="15">
        <v>0.57250000000000001</v>
      </c>
      <c r="P405" s="16">
        <v>26210.7</v>
      </c>
    </row>
    <row r="406" spans="1:16" outlineLevel="2">
      <c r="A406" s="2">
        <v>128034607</v>
      </c>
      <c r="B406" s="3" t="s">
        <v>593</v>
      </c>
      <c r="C406" s="3" t="s">
        <v>594</v>
      </c>
      <c r="D406" s="2">
        <v>107654403</v>
      </c>
      <c r="E406" s="3" t="s">
        <v>75</v>
      </c>
      <c r="F406" s="3" t="s">
        <v>25</v>
      </c>
      <c r="G406" s="16">
        <f>ROUND(H406+I406,2)</f>
        <v>121.89</v>
      </c>
      <c r="H406" s="16">
        <v>99.62</v>
      </c>
      <c r="I406" s="16">
        <v>22.27</v>
      </c>
      <c r="J406" s="13">
        <v>0.15</v>
      </c>
      <c r="K406" s="13">
        <v>3.1E-2</v>
      </c>
      <c r="L406" s="16">
        <v>7808</v>
      </c>
      <c r="M406" s="12">
        <v>9078</v>
      </c>
      <c r="N406" s="14">
        <v>19</v>
      </c>
      <c r="O406" s="15">
        <v>0.64129999999999998</v>
      </c>
      <c r="P406" s="16">
        <v>155.22999999999999</v>
      </c>
    </row>
    <row r="407" spans="1:16" outlineLevel="2">
      <c r="A407" s="2">
        <v>128034607</v>
      </c>
      <c r="B407" s="3" t="s">
        <v>593</v>
      </c>
      <c r="C407" s="3" t="s">
        <v>594</v>
      </c>
      <c r="D407" s="2">
        <v>128034503</v>
      </c>
      <c r="E407" s="3" t="s">
        <v>598</v>
      </c>
      <c r="F407" s="3" t="s">
        <v>594</v>
      </c>
      <c r="G407" s="16">
        <f>ROUND(H407+I407,2)</f>
        <v>54300.33</v>
      </c>
      <c r="H407" s="16">
        <v>44381.03</v>
      </c>
      <c r="I407" s="16">
        <v>9919.2999999999993</v>
      </c>
      <c r="J407" s="13">
        <v>52.731000000000002</v>
      </c>
      <c r="K407" s="13">
        <v>11.073</v>
      </c>
      <c r="L407" s="16">
        <v>10786</v>
      </c>
      <c r="M407" s="12">
        <v>9129</v>
      </c>
      <c r="N407" s="14">
        <v>28.1</v>
      </c>
      <c r="O407" s="15">
        <v>0.68410000000000004</v>
      </c>
      <c r="P407" s="16">
        <v>69152.53</v>
      </c>
    </row>
    <row r="408" spans="1:16" outlineLevel="1">
      <c r="A408" s="32">
        <v>128034607</v>
      </c>
      <c r="B408" s="33" t="str">
        <f>B407</f>
        <v>Lenape Tech</v>
      </c>
      <c r="C408" s="3"/>
      <c r="D408" s="2"/>
      <c r="E408" s="33"/>
      <c r="F408" s="3"/>
      <c r="G408" s="34">
        <f>SUBTOTAL(9,G403:G407)</f>
        <v>499862.48000000004</v>
      </c>
      <c r="H408" s="26">
        <f>SUBTOTAL(9,H403:H407)</f>
        <v>408550.17999999993</v>
      </c>
      <c r="I408" s="26">
        <f>SUBTOTAL(9,I403:I407)</f>
        <v>91312.3</v>
      </c>
      <c r="J408" s="27">
        <f>SUBTOTAL(9,J403:J407)</f>
        <v>534.58699999999999</v>
      </c>
      <c r="K408" s="27">
        <f>SUBTOTAL(9,K403:K407)</f>
        <v>112.261</v>
      </c>
      <c r="L408" s="26"/>
      <c r="M408" s="28"/>
      <c r="N408" s="29"/>
      <c r="O408" s="30"/>
      <c r="P408" s="26">
        <f>SUBTOTAL(9,P403:P407)</f>
        <v>636584.54999999993</v>
      </c>
    </row>
    <row r="409" spans="1:16" outlineLevel="2">
      <c r="A409" s="2">
        <v>117414807</v>
      </c>
      <c r="B409" s="3" t="s">
        <v>421</v>
      </c>
      <c r="C409" s="3" t="s">
        <v>422</v>
      </c>
      <c r="D409" s="2">
        <v>117412003</v>
      </c>
      <c r="E409" s="3" t="s">
        <v>423</v>
      </c>
      <c r="F409" s="3" t="s">
        <v>422</v>
      </c>
      <c r="G409" s="16">
        <f>ROUND(H409+I409,2)</f>
        <v>78947.009999999995</v>
      </c>
      <c r="H409" s="16">
        <v>64525.38</v>
      </c>
      <c r="I409" s="16">
        <v>14421.63</v>
      </c>
      <c r="J409" s="13">
        <v>94.070999999999998</v>
      </c>
      <c r="K409" s="13">
        <v>19.754000000000001</v>
      </c>
      <c r="L409" s="16">
        <v>8184</v>
      </c>
      <c r="M409" s="12">
        <v>9053</v>
      </c>
      <c r="N409" s="14">
        <v>14.6</v>
      </c>
      <c r="O409" s="15">
        <v>0.62190000000000001</v>
      </c>
      <c r="P409" s="16">
        <v>100540.55</v>
      </c>
    </row>
    <row r="410" spans="1:16" outlineLevel="2">
      <c r="A410" s="2">
        <v>117414807</v>
      </c>
      <c r="B410" s="3" t="s">
        <v>421</v>
      </c>
      <c r="C410" s="3" t="s">
        <v>422</v>
      </c>
      <c r="D410" s="2">
        <v>117414203</v>
      </c>
      <c r="E410" s="3" t="s">
        <v>424</v>
      </c>
      <c r="F410" s="3" t="s">
        <v>422</v>
      </c>
      <c r="G410" s="16">
        <f>ROUND(H410+I410,2)</f>
        <v>24374.69</v>
      </c>
      <c r="H410" s="16">
        <v>19922.05</v>
      </c>
      <c r="I410" s="16">
        <v>4452.6400000000003</v>
      </c>
      <c r="J410" s="13">
        <v>38.771999999999998</v>
      </c>
      <c r="K410" s="13">
        <v>8.1419999999999995</v>
      </c>
      <c r="L410" s="16">
        <v>8348</v>
      </c>
      <c r="M410" s="12">
        <v>9069</v>
      </c>
      <c r="N410" s="14">
        <v>17.399999999999999</v>
      </c>
      <c r="O410" s="15">
        <v>0.45669999999999999</v>
      </c>
      <c r="P410" s="16">
        <v>31041.64</v>
      </c>
    </row>
    <row r="411" spans="1:16" outlineLevel="2">
      <c r="A411" s="2">
        <v>117414807</v>
      </c>
      <c r="B411" s="3" t="s">
        <v>421</v>
      </c>
      <c r="C411" s="3" t="s">
        <v>422</v>
      </c>
      <c r="D411" s="2">
        <v>117415103</v>
      </c>
      <c r="E411" s="3" t="s">
        <v>425</v>
      </c>
      <c r="F411" s="3" t="s">
        <v>422</v>
      </c>
      <c r="G411" s="16">
        <f>ROUND(H411+I411,2)</f>
        <v>29122.89</v>
      </c>
      <c r="H411" s="16">
        <v>23802.87</v>
      </c>
      <c r="I411" s="16">
        <v>5320.02</v>
      </c>
      <c r="J411" s="13">
        <v>39.366</v>
      </c>
      <c r="K411" s="13">
        <v>8.266</v>
      </c>
      <c r="L411" s="16">
        <v>8008</v>
      </c>
      <c r="M411" s="12">
        <v>9062</v>
      </c>
      <c r="N411" s="14">
        <v>16.2</v>
      </c>
      <c r="O411" s="15">
        <v>0.56030000000000002</v>
      </c>
      <c r="P411" s="16">
        <v>37088.57</v>
      </c>
    </row>
    <row r="412" spans="1:16" outlineLevel="2">
      <c r="A412" s="2">
        <v>117414807</v>
      </c>
      <c r="B412" s="3" t="s">
        <v>421</v>
      </c>
      <c r="C412" s="3" t="s">
        <v>422</v>
      </c>
      <c r="D412" s="2">
        <v>117415303</v>
      </c>
      <c r="E412" s="3" t="s">
        <v>426</v>
      </c>
      <c r="F412" s="3" t="s">
        <v>422</v>
      </c>
      <c r="G412" s="16">
        <f>ROUND(H412+I412,2)</f>
        <v>68445.41</v>
      </c>
      <c r="H412" s="16">
        <v>55942.16</v>
      </c>
      <c r="I412" s="16">
        <v>12503.25</v>
      </c>
      <c r="J412" s="13">
        <v>81.994</v>
      </c>
      <c r="K412" s="13">
        <v>17.218</v>
      </c>
      <c r="L412" s="16">
        <v>9404</v>
      </c>
      <c r="M412" s="12">
        <v>9071</v>
      </c>
      <c r="N412" s="14">
        <v>17.7</v>
      </c>
      <c r="O412" s="15">
        <v>0.55810000000000004</v>
      </c>
      <c r="P412" s="16">
        <v>87166.56</v>
      </c>
    </row>
    <row r="413" spans="1:16" outlineLevel="2">
      <c r="A413" s="2">
        <v>117414807</v>
      </c>
      <c r="B413" s="3" t="s">
        <v>421</v>
      </c>
      <c r="C413" s="3" t="s">
        <v>422</v>
      </c>
      <c r="D413" s="2">
        <v>116498003</v>
      </c>
      <c r="E413" s="3" t="s">
        <v>403</v>
      </c>
      <c r="F413" s="3" t="s">
        <v>395</v>
      </c>
      <c r="G413" s="16">
        <f>ROUND(H413+I413,2)</f>
        <v>35018.97</v>
      </c>
      <c r="H413" s="16">
        <v>28621.89</v>
      </c>
      <c r="I413" s="16">
        <v>6397.08</v>
      </c>
      <c r="J413" s="13">
        <v>50.366</v>
      </c>
      <c r="K413" s="13">
        <v>10.576000000000001</v>
      </c>
      <c r="L413" s="16">
        <v>7478</v>
      </c>
      <c r="M413" s="12">
        <v>9063</v>
      </c>
      <c r="N413" s="14">
        <v>16.399999999999999</v>
      </c>
      <c r="O413" s="15">
        <v>0.56389999999999996</v>
      </c>
      <c r="P413" s="16">
        <v>44597.34</v>
      </c>
    </row>
    <row r="414" spans="1:16" outlineLevel="1">
      <c r="A414" s="32">
        <v>117414807</v>
      </c>
      <c r="B414" s="33" t="str">
        <f>B413</f>
        <v>Lycoming CTC</v>
      </c>
      <c r="C414" s="3"/>
      <c r="D414" s="2"/>
      <c r="E414" s="33"/>
      <c r="F414" s="3"/>
      <c r="G414" s="34">
        <f>SUBTOTAL(9,G409:G413)</f>
        <v>235908.97</v>
      </c>
      <c r="H414" s="26">
        <f>SUBTOTAL(9,H409:H413)</f>
        <v>192814.34999999998</v>
      </c>
      <c r="I414" s="26">
        <f>SUBTOTAL(9,I409:I413)</f>
        <v>43094.62</v>
      </c>
      <c r="J414" s="27">
        <f>SUBTOTAL(9,J409:J413)</f>
        <v>304.56900000000002</v>
      </c>
      <c r="K414" s="27">
        <f>SUBTOTAL(9,K409:K413)</f>
        <v>63.955999999999996</v>
      </c>
      <c r="L414" s="26"/>
      <c r="M414" s="28"/>
      <c r="N414" s="29"/>
      <c r="O414" s="30"/>
      <c r="P414" s="26">
        <f>SUBTOTAL(9,P409:P413)</f>
        <v>300434.66000000003</v>
      </c>
    </row>
    <row r="415" spans="1:16" outlineLevel="2">
      <c r="A415" s="2">
        <v>103026037</v>
      </c>
      <c r="B415" s="3" t="s">
        <v>82</v>
      </c>
      <c r="C415" s="3" t="s">
        <v>38</v>
      </c>
      <c r="D415" s="2">
        <v>103026002</v>
      </c>
      <c r="E415" s="3" t="s">
        <v>58</v>
      </c>
      <c r="F415" s="3" t="s">
        <v>38</v>
      </c>
      <c r="G415" s="16">
        <f>ROUND(H415+I415,2)</f>
        <v>229748.93</v>
      </c>
      <c r="H415" s="16">
        <v>187779.58</v>
      </c>
      <c r="I415" s="16">
        <v>41969.35</v>
      </c>
      <c r="J415" s="13">
        <v>247.857</v>
      </c>
      <c r="K415" s="13">
        <v>52.048999999999999</v>
      </c>
      <c r="L415" s="16">
        <v>7311</v>
      </c>
      <c r="M415" s="12">
        <v>9072</v>
      </c>
      <c r="N415" s="14">
        <v>17.899999999999999</v>
      </c>
      <c r="O415" s="15">
        <v>0.76890000000000003</v>
      </c>
      <c r="P415" s="16">
        <v>292589.71000000002</v>
      </c>
    </row>
    <row r="416" spans="1:16" outlineLevel="2">
      <c r="A416" s="2">
        <v>103026037</v>
      </c>
      <c r="B416" s="3" t="s">
        <v>82</v>
      </c>
      <c r="C416" s="3" t="s">
        <v>38</v>
      </c>
      <c r="D416" s="2">
        <v>101637002</v>
      </c>
      <c r="E416" s="3" t="s">
        <v>23</v>
      </c>
      <c r="F416" s="3" t="s">
        <v>18</v>
      </c>
      <c r="G416" s="16">
        <f>ROUND(H416+I416,2)</f>
        <v>760.43</v>
      </c>
      <c r="H416" s="16">
        <v>621.52</v>
      </c>
      <c r="I416" s="16">
        <v>138.91</v>
      </c>
      <c r="J416" s="13">
        <v>1</v>
      </c>
      <c r="K416" s="13">
        <v>0.21</v>
      </c>
      <c r="L416" s="16">
        <v>7731</v>
      </c>
      <c r="M416" s="12">
        <v>9073</v>
      </c>
      <c r="N416" s="14">
        <v>18.100000000000001</v>
      </c>
      <c r="O416" s="15">
        <v>0.59650000000000003</v>
      </c>
      <c r="P416" s="16">
        <v>968.42</v>
      </c>
    </row>
    <row r="417" spans="1:16" outlineLevel="1">
      <c r="A417" s="32">
        <v>103026037</v>
      </c>
      <c r="B417" s="33" t="str">
        <f>B416</f>
        <v>McKeesport Area Tech Ctr</v>
      </c>
      <c r="C417" s="3"/>
      <c r="D417" s="2"/>
      <c r="E417" s="33"/>
      <c r="F417" s="3"/>
      <c r="G417" s="34">
        <f>SUBTOTAL(9,G415:G416)</f>
        <v>230509.36</v>
      </c>
      <c r="H417" s="26">
        <f>SUBTOTAL(9,H415:H416)</f>
        <v>188401.09999999998</v>
      </c>
      <c r="I417" s="26">
        <f>SUBTOTAL(9,I415:I416)</f>
        <v>42108.26</v>
      </c>
      <c r="J417" s="27">
        <f>SUBTOTAL(9,J415:J416)</f>
        <v>248.857</v>
      </c>
      <c r="K417" s="27">
        <f>SUBTOTAL(9,K415:K416)</f>
        <v>52.259</v>
      </c>
      <c r="L417" s="26"/>
      <c r="M417" s="28"/>
      <c r="N417" s="29"/>
      <c r="O417" s="30"/>
      <c r="P417" s="26">
        <f>SUBTOTAL(9,P415:P416)</f>
        <v>293558.13</v>
      </c>
    </row>
    <row r="418" spans="1:16" outlineLevel="2">
      <c r="A418" s="2">
        <v>104435107</v>
      </c>
      <c r="B418" s="3" t="s">
        <v>122</v>
      </c>
      <c r="C418" s="3" t="s">
        <v>67</v>
      </c>
      <c r="D418" s="2">
        <v>101630903</v>
      </c>
      <c r="E418" s="3" t="s">
        <v>19</v>
      </c>
      <c r="F418" s="3" t="s">
        <v>18</v>
      </c>
      <c r="G418" s="16">
        <f t="shared" ref="G418:G430" si="28">ROUND(H418+I418,2)</f>
        <v>741.92</v>
      </c>
      <c r="H418" s="16">
        <v>606.39</v>
      </c>
      <c r="I418" s="16">
        <v>135.53</v>
      </c>
      <c r="J418" s="13">
        <v>0.86599999999999999</v>
      </c>
      <c r="K418" s="13">
        <v>0.18099999999999999</v>
      </c>
      <c r="L418" s="16">
        <v>8440</v>
      </c>
      <c r="M418" s="12">
        <v>9061</v>
      </c>
      <c r="N418" s="14">
        <v>16</v>
      </c>
      <c r="O418" s="15">
        <v>0.61850000000000005</v>
      </c>
      <c r="P418" s="16">
        <v>944.85</v>
      </c>
    </row>
    <row r="419" spans="1:16" outlineLevel="2">
      <c r="A419" s="2">
        <v>104435107</v>
      </c>
      <c r="B419" s="3" t="s">
        <v>122</v>
      </c>
      <c r="C419" s="3" t="s">
        <v>67</v>
      </c>
      <c r="D419" s="2">
        <v>104431304</v>
      </c>
      <c r="E419" s="3" t="s">
        <v>66</v>
      </c>
      <c r="F419" s="3" t="s">
        <v>67</v>
      </c>
      <c r="G419" s="16">
        <f t="shared" si="28"/>
        <v>21437.86</v>
      </c>
      <c r="H419" s="16">
        <v>17521.7</v>
      </c>
      <c r="I419" s="16">
        <v>3916.16</v>
      </c>
      <c r="J419" s="13">
        <v>21.754999999999999</v>
      </c>
      <c r="K419" s="13">
        <v>4.5679999999999996</v>
      </c>
      <c r="L419" s="16">
        <v>9914</v>
      </c>
      <c r="M419" s="12">
        <v>9046</v>
      </c>
      <c r="N419" s="14">
        <v>13.3</v>
      </c>
      <c r="O419" s="15">
        <v>0.66069999999999995</v>
      </c>
      <c r="P419" s="16">
        <v>27301.53</v>
      </c>
    </row>
    <row r="420" spans="1:16" outlineLevel="2">
      <c r="A420" s="2">
        <v>104435107</v>
      </c>
      <c r="B420" s="3" t="s">
        <v>122</v>
      </c>
      <c r="C420" s="3" t="s">
        <v>67</v>
      </c>
      <c r="D420" s="2">
        <v>104432503</v>
      </c>
      <c r="E420" s="3" t="s">
        <v>123</v>
      </c>
      <c r="F420" s="3" t="s">
        <v>67</v>
      </c>
      <c r="G420" s="16">
        <f t="shared" si="28"/>
        <v>13025.73</v>
      </c>
      <c r="H420" s="16">
        <v>10646.26</v>
      </c>
      <c r="I420" s="16">
        <v>2379.4699999999998</v>
      </c>
      <c r="J420" s="13">
        <v>10.377000000000001</v>
      </c>
      <c r="K420" s="13">
        <v>2.1789999999999998</v>
      </c>
      <c r="L420" s="16">
        <v>10872</v>
      </c>
      <c r="M420" s="12">
        <v>9126</v>
      </c>
      <c r="N420" s="14">
        <v>27.6</v>
      </c>
      <c r="O420" s="15">
        <v>0.83420000000000005</v>
      </c>
      <c r="P420" s="16">
        <v>16588.53</v>
      </c>
    </row>
    <row r="421" spans="1:16" outlineLevel="2">
      <c r="A421" s="2">
        <v>104435107</v>
      </c>
      <c r="B421" s="3" t="s">
        <v>122</v>
      </c>
      <c r="C421" s="3" t="s">
        <v>67</v>
      </c>
      <c r="D421" s="2">
        <v>104432803</v>
      </c>
      <c r="E421" s="3" t="s">
        <v>124</v>
      </c>
      <c r="F421" s="3" t="s">
        <v>67</v>
      </c>
      <c r="G421" s="16">
        <f t="shared" si="28"/>
        <v>30901.21</v>
      </c>
      <c r="H421" s="16">
        <v>25256.34</v>
      </c>
      <c r="I421" s="16">
        <v>5644.87</v>
      </c>
      <c r="J421" s="13">
        <v>34.765999999999998</v>
      </c>
      <c r="K421" s="13">
        <v>7.3</v>
      </c>
      <c r="L421" s="16">
        <v>7546</v>
      </c>
      <c r="M421" s="12">
        <v>9069</v>
      </c>
      <c r="N421" s="14">
        <v>17.399999999999999</v>
      </c>
      <c r="O421" s="15">
        <v>0.71440000000000003</v>
      </c>
      <c r="P421" s="16">
        <v>39353.29</v>
      </c>
    </row>
    <row r="422" spans="1:16" outlineLevel="2">
      <c r="A422" s="2">
        <v>104435107</v>
      </c>
      <c r="B422" s="3" t="s">
        <v>122</v>
      </c>
      <c r="C422" s="3" t="s">
        <v>67</v>
      </c>
      <c r="D422" s="2">
        <v>104432903</v>
      </c>
      <c r="E422" s="3" t="s">
        <v>125</v>
      </c>
      <c r="F422" s="3" t="s">
        <v>67</v>
      </c>
      <c r="G422" s="16">
        <f t="shared" si="28"/>
        <v>28169.57</v>
      </c>
      <c r="H422" s="16">
        <v>23023.7</v>
      </c>
      <c r="I422" s="16">
        <v>5145.87</v>
      </c>
      <c r="J422" s="13">
        <v>37.338000000000001</v>
      </c>
      <c r="K422" s="13">
        <v>7.84</v>
      </c>
      <c r="L422" s="16">
        <v>7888</v>
      </c>
      <c r="M422" s="12">
        <v>9058</v>
      </c>
      <c r="N422" s="14">
        <v>15.4</v>
      </c>
      <c r="O422" s="15">
        <v>0.58009999999999995</v>
      </c>
      <c r="P422" s="16">
        <v>35874.5</v>
      </c>
    </row>
    <row r="423" spans="1:16" outlineLevel="2">
      <c r="A423" s="2">
        <v>104435107</v>
      </c>
      <c r="B423" s="3" t="s">
        <v>122</v>
      </c>
      <c r="C423" s="3" t="s">
        <v>67</v>
      </c>
      <c r="D423" s="2">
        <v>104433303</v>
      </c>
      <c r="E423" s="3" t="s">
        <v>126</v>
      </c>
      <c r="F423" s="3" t="s">
        <v>67</v>
      </c>
      <c r="G423" s="16">
        <f t="shared" si="28"/>
        <v>23701.75</v>
      </c>
      <c r="H423" s="16">
        <v>19372.04</v>
      </c>
      <c r="I423" s="16">
        <v>4329.71</v>
      </c>
      <c r="J423" s="13">
        <v>33.450000000000003</v>
      </c>
      <c r="K423" s="13">
        <v>7.024</v>
      </c>
      <c r="L423" s="16">
        <v>8390</v>
      </c>
      <c r="M423" s="12">
        <v>9068</v>
      </c>
      <c r="N423" s="14">
        <v>17.3</v>
      </c>
      <c r="O423" s="15">
        <v>0.51219999999999999</v>
      </c>
      <c r="P423" s="16">
        <v>30184.639999999999</v>
      </c>
    </row>
    <row r="424" spans="1:16" outlineLevel="2">
      <c r="A424" s="2">
        <v>104435107</v>
      </c>
      <c r="B424" s="3" t="s">
        <v>122</v>
      </c>
      <c r="C424" s="3" t="s">
        <v>67</v>
      </c>
      <c r="D424" s="2">
        <v>104433604</v>
      </c>
      <c r="E424" s="3" t="s">
        <v>127</v>
      </c>
      <c r="F424" s="3" t="s">
        <v>67</v>
      </c>
      <c r="G424" s="16">
        <f t="shared" si="28"/>
        <v>34093.379999999997</v>
      </c>
      <c r="H424" s="16">
        <v>27865.38</v>
      </c>
      <c r="I424" s="16">
        <v>6228</v>
      </c>
      <c r="J424" s="13">
        <v>37.082999999999998</v>
      </c>
      <c r="K424" s="13">
        <v>7.7869999999999999</v>
      </c>
      <c r="L424" s="16">
        <v>9065</v>
      </c>
      <c r="M424" s="12">
        <v>9056</v>
      </c>
      <c r="N424" s="14">
        <v>15.2</v>
      </c>
      <c r="O424" s="15">
        <v>0.61570000000000003</v>
      </c>
      <c r="P424" s="16">
        <v>43418.59</v>
      </c>
    </row>
    <row r="425" spans="1:16" outlineLevel="2">
      <c r="A425" s="2">
        <v>104435107</v>
      </c>
      <c r="B425" s="3" t="s">
        <v>122</v>
      </c>
      <c r="C425" s="3" t="s">
        <v>67</v>
      </c>
      <c r="D425" s="2">
        <v>104433903</v>
      </c>
      <c r="E425" s="3" t="s">
        <v>68</v>
      </c>
      <c r="F425" s="3" t="s">
        <v>67</v>
      </c>
      <c r="G425" s="16">
        <f t="shared" si="28"/>
        <v>36958.379999999997</v>
      </c>
      <c r="H425" s="16">
        <v>30207.01</v>
      </c>
      <c r="I425" s="16">
        <v>6751.37</v>
      </c>
      <c r="J425" s="13">
        <v>42.322000000000003</v>
      </c>
      <c r="K425" s="13">
        <v>8.8870000000000005</v>
      </c>
      <c r="L425" s="16">
        <v>8274</v>
      </c>
      <c r="M425" s="12">
        <v>9032</v>
      </c>
      <c r="N425" s="14">
        <v>10.9</v>
      </c>
      <c r="O425" s="15">
        <v>0.6401</v>
      </c>
      <c r="P425" s="16">
        <v>47067.21</v>
      </c>
    </row>
    <row r="426" spans="1:16" outlineLevel="2">
      <c r="A426" s="2">
        <v>104435107</v>
      </c>
      <c r="B426" s="3" t="s">
        <v>122</v>
      </c>
      <c r="C426" s="3" t="s">
        <v>67</v>
      </c>
      <c r="D426" s="2">
        <v>104435003</v>
      </c>
      <c r="E426" s="3" t="s">
        <v>128</v>
      </c>
      <c r="F426" s="3" t="s">
        <v>67</v>
      </c>
      <c r="G426" s="16">
        <f t="shared" si="28"/>
        <v>39024.43</v>
      </c>
      <c r="H426" s="16">
        <v>31895.65</v>
      </c>
      <c r="I426" s="16">
        <v>7128.78</v>
      </c>
      <c r="J426" s="13">
        <v>48.860999999999997</v>
      </c>
      <c r="K426" s="13">
        <v>10.26</v>
      </c>
      <c r="L426" s="16">
        <v>8029</v>
      </c>
      <c r="M426" s="12">
        <v>9055</v>
      </c>
      <c r="N426" s="14">
        <v>15</v>
      </c>
      <c r="O426" s="15">
        <v>0.60329999999999995</v>
      </c>
      <c r="P426" s="16">
        <v>49698.37</v>
      </c>
    </row>
    <row r="427" spans="1:16" outlineLevel="2">
      <c r="A427" s="2">
        <v>104435107</v>
      </c>
      <c r="B427" s="3" t="s">
        <v>122</v>
      </c>
      <c r="C427" s="3" t="s">
        <v>67</v>
      </c>
      <c r="D427" s="2">
        <v>104435303</v>
      </c>
      <c r="E427" s="3" t="s">
        <v>129</v>
      </c>
      <c r="F427" s="3" t="s">
        <v>67</v>
      </c>
      <c r="G427" s="16">
        <f t="shared" si="28"/>
        <v>54971.62</v>
      </c>
      <c r="H427" s="16">
        <v>44929.69</v>
      </c>
      <c r="I427" s="16">
        <v>10041.93</v>
      </c>
      <c r="J427" s="13">
        <v>54.027000000000001</v>
      </c>
      <c r="K427" s="13">
        <v>11.345000000000001</v>
      </c>
      <c r="L427" s="16">
        <v>10118</v>
      </c>
      <c r="M427" s="12">
        <v>9068</v>
      </c>
      <c r="N427" s="14">
        <v>17.3</v>
      </c>
      <c r="O427" s="15">
        <v>0.68049999999999999</v>
      </c>
      <c r="P427" s="16">
        <v>70007.429999999993</v>
      </c>
    </row>
    <row r="428" spans="1:16" outlineLevel="2">
      <c r="A428" s="2">
        <v>104435107</v>
      </c>
      <c r="B428" s="3" t="s">
        <v>122</v>
      </c>
      <c r="C428" s="3" t="s">
        <v>67</v>
      </c>
      <c r="D428" s="2">
        <v>104435603</v>
      </c>
      <c r="E428" s="3" t="s">
        <v>69</v>
      </c>
      <c r="F428" s="3" t="s">
        <v>67</v>
      </c>
      <c r="G428" s="16">
        <f t="shared" si="28"/>
        <v>34026.58</v>
      </c>
      <c r="H428" s="16">
        <v>27810.78</v>
      </c>
      <c r="I428" s="16">
        <v>6215.8</v>
      </c>
      <c r="J428" s="13">
        <v>32.011000000000003</v>
      </c>
      <c r="K428" s="13">
        <v>6.7220000000000004</v>
      </c>
      <c r="L428" s="16">
        <v>7679</v>
      </c>
      <c r="M428" s="12">
        <v>9117</v>
      </c>
      <c r="N428" s="14">
        <v>26</v>
      </c>
      <c r="O428" s="15">
        <v>0.83950000000000002</v>
      </c>
      <c r="P428" s="16">
        <v>43333.51</v>
      </c>
    </row>
    <row r="429" spans="1:16" outlineLevel="2">
      <c r="A429" s="2">
        <v>104435107</v>
      </c>
      <c r="B429" s="3" t="s">
        <v>122</v>
      </c>
      <c r="C429" s="3" t="s">
        <v>67</v>
      </c>
      <c r="D429" s="2">
        <v>104435703</v>
      </c>
      <c r="E429" s="3" t="s">
        <v>130</v>
      </c>
      <c r="F429" s="3" t="s">
        <v>67</v>
      </c>
      <c r="G429" s="16">
        <f t="shared" si="28"/>
        <v>33463.629999999997</v>
      </c>
      <c r="H429" s="16">
        <v>27350.67</v>
      </c>
      <c r="I429" s="16">
        <v>6112.96</v>
      </c>
      <c r="J429" s="13">
        <v>36.966000000000001</v>
      </c>
      <c r="K429" s="13">
        <v>7.7619999999999996</v>
      </c>
      <c r="L429" s="16">
        <v>7473</v>
      </c>
      <c r="M429" s="12">
        <v>9077</v>
      </c>
      <c r="N429" s="14">
        <v>18.899999999999999</v>
      </c>
      <c r="O429" s="15">
        <v>0.73470000000000002</v>
      </c>
      <c r="P429" s="16">
        <v>42616.59</v>
      </c>
    </row>
    <row r="430" spans="1:16" outlineLevel="2">
      <c r="A430" s="2">
        <v>104435107</v>
      </c>
      <c r="B430" s="3" t="s">
        <v>122</v>
      </c>
      <c r="C430" s="3" t="s">
        <v>67</v>
      </c>
      <c r="D430" s="2">
        <v>104437503</v>
      </c>
      <c r="E430" s="3" t="s">
        <v>131</v>
      </c>
      <c r="F430" s="3" t="s">
        <v>67</v>
      </c>
      <c r="G430" s="16">
        <f t="shared" si="28"/>
        <v>28497.54</v>
      </c>
      <c r="H430" s="16">
        <v>23291.759999999998</v>
      </c>
      <c r="I430" s="16">
        <v>5205.78</v>
      </c>
      <c r="J430" s="13">
        <v>29.638000000000002</v>
      </c>
      <c r="K430" s="13">
        <v>6.2229999999999999</v>
      </c>
      <c r="L430" s="16">
        <v>8931</v>
      </c>
      <c r="M430" s="12">
        <v>9061</v>
      </c>
      <c r="N430" s="14">
        <v>16.100000000000001</v>
      </c>
      <c r="O430" s="15">
        <v>0.65300000000000002</v>
      </c>
      <c r="P430" s="16">
        <v>36292.18</v>
      </c>
    </row>
    <row r="431" spans="1:16" outlineLevel="1">
      <c r="A431" s="32">
        <v>104435107</v>
      </c>
      <c r="B431" s="33" t="str">
        <f>B430</f>
        <v>Mercer County Career Center</v>
      </c>
      <c r="C431" s="3"/>
      <c r="D431" s="2"/>
      <c r="E431" s="33"/>
      <c r="F431" s="3"/>
      <c r="G431" s="34">
        <f>SUBTOTAL(9,G418:G430)</f>
        <v>379013.60000000003</v>
      </c>
      <c r="H431" s="26">
        <f>SUBTOTAL(9,H418:H430)</f>
        <v>309777.37</v>
      </c>
      <c r="I431" s="26">
        <f>SUBTOTAL(9,I418:I430)</f>
        <v>69236.23</v>
      </c>
      <c r="J431" s="27">
        <f>SUBTOTAL(9,J418:J430)</f>
        <v>419.46000000000004</v>
      </c>
      <c r="K431" s="27">
        <f>SUBTOTAL(9,K418:K430)</f>
        <v>88.077999999999989</v>
      </c>
      <c r="L431" s="26"/>
      <c r="M431" s="28"/>
      <c r="N431" s="29"/>
      <c r="O431" s="30"/>
      <c r="P431" s="26">
        <f>SUBTOTAL(9,P418:P430)</f>
        <v>482681.22000000003</v>
      </c>
    </row>
    <row r="432" spans="1:16" outlineLevel="2">
      <c r="A432" s="2">
        <v>122097007</v>
      </c>
      <c r="B432" s="3" t="s">
        <v>508</v>
      </c>
      <c r="C432" s="3" t="s">
        <v>501</v>
      </c>
      <c r="D432" s="2">
        <v>122092002</v>
      </c>
      <c r="E432" s="3" t="s">
        <v>509</v>
      </c>
      <c r="F432" s="3" t="s">
        <v>501</v>
      </c>
      <c r="G432" s="16">
        <f>ROUND(H432+I432,2)</f>
        <v>103620.56</v>
      </c>
      <c r="H432" s="16">
        <v>84691.69</v>
      </c>
      <c r="I432" s="16">
        <v>18928.87</v>
      </c>
      <c r="J432" s="13">
        <v>184.87700000000001</v>
      </c>
      <c r="K432" s="13">
        <v>38.823999999999998</v>
      </c>
      <c r="L432" s="16">
        <v>11858</v>
      </c>
      <c r="M432" s="12">
        <v>9064</v>
      </c>
      <c r="N432" s="14">
        <v>16.5</v>
      </c>
      <c r="O432" s="15">
        <v>0.375</v>
      </c>
      <c r="P432" s="16">
        <v>131962.78</v>
      </c>
    </row>
    <row r="433" spans="1:16" outlineLevel="2">
      <c r="A433" s="2">
        <v>122097007</v>
      </c>
      <c r="B433" s="3" t="s">
        <v>508</v>
      </c>
      <c r="C433" s="3" t="s">
        <v>501</v>
      </c>
      <c r="D433" s="2">
        <v>122092102</v>
      </c>
      <c r="E433" s="3" t="s">
        <v>510</v>
      </c>
      <c r="F433" s="3" t="s">
        <v>501</v>
      </c>
      <c r="G433" s="16">
        <f>ROUND(H433+I433,2)</f>
        <v>207855.53</v>
      </c>
      <c r="H433" s="16">
        <v>169885.56</v>
      </c>
      <c r="I433" s="16">
        <v>37969.97</v>
      </c>
      <c r="J433" s="13">
        <v>370.97399999999999</v>
      </c>
      <c r="K433" s="13">
        <v>77.903999999999996</v>
      </c>
      <c r="L433" s="16">
        <v>9795</v>
      </c>
      <c r="M433" s="12">
        <v>9061</v>
      </c>
      <c r="N433" s="14">
        <v>16</v>
      </c>
      <c r="O433" s="15">
        <v>0.375</v>
      </c>
      <c r="P433" s="16">
        <v>264708.05</v>
      </c>
    </row>
    <row r="434" spans="1:16" outlineLevel="2">
      <c r="A434" s="2">
        <v>122097007</v>
      </c>
      <c r="B434" s="3" t="s">
        <v>508</v>
      </c>
      <c r="C434" s="3" t="s">
        <v>501</v>
      </c>
      <c r="D434" s="2">
        <v>122092353</v>
      </c>
      <c r="E434" s="3" t="s">
        <v>511</v>
      </c>
      <c r="F434" s="3" t="s">
        <v>501</v>
      </c>
      <c r="G434" s="16">
        <f>ROUND(H434+I434,2)</f>
        <v>77343.37</v>
      </c>
      <c r="H434" s="16">
        <v>63214.68</v>
      </c>
      <c r="I434" s="16">
        <v>14128.69</v>
      </c>
      <c r="J434" s="13">
        <v>138.10300000000001</v>
      </c>
      <c r="K434" s="13">
        <v>29.001000000000001</v>
      </c>
      <c r="L434" s="16">
        <v>12453</v>
      </c>
      <c r="M434" s="12">
        <v>9057</v>
      </c>
      <c r="N434" s="14">
        <v>15.3</v>
      </c>
      <c r="O434" s="15">
        <v>0.375</v>
      </c>
      <c r="P434" s="16">
        <v>98498.27</v>
      </c>
    </row>
    <row r="435" spans="1:16" outlineLevel="2">
      <c r="A435" s="2">
        <v>122097007</v>
      </c>
      <c r="B435" s="3" t="s">
        <v>508</v>
      </c>
      <c r="C435" s="3" t="s">
        <v>501</v>
      </c>
      <c r="D435" s="2">
        <v>122097604</v>
      </c>
      <c r="E435" s="3" t="s">
        <v>512</v>
      </c>
      <c r="F435" s="3" t="s">
        <v>501</v>
      </c>
      <c r="G435" s="16">
        <f>ROUND(H435+I435,2)</f>
        <v>13379.96</v>
      </c>
      <c r="H435" s="16">
        <v>10935.78</v>
      </c>
      <c r="I435" s="16">
        <v>2444.1799999999998</v>
      </c>
      <c r="J435" s="13">
        <v>23.939</v>
      </c>
      <c r="K435" s="13">
        <v>5.0270000000000001</v>
      </c>
      <c r="L435" s="16">
        <v>16168</v>
      </c>
      <c r="M435" s="12">
        <v>9039</v>
      </c>
      <c r="N435" s="14">
        <v>12.1</v>
      </c>
      <c r="O435" s="15">
        <v>0.375</v>
      </c>
      <c r="P435" s="16">
        <v>17039.64</v>
      </c>
    </row>
    <row r="436" spans="1:16" outlineLevel="1">
      <c r="A436" s="32">
        <v>122097007</v>
      </c>
      <c r="B436" s="33" t="str">
        <f>B435</f>
        <v>Middle Bucks Institute of Technology</v>
      </c>
      <c r="C436" s="3"/>
      <c r="D436" s="2"/>
      <c r="E436" s="33"/>
      <c r="F436" s="3"/>
      <c r="G436" s="34">
        <f>SUBTOTAL(9,G432:G435)</f>
        <v>402199.42</v>
      </c>
      <c r="H436" s="26">
        <f>SUBTOTAL(9,H432:H435)</f>
        <v>328727.71000000002</v>
      </c>
      <c r="I436" s="26">
        <f>SUBTOTAL(9,I432:I435)</f>
        <v>73471.709999999992</v>
      </c>
      <c r="J436" s="27">
        <f>SUBTOTAL(9,J432:J435)</f>
        <v>717.89299999999992</v>
      </c>
      <c r="K436" s="27">
        <f>SUBTOTAL(9,K432:K435)</f>
        <v>150.75599999999997</v>
      </c>
      <c r="L436" s="26"/>
      <c r="M436" s="28"/>
      <c r="N436" s="29"/>
      <c r="O436" s="30"/>
      <c r="P436" s="26">
        <f>SUBTOTAL(9,P432:P435)</f>
        <v>512208.74</v>
      </c>
    </row>
    <row r="437" spans="1:16" outlineLevel="2">
      <c r="A437" s="2">
        <v>111444307</v>
      </c>
      <c r="B437" s="3" t="s">
        <v>279</v>
      </c>
      <c r="C437" s="3" t="s">
        <v>280</v>
      </c>
      <c r="D437" s="2">
        <v>111343603</v>
      </c>
      <c r="E437" s="3" t="s">
        <v>281</v>
      </c>
      <c r="F437" s="3" t="s">
        <v>282</v>
      </c>
      <c r="G437" s="16">
        <f>ROUND(H437+I437,2)</f>
        <v>42427.519999999997</v>
      </c>
      <c r="H437" s="16">
        <v>34677.08</v>
      </c>
      <c r="I437" s="16">
        <v>7750.44</v>
      </c>
      <c r="J437" s="13">
        <v>67.576999999999998</v>
      </c>
      <c r="K437" s="13">
        <v>14.191000000000001</v>
      </c>
      <c r="L437" s="16">
        <v>6681</v>
      </c>
      <c r="M437" s="12">
        <v>9034</v>
      </c>
      <c r="N437" s="14">
        <v>11.2</v>
      </c>
      <c r="O437" s="15">
        <v>0.56989999999999996</v>
      </c>
      <c r="P437" s="16">
        <v>54032.26</v>
      </c>
    </row>
    <row r="438" spans="1:16" outlineLevel="2">
      <c r="A438" s="2">
        <v>111444307</v>
      </c>
      <c r="B438" s="3" t="s">
        <v>279</v>
      </c>
      <c r="C438" s="3" t="s">
        <v>280</v>
      </c>
      <c r="D438" s="2">
        <v>111444602</v>
      </c>
      <c r="E438" s="3" t="s">
        <v>283</v>
      </c>
      <c r="F438" s="3" t="s">
        <v>280</v>
      </c>
      <c r="G438" s="16">
        <f>ROUND(H438+I438,2)</f>
        <v>189178.79</v>
      </c>
      <c r="H438" s="16">
        <v>154620.59</v>
      </c>
      <c r="I438" s="16">
        <v>34558.199999999997</v>
      </c>
      <c r="J438" s="13">
        <v>242.505</v>
      </c>
      <c r="K438" s="13">
        <v>50.926000000000002</v>
      </c>
      <c r="L438" s="16">
        <v>7247</v>
      </c>
      <c r="M438" s="12">
        <v>9070</v>
      </c>
      <c r="N438" s="14">
        <v>17.600000000000001</v>
      </c>
      <c r="O438" s="15">
        <v>0.65280000000000005</v>
      </c>
      <c r="P438" s="16">
        <v>240922.86</v>
      </c>
    </row>
    <row r="439" spans="1:16" outlineLevel="1">
      <c r="A439" s="32">
        <v>111444307</v>
      </c>
      <c r="B439" s="33" t="str">
        <f>B438</f>
        <v>Mifflin County Academy of Science and Technology</v>
      </c>
      <c r="C439" s="3"/>
      <c r="D439" s="2"/>
      <c r="E439" s="33"/>
      <c r="F439" s="3"/>
      <c r="G439" s="34">
        <f>SUBTOTAL(9,G437:G438)</f>
        <v>231606.31</v>
      </c>
      <c r="H439" s="26">
        <f>SUBTOTAL(9,H437:H438)</f>
        <v>189297.66999999998</v>
      </c>
      <c r="I439" s="26">
        <f>SUBTOTAL(9,I437:I438)</f>
        <v>42308.639999999999</v>
      </c>
      <c r="J439" s="27">
        <f>SUBTOTAL(9,J437:J438)</f>
        <v>310.08199999999999</v>
      </c>
      <c r="K439" s="27">
        <f>SUBTOTAL(9,K437:K438)</f>
        <v>65.117000000000004</v>
      </c>
      <c r="L439" s="26"/>
      <c r="M439" s="28"/>
      <c r="N439" s="29"/>
      <c r="O439" s="30"/>
      <c r="P439" s="26">
        <f>SUBTOTAL(9,P437:P438)</f>
        <v>294955.12</v>
      </c>
    </row>
    <row r="440" spans="1:16" outlineLevel="2">
      <c r="A440" s="2">
        <v>101634207</v>
      </c>
      <c r="B440" s="3" t="s">
        <v>17</v>
      </c>
      <c r="C440" s="3" t="s">
        <v>18</v>
      </c>
      <c r="D440" s="2">
        <v>107650603</v>
      </c>
      <c r="E440" s="3" t="s">
        <v>24</v>
      </c>
      <c r="F440" s="3" t="s">
        <v>25</v>
      </c>
      <c r="G440" s="16">
        <f t="shared" ref="G440:G446" si="29">ROUND(H440+I440,2)</f>
        <v>9525.6200000000008</v>
      </c>
      <c r="H440" s="16">
        <v>7785.53</v>
      </c>
      <c r="I440" s="16">
        <v>1740.09</v>
      </c>
      <c r="J440" s="13">
        <v>11.375</v>
      </c>
      <c r="K440" s="13">
        <v>2.3879999999999999</v>
      </c>
      <c r="L440" s="16">
        <v>8495</v>
      </c>
      <c r="M440" s="12">
        <v>9070</v>
      </c>
      <c r="N440" s="14">
        <v>17.600000000000001</v>
      </c>
      <c r="O440" s="15">
        <v>0.59799999999999998</v>
      </c>
      <c r="P440" s="16">
        <v>12131.06</v>
      </c>
    </row>
    <row r="441" spans="1:16" outlineLevel="2">
      <c r="A441" s="2">
        <v>101634207</v>
      </c>
      <c r="B441" s="3" t="s">
        <v>17</v>
      </c>
      <c r="C441" s="3" t="s">
        <v>18</v>
      </c>
      <c r="D441" s="2">
        <v>101630903</v>
      </c>
      <c r="E441" s="3" t="s">
        <v>19</v>
      </c>
      <c r="F441" s="3" t="s">
        <v>18</v>
      </c>
      <c r="G441" s="16">
        <f t="shared" si="29"/>
        <v>24835.77</v>
      </c>
      <c r="H441" s="16">
        <v>20298.900000000001</v>
      </c>
      <c r="I441" s="16">
        <v>4536.87</v>
      </c>
      <c r="J441" s="13">
        <v>28.856000000000002</v>
      </c>
      <c r="K441" s="13">
        <v>6.0590000000000002</v>
      </c>
      <c r="L441" s="16">
        <v>8440</v>
      </c>
      <c r="M441" s="12">
        <v>9061</v>
      </c>
      <c r="N441" s="14">
        <v>16</v>
      </c>
      <c r="O441" s="15">
        <v>0.61850000000000005</v>
      </c>
      <c r="P441" s="16">
        <v>31628.83</v>
      </c>
    </row>
    <row r="442" spans="1:16" outlineLevel="2">
      <c r="A442" s="2">
        <v>101634207</v>
      </c>
      <c r="B442" s="3" t="s">
        <v>17</v>
      </c>
      <c r="C442" s="3" t="s">
        <v>18</v>
      </c>
      <c r="D442" s="2">
        <v>101631003</v>
      </c>
      <c r="E442" s="3" t="s">
        <v>20</v>
      </c>
      <c r="F442" s="3" t="s">
        <v>18</v>
      </c>
      <c r="G442" s="16">
        <f t="shared" si="29"/>
        <v>52124.84</v>
      </c>
      <c r="H442" s="16">
        <v>42602.94</v>
      </c>
      <c r="I442" s="16">
        <v>9521.9</v>
      </c>
      <c r="J442" s="13">
        <v>50.728999999999999</v>
      </c>
      <c r="K442" s="13">
        <v>10.653</v>
      </c>
      <c r="L442" s="16">
        <v>8563</v>
      </c>
      <c r="M442" s="12">
        <v>9054</v>
      </c>
      <c r="N442" s="14">
        <v>14.8</v>
      </c>
      <c r="O442" s="15">
        <v>0.72770000000000001</v>
      </c>
      <c r="P442" s="16">
        <v>66381.990000000005</v>
      </c>
    </row>
    <row r="443" spans="1:16" outlineLevel="2">
      <c r="A443" s="2">
        <v>101634207</v>
      </c>
      <c r="B443" s="3" t="s">
        <v>17</v>
      </c>
      <c r="C443" s="3" t="s">
        <v>18</v>
      </c>
      <c r="D443" s="2">
        <v>101631503</v>
      </c>
      <c r="E443" s="3" t="s">
        <v>21</v>
      </c>
      <c r="F443" s="3" t="s">
        <v>18</v>
      </c>
      <c r="G443" s="16">
        <f t="shared" si="29"/>
        <v>25082.97</v>
      </c>
      <c r="H443" s="16">
        <v>20500.939999999999</v>
      </c>
      <c r="I443" s="16">
        <v>4582.03</v>
      </c>
      <c r="J443" s="13">
        <v>29.021999999999998</v>
      </c>
      <c r="K443" s="13">
        <v>6.0940000000000003</v>
      </c>
      <c r="L443" s="16">
        <v>8142</v>
      </c>
      <c r="M443" s="12">
        <v>9051</v>
      </c>
      <c r="N443" s="14">
        <v>14.2</v>
      </c>
      <c r="O443" s="15">
        <v>0.64380000000000004</v>
      </c>
      <c r="P443" s="16">
        <v>31943.65</v>
      </c>
    </row>
    <row r="444" spans="1:16" outlineLevel="2">
      <c r="A444" s="2">
        <v>101634207</v>
      </c>
      <c r="B444" s="3" t="s">
        <v>17</v>
      </c>
      <c r="C444" s="3" t="s">
        <v>18</v>
      </c>
      <c r="D444" s="2">
        <v>101631803</v>
      </c>
      <c r="E444" s="3" t="s">
        <v>22</v>
      </c>
      <c r="F444" s="3" t="s">
        <v>18</v>
      </c>
      <c r="G444" s="16">
        <f t="shared" si="29"/>
        <v>56245.78</v>
      </c>
      <c r="H444" s="16">
        <v>45971.09</v>
      </c>
      <c r="I444" s="16">
        <v>10274.69</v>
      </c>
      <c r="J444" s="13">
        <v>61.402999999999999</v>
      </c>
      <c r="K444" s="13">
        <v>12.894</v>
      </c>
      <c r="L444" s="16">
        <v>7689</v>
      </c>
      <c r="M444" s="12">
        <v>9090</v>
      </c>
      <c r="N444" s="14">
        <v>21.1</v>
      </c>
      <c r="O444" s="15">
        <v>0.72250000000000003</v>
      </c>
      <c r="P444" s="16">
        <v>71630.080000000002</v>
      </c>
    </row>
    <row r="445" spans="1:16" outlineLevel="2">
      <c r="A445" s="2">
        <v>101634207</v>
      </c>
      <c r="B445" s="3" t="s">
        <v>17</v>
      </c>
      <c r="C445" s="3" t="s">
        <v>18</v>
      </c>
      <c r="D445" s="2">
        <v>107655803</v>
      </c>
      <c r="E445" s="3" t="s">
        <v>26</v>
      </c>
      <c r="F445" s="3" t="s">
        <v>25</v>
      </c>
      <c r="G445" s="16">
        <f t="shared" si="29"/>
        <v>27094.5</v>
      </c>
      <c r="H445" s="16">
        <v>22145.02</v>
      </c>
      <c r="I445" s="16">
        <v>4949.4799999999996</v>
      </c>
      <c r="J445" s="13">
        <v>24.044</v>
      </c>
      <c r="K445" s="13">
        <v>5.0490000000000004</v>
      </c>
      <c r="L445" s="16">
        <v>10661</v>
      </c>
      <c r="M445" s="12">
        <v>9100</v>
      </c>
      <c r="N445" s="14">
        <v>22.9</v>
      </c>
      <c r="O445" s="15">
        <v>0.751</v>
      </c>
      <c r="P445" s="16">
        <v>34505.370000000003</v>
      </c>
    </row>
    <row r="446" spans="1:16" outlineLevel="2">
      <c r="A446" s="2">
        <v>101634207</v>
      </c>
      <c r="B446" s="3" t="s">
        <v>17</v>
      </c>
      <c r="C446" s="3" t="s">
        <v>18</v>
      </c>
      <c r="D446" s="2">
        <v>101637002</v>
      </c>
      <c r="E446" s="3" t="s">
        <v>23</v>
      </c>
      <c r="F446" s="3" t="s">
        <v>18</v>
      </c>
      <c r="G446" s="16">
        <f t="shared" si="29"/>
        <v>48421.36</v>
      </c>
      <c r="H446" s="16">
        <v>39576</v>
      </c>
      <c r="I446" s="16">
        <v>8845.36</v>
      </c>
      <c r="J446" s="13">
        <v>63.679000000000002</v>
      </c>
      <c r="K446" s="13">
        <v>13.372</v>
      </c>
      <c r="L446" s="16">
        <v>7731</v>
      </c>
      <c r="M446" s="12">
        <v>9073</v>
      </c>
      <c r="N446" s="14">
        <v>18.100000000000001</v>
      </c>
      <c r="O446" s="15">
        <v>0.59650000000000003</v>
      </c>
      <c r="P446" s="16">
        <v>61665.54</v>
      </c>
    </row>
    <row r="447" spans="1:16" outlineLevel="1">
      <c r="A447" s="32">
        <v>101634207</v>
      </c>
      <c r="B447" s="33" t="str">
        <f>B446</f>
        <v>Mon Valley CTC</v>
      </c>
      <c r="C447" s="3"/>
      <c r="D447" s="2"/>
      <c r="E447" s="33"/>
      <c r="F447" s="3"/>
      <c r="G447" s="34">
        <f>SUBTOTAL(9,G440:G446)</f>
        <v>243330.83999999997</v>
      </c>
      <c r="H447" s="26">
        <f>SUBTOTAL(9,H440:H446)</f>
        <v>198880.41999999998</v>
      </c>
      <c r="I447" s="26">
        <f>SUBTOTAL(9,I440:I446)</f>
        <v>44450.42</v>
      </c>
      <c r="J447" s="27">
        <f>SUBTOTAL(9,J440:J446)</f>
        <v>269.108</v>
      </c>
      <c r="K447" s="27">
        <f>SUBTOTAL(9,K440:K446)</f>
        <v>56.509</v>
      </c>
      <c r="L447" s="26"/>
      <c r="M447" s="28"/>
      <c r="N447" s="29"/>
      <c r="O447" s="30"/>
      <c r="P447" s="26">
        <f>SUBTOTAL(9,P440:P446)</f>
        <v>309886.51999999996</v>
      </c>
    </row>
    <row r="448" spans="1:16" outlineLevel="2">
      <c r="A448" s="2">
        <v>120454507</v>
      </c>
      <c r="B448" s="3" t="s">
        <v>465</v>
      </c>
      <c r="C448" s="3" t="s">
        <v>466</v>
      </c>
      <c r="D448" s="2">
        <v>120452003</v>
      </c>
      <c r="E448" s="3" t="s">
        <v>467</v>
      </c>
      <c r="F448" s="3" t="s">
        <v>466</v>
      </c>
      <c r="G448" s="16">
        <f>ROUND(H448+I448,2)</f>
        <v>201462.03</v>
      </c>
      <c r="H448" s="16">
        <v>164659.99</v>
      </c>
      <c r="I448" s="16">
        <v>36802.04</v>
      </c>
      <c r="J448" s="13">
        <v>210.02199999999999</v>
      </c>
      <c r="K448" s="13">
        <v>44.103999999999999</v>
      </c>
      <c r="L448" s="16">
        <v>10492</v>
      </c>
      <c r="M448" s="12">
        <v>9151</v>
      </c>
      <c r="N448" s="14">
        <v>31.9</v>
      </c>
      <c r="O448" s="15">
        <v>0.63570000000000004</v>
      </c>
      <c r="P448" s="16">
        <v>256565.8</v>
      </c>
    </row>
    <row r="449" spans="1:16" outlineLevel="2">
      <c r="A449" s="2">
        <v>120454507</v>
      </c>
      <c r="B449" s="3" t="s">
        <v>465</v>
      </c>
      <c r="C449" s="3" t="s">
        <v>466</v>
      </c>
      <c r="D449" s="2">
        <v>120455203</v>
      </c>
      <c r="E449" s="3" t="s">
        <v>468</v>
      </c>
      <c r="F449" s="3" t="s">
        <v>466</v>
      </c>
      <c r="G449" s="16">
        <f>ROUND(H449+I449,2)</f>
        <v>210891.77</v>
      </c>
      <c r="H449" s="16">
        <v>172367.15</v>
      </c>
      <c r="I449" s="16">
        <v>38524.620000000003</v>
      </c>
      <c r="J449" s="13">
        <v>225.999</v>
      </c>
      <c r="K449" s="13">
        <v>47.459000000000003</v>
      </c>
      <c r="L449" s="16">
        <v>11328</v>
      </c>
      <c r="M449" s="12">
        <v>9107</v>
      </c>
      <c r="N449" s="14">
        <v>24.1</v>
      </c>
      <c r="O449" s="15">
        <v>0.62139999999999995</v>
      </c>
      <c r="P449" s="16">
        <v>268574.75</v>
      </c>
    </row>
    <row r="450" spans="1:16" outlineLevel="2">
      <c r="A450" s="2">
        <v>120454507</v>
      </c>
      <c r="B450" s="3" t="s">
        <v>465</v>
      </c>
      <c r="C450" s="3" t="s">
        <v>466</v>
      </c>
      <c r="D450" s="2">
        <v>120455403</v>
      </c>
      <c r="E450" s="3" t="s">
        <v>469</v>
      </c>
      <c r="F450" s="3" t="s">
        <v>466</v>
      </c>
      <c r="G450" s="16">
        <f>ROUND(H450+I450,2)</f>
        <v>274420.89</v>
      </c>
      <c r="H450" s="16">
        <v>224291.1</v>
      </c>
      <c r="I450" s="16">
        <v>50129.79</v>
      </c>
      <c r="J450" s="13">
        <v>347.13099999999997</v>
      </c>
      <c r="K450" s="13">
        <v>72.897000000000006</v>
      </c>
      <c r="L450" s="16">
        <v>12707</v>
      </c>
      <c r="M450" s="12">
        <v>9104</v>
      </c>
      <c r="N450" s="14">
        <v>23.7</v>
      </c>
      <c r="O450" s="15">
        <v>0.52659999999999996</v>
      </c>
      <c r="P450" s="16">
        <v>349480.32</v>
      </c>
    </row>
    <row r="451" spans="1:16" outlineLevel="2">
      <c r="A451" s="2">
        <v>120454507</v>
      </c>
      <c r="B451" s="3" t="s">
        <v>465</v>
      </c>
      <c r="C451" s="3" t="s">
        <v>466</v>
      </c>
      <c r="D451" s="2">
        <v>120456003</v>
      </c>
      <c r="E451" s="3" t="s">
        <v>470</v>
      </c>
      <c r="F451" s="3" t="s">
        <v>466</v>
      </c>
      <c r="G451" s="16">
        <f>ROUND(H451+I451,2)</f>
        <v>149075.01</v>
      </c>
      <c r="H451" s="16">
        <v>121842.76</v>
      </c>
      <c r="I451" s="16">
        <v>27232.25</v>
      </c>
      <c r="J451" s="13">
        <v>172.99299999999999</v>
      </c>
      <c r="K451" s="13">
        <v>36.328000000000003</v>
      </c>
      <c r="L451" s="16">
        <v>10124</v>
      </c>
      <c r="M451" s="12">
        <v>9122</v>
      </c>
      <c r="N451" s="14">
        <v>26.8</v>
      </c>
      <c r="O451" s="15">
        <v>0.57289999999999996</v>
      </c>
      <c r="P451" s="16">
        <v>189849.91</v>
      </c>
    </row>
    <row r="452" spans="1:16" outlineLevel="1">
      <c r="A452" s="32">
        <v>120454507</v>
      </c>
      <c r="B452" s="33" t="str">
        <f>B451</f>
        <v>Monroe Career &amp; Tech Inst</v>
      </c>
      <c r="C452" s="3"/>
      <c r="D452" s="2"/>
      <c r="E452" s="33"/>
      <c r="F452" s="3"/>
      <c r="G452" s="34">
        <f>SUBTOTAL(9,G448:G451)</f>
        <v>835849.7</v>
      </c>
      <c r="H452" s="26">
        <f>SUBTOTAL(9,H448:H451)</f>
        <v>683161</v>
      </c>
      <c r="I452" s="26">
        <f>SUBTOTAL(9,I448:I451)</f>
        <v>152688.70000000001</v>
      </c>
      <c r="J452" s="27">
        <f>SUBTOTAL(9,J448:J451)</f>
        <v>956.14499999999998</v>
      </c>
      <c r="K452" s="27">
        <f>SUBTOTAL(9,K448:K451)</f>
        <v>200.78800000000001</v>
      </c>
      <c r="L452" s="26"/>
      <c r="M452" s="28"/>
      <c r="N452" s="29"/>
      <c r="O452" s="30"/>
      <c r="P452" s="26">
        <f>SUBTOTAL(9,P448:P451)</f>
        <v>1064470.78</v>
      </c>
    </row>
    <row r="453" spans="1:16" outlineLevel="2">
      <c r="A453" s="2">
        <v>123465507</v>
      </c>
      <c r="B453" s="3" t="s">
        <v>534</v>
      </c>
      <c r="C453" s="3" t="s">
        <v>518</v>
      </c>
      <c r="D453" s="2">
        <v>114060753</v>
      </c>
      <c r="E453" s="3" t="s">
        <v>338</v>
      </c>
      <c r="F453" s="3" t="s">
        <v>333</v>
      </c>
      <c r="G453" s="16">
        <f t="shared" ref="G453:G459" si="30">ROUND(H453+I453,2)</f>
        <v>707</v>
      </c>
      <c r="H453" s="16">
        <v>577.85</v>
      </c>
      <c r="I453" s="16">
        <v>129.15</v>
      </c>
      <c r="J453" s="13">
        <v>1</v>
      </c>
      <c r="K453" s="13">
        <v>0.21</v>
      </c>
      <c r="L453" s="16">
        <v>9600</v>
      </c>
      <c r="M453" s="12">
        <v>9078</v>
      </c>
      <c r="N453" s="14">
        <v>19</v>
      </c>
      <c r="O453" s="15">
        <v>0.4723</v>
      </c>
      <c r="P453" s="16">
        <v>900.38</v>
      </c>
    </row>
    <row r="454" spans="1:16" outlineLevel="2">
      <c r="A454" s="2">
        <v>123465507</v>
      </c>
      <c r="B454" s="3" t="s">
        <v>534</v>
      </c>
      <c r="C454" s="3" t="s">
        <v>518</v>
      </c>
      <c r="D454" s="2">
        <v>123463603</v>
      </c>
      <c r="E454" s="3" t="s">
        <v>526</v>
      </c>
      <c r="F454" s="3" t="s">
        <v>518</v>
      </c>
      <c r="G454" s="16">
        <f t="shared" si="30"/>
        <v>561.11</v>
      </c>
      <c r="H454" s="16">
        <v>458.61</v>
      </c>
      <c r="I454" s="16">
        <v>102.5</v>
      </c>
      <c r="J454" s="13">
        <v>1</v>
      </c>
      <c r="K454" s="13">
        <v>0.21</v>
      </c>
      <c r="L454" s="16">
        <v>12284</v>
      </c>
      <c r="M454" s="12">
        <v>9074</v>
      </c>
      <c r="N454" s="14">
        <v>18.3</v>
      </c>
      <c r="O454" s="15">
        <v>0.375</v>
      </c>
      <c r="P454" s="16">
        <v>714.58</v>
      </c>
    </row>
    <row r="455" spans="1:16" outlineLevel="2">
      <c r="A455" s="2">
        <v>123465507</v>
      </c>
      <c r="B455" s="3" t="s">
        <v>534</v>
      </c>
      <c r="C455" s="3" t="s">
        <v>518</v>
      </c>
      <c r="D455" s="2">
        <v>123465303</v>
      </c>
      <c r="E455" s="3" t="s">
        <v>535</v>
      </c>
      <c r="F455" s="3" t="s">
        <v>518</v>
      </c>
      <c r="G455" s="16">
        <f t="shared" si="30"/>
        <v>68760.23</v>
      </c>
      <c r="H455" s="16">
        <v>56199.47</v>
      </c>
      <c r="I455" s="16">
        <v>12560.76</v>
      </c>
      <c r="J455" s="13">
        <v>122.413</v>
      </c>
      <c r="K455" s="13">
        <v>25.706</v>
      </c>
      <c r="L455" s="16">
        <v>12574</v>
      </c>
      <c r="M455" s="12">
        <v>9084</v>
      </c>
      <c r="N455" s="14">
        <v>20.100000000000001</v>
      </c>
      <c r="O455" s="15">
        <v>0.375</v>
      </c>
      <c r="P455" s="16">
        <v>87567.49</v>
      </c>
    </row>
    <row r="456" spans="1:16" outlineLevel="2">
      <c r="A456" s="2">
        <v>123465507</v>
      </c>
      <c r="B456" s="3" t="s">
        <v>534</v>
      </c>
      <c r="C456" s="3" t="s">
        <v>518</v>
      </c>
      <c r="D456" s="2">
        <v>123465702</v>
      </c>
      <c r="E456" s="3" t="s">
        <v>536</v>
      </c>
      <c r="F456" s="3" t="s">
        <v>518</v>
      </c>
      <c r="G456" s="16">
        <f t="shared" si="30"/>
        <v>229886.07</v>
      </c>
      <c r="H456" s="16">
        <v>187891.67</v>
      </c>
      <c r="I456" s="16">
        <v>41994.400000000001</v>
      </c>
      <c r="J456" s="13">
        <v>410.02100000000002</v>
      </c>
      <c r="K456" s="13">
        <v>86.103999999999999</v>
      </c>
      <c r="L456" s="16">
        <v>11899</v>
      </c>
      <c r="M456" s="12">
        <v>9067</v>
      </c>
      <c r="N456" s="14">
        <v>17</v>
      </c>
      <c r="O456" s="15">
        <v>0.375</v>
      </c>
      <c r="P456" s="16">
        <v>292764.36</v>
      </c>
    </row>
    <row r="457" spans="1:16" outlineLevel="2">
      <c r="A457" s="2">
        <v>123465507</v>
      </c>
      <c r="B457" s="3" t="s">
        <v>534</v>
      </c>
      <c r="C457" s="3" t="s">
        <v>518</v>
      </c>
      <c r="D457" s="2">
        <v>123466103</v>
      </c>
      <c r="E457" s="3" t="s">
        <v>537</v>
      </c>
      <c r="F457" s="3" t="s">
        <v>518</v>
      </c>
      <c r="G457" s="16">
        <f t="shared" si="30"/>
        <v>109981.42</v>
      </c>
      <c r="H457" s="16">
        <v>89890.58</v>
      </c>
      <c r="I457" s="16">
        <v>20090.84</v>
      </c>
      <c r="J457" s="13">
        <v>181.523</v>
      </c>
      <c r="K457" s="13">
        <v>38.119</v>
      </c>
      <c r="L457" s="16">
        <v>10762</v>
      </c>
      <c r="M457" s="12">
        <v>9104</v>
      </c>
      <c r="N457" s="14">
        <v>23.6</v>
      </c>
      <c r="O457" s="15">
        <v>0.40360000000000001</v>
      </c>
      <c r="P457" s="16">
        <v>140063.46</v>
      </c>
    </row>
    <row r="458" spans="1:16" outlineLevel="2">
      <c r="A458" s="2">
        <v>123465507</v>
      </c>
      <c r="B458" s="3" t="s">
        <v>534</v>
      </c>
      <c r="C458" s="3" t="s">
        <v>518</v>
      </c>
      <c r="D458" s="2">
        <v>123467103</v>
      </c>
      <c r="E458" s="3" t="s">
        <v>538</v>
      </c>
      <c r="F458" s="3" t="s">
        <v>518</v>
      </c>
      <c r="G458" s="16">
        <f t="shared" si="30"/>
        <v>93399.03</v>
      </c>
      <c r="H458" s="16">
        <v>76337.38</v>
      </c>
      <c r="I458" s="16">
        <v>17061.650000000001</v>
      </c>
      <c r="J458" s="13">
        <v>166.18100000000001</v>
      </c>
      <c r="K458" s="13">
        <v>34.898000000000003</v>
      </c>
      <c r="L458" s="16">
        <v>10770</v>
      </c>
      <c r="M458" s="12">
        <v>9089</v>
      </c>
      <c r="N458" s="14">
        <v>21</v>
      </c>
      <c r="O458" s="15">
        <v>0.375</v>
      </c>
      <c r="P458" s="16">
        <v>118945.47</v>
      </c>
    </row>
    <row r="459" spans="1:16" outlineLevel="2">
      <c r="A459" s="2">
        <v>123465507</v>
      </c>
      <c r="B459" s="3" t="s">
        <v>534</v>
      </c>
      <c r="C459" s="3" t="s">
        <v>518</v>
      </c>
      <c r="D459" s="2">
        <v>123469303</v>
      </c>
      <c r="E459" s="3" t="s">
        <v>539</v>
      </c>
      <c r="F459" s="3" t="s">
        <v>518</v>
      </c>
      <c r="G459" s="16">
        <f t="shared" si="30"/>
        <v>31781.23</v>
      </c>
      <c r="H459" s="16">
        <v>25975.599999999999</v>
      </c>
      <c r="I459" s="16">
        <v>5805.63</v>
      </c>
      <c r="J459" s="13">
        <v>56.811</v>
      </c>
      <c r="K459" s="13">
        <v>11.93</v>
      </c>
      <c r="L459" s="16">
        <v>13698</v>
      </c>
      <c r="M459" s="12">
        <v>9047</v>
      </c>
      <c r="N459" s="14">
        <v>13.5</v>
      </c>
      <c r="O459" s="15">
        <v>0.375</v>
      </c>
      <c r="P459" s="16">
        <v>40474.019999999997</v>
      </c>
    </row>
    <row r="460" spans="1:16" outlineLevel="1">
      <c r="A460" s="32">
        <v>123465507</v>
      </c>
      <c r="B460" s="33" t="str">
        <f>B459</f>
        <v>North Montco Tech Career Center</v>
      </c>
      <c r="C460" s="3"/>
      <c r="D460" s="2"/>
      <c r="E460" s="33"/>
      <c r="F460" s="3"/>
      <c r="G460" s="34">
        <f>SUBTOTAL(9,G453:G459)</f>
        <v>535076.09</v>
      </c>
      <c r="H460" s="26">
        <f>SUBTOTAL(9,H453:H459)</f>
        <v>437331.16</v>
      </c>
      <c r="I460" s="26">
        <f>SUBTOTAL(9,I453:I459)</f>
        <v>97744.93</v>
      </c>
      <c r="J460" s="27">
        <f>SUBTOTAL(9,J453:J459)</f>
        <v>938.94900000000007</v>
      </c>
      <c r="K460" s="27">
        <f>SUBTOTAL(9,K453:K459)</f>
        <v>197.17699999999999</v>
      </c>
      <c r="L460" s="26"/>
      <c r="M460" s="28"/>
      <c r="N460" s="29"/>
      <c r="O460" s="30"/>
      <c r="P460" s="26">
        <f>SUBTOTAL(9,P453:P459)</f>
        <v>681429.76</v>
      </c>
    </row>
    <row r="461" spans="1:16" outlineLevel="2">
      <c r="A461" s="2">
        <v>117080607</v>
      </c>
      <c r="B461" s="3" t="s">
        <v>409</v>
      </c>
      <c r="C461" s="3" t="s">
        <v>410</v>
      </c>
      <c r="D461" s="2">
        <v>117080503</v>
      </c>
      <c r="E461" s="3" t="s">
        <v>411</v>
      </c>
      <c r="F461" s="3" t="s">
        <v>410</v>
      </c>
      <c r="G461" s="16">
        <f t="shared" ref="G461:G469" si="31">ROUND(H461+I461,2)</f>
        <v>78793.91</v>
      </c>
      <c r="H461" s="16">
        <v>64400.25</v>
      </c>
      <c r="I461" s="16">
        <v>14393.66</v>
      </c>
      <c r="J461" s="13">
        <v>78.456000000000003</v>
      </c>
      <c r="K461" s="13">
        <v>16.475000000000001</v>
      </c>
      <c r="L461" s="16">
        <v>9704</v>
      </c>
      <c r="M461" s="12">
        <v>9088</v>
      </c>
      <c r="N461" s="14">
        <v>20.8</v>
      </c>
      <c r="O461" s="15">
        <v>0.67020000000000002</v>
      </c>
      <c r="P461" s="16">
        <v>100345.57</v>
      </c>
    </row>
    <row r="462" spans="1:16" outlineLevel="2">
      <c r="A462" s="2">
        <v>117080607</v>
      </c>
      <c r="B462" s="3" t="s">
        <v>409</v>
      </c>
      <c r="C462" s="3" t="s">
        <v>410</v>
      </c>
      <c r="D462" s="2">
        <v>117081003</v>
      </c>
      <c r="E462" s="3" t="s">
        <v>412</v>
      </c>
      <c r="F462" s="3" t="s">
        <v>410</v>
      </c>
      <c r="G462" s="16">
        <f t="shared" si="31"/>
        <v>34536.21</v>
      </c>
      <c r="H462" s="16">
        <v>28227.31</v>
      </c>
      <c r="I462" s="16">
        <v>6308.9</v>
      </c>
      <c r="J462" s="13">
        <v>34.142000000000003</v>
      </c>
      <c r="K462" s="13">
        <v>7.1689999999999996</v>
      </c>
      <c r="L462" s="16">
        <v>8916</v>
      </c>
      <c r="M462" s="12">
        <v>9040</v>
      </c>
      <c r="N462" s="14">
        <v>12.3</v>
      </c>
      <c r="O462" s="15">
        <v>0.68810000000000004</v>
      </c>
      <c r="P462" s="16">
        <v>43982.53</v>
      </c>
    </row>
    <row r="463" spans="1:16" outlineLevel="2">
      <c r="A463" s="2">
        <v>117080607</v>
      </c>
      <c r="B463" s="3" t="s">
        <v>409</v>
      </c>
      <c r="C463" s="3" t="s">
        <v>410</v>
      </c>
      <c r="D463" s="2">
        <v>117083004</v>
      </c>
      <c r="E463" s="3" t="s">
        <v>413</v>
      </c>
      <c r="F463" s="3" t="s">
        <v>410</v>
      </c>
      <c r="G463" s="16">
        <f t="shared" si="31"/>
        <v>44864.05</v>
      </c>
      <c r="H463" s="16">
        <v>36668.519999999997</v>
      </c>
      <c r="I463" s="16">
        <v>8195.5300000000007</v>
      </c>
      <c r="J463" s="13">
        <v>44.664000000000001</v>
      </c>
      <c r="K463" s="13">
        <v>9.3789999999999996</v>
      </c>
      <c r="L463" s="16">
        <v>10203</v>
      </c>
      <c r="M463" s="12">
        <v>9041</v>
      </c>
      <c r="N463" s="14">
        <v>12.5</v>
      </c>
      <c r="O463" s="15">
        <v>0.67379999999999995</v>
      </c>
      <c r="P463" s="16">
        <v>57135.24</v>
      </c>
    </row>
    <row r="464" spans="1:16" outlineLevel="2">
      <c r="A464" s="2">
        <v>117080607</v>
      </c>
      <c r="B464" s="3" t="s">
        <v>409</v>
      </c>
      <c r="C464" s="3" t="s">
        <v>410</v>
      </c>
      <c r="D464" s="2">
        <v>117086003</v>
      </c>
      <c r="E464" s="3" t="s">
        <v>414</v>
      </c>
      <c r="F464" s="3" t="s">
        <v>410</v>
      </c>
      <c r="G464" s="16">
        <f t="shared" si="31"/>
        <v>25338.15</v>
      </c>
      <c r="H464" s="16">
        <v>20709.509999999998</v>
      </c>
      <c r="I464" s="16">
        <v>4628.6400000000003</v>
      </c>
      <c r="J464" s="13">
        <v>25.373000000000001</v>
      </c>
      <c r="K464" s="13">
        <v>5.3280000000000003</v>
      </c>
      <c r="L464" s="16">
        <v>11100</v>
      </c>
      <c r="M464" s="12">
        <v>9091</v>
      </c>
      <c r="N464" s="14">
        <v>21.3</v>
      </c>
      <c r="O464" s="15">
        <v>0.66620000000000001</v>
      </c>
      <c r="P464" s="16">
        <v>32268.63</v>
      </c>
    </row>
    <row r="465" spans="1:16" outlineLevel="2">
      <c r="A465" s="2">
        <v>117080607</v>
      </c>
      <c r="B465" s="3" t="s">
        <v>409</v>
      </c>
      <c r="C465" s="3" t="s">
        <v>410</v>
      </c>
      <c r="D465" s="2">
        <v>117597003</v>
      </c>
      <c r="E465" s="3" t="s">
        <v>420</v>
      </c>
      <c r="F465" s="3" t="s">
        <v>251</v>
      </c>
      <c r="G465" s="16">
        <f t="shared" si="31"/>
        <v>756.77</v>
      </c>
      <c r="H465" s="16">
        <v>618.53</v>
      </c>
      <c r="I465" s="16">
        <v>138.24</v>
      </c>
      <c r="J465" s="13">
        <v>0.98899999999999999</v>
      </c>
      <c r="K465" s="13">
        <v>0.20699999999999999</v>
      </c>
      <c r="L465" s="16">
        <v>8398</v>
      </c>
      <c r="M465" s="12">
        <v>9051</v>
      </c>
      <c r="N465" s="14">
        <v>14.3</v>
      </c>
      <c r="O465" s="15">
        <v>0.5544</v>
      </c>
      <c r="P465" s="16">
        <v>963.76</v>
      </c>
    </row>
    <row r="466" spans="1:16" outlineLevel="2">
      <c r="A466" s="2">
        <v>117080607</v>
      </c>
      <c r="B466" s="3" t="s">
        <v>409</v>
      </c>
      <c r="C466" s="3" t="s">
        <v>410</v>
      </c>
      <c r="D466" s="2">
        <v>117576303</v>
      </c>
      <c r="E466" s="3" t="s">
        <v>418</v>
      </c>
      <c r="F466" s="3" t="s">
        <v>419</v>
      </c>
      <c r="G466" s="16">
        <f t="shared" si="31"/>
        <v>15683.63</v>
      </c>
      <c r="H466" s="16">
        <v>12818.63</v>
      </c>
      <c r="I466" s="16">
        <v>2865</v>
      </c>
      <c r="J466" s="13">
        <v>28.103999999999999</v>
      </c>
      <c r="K466" s="13">
        <v>5.9009999999999998</v>
      </c>
      <c r="L466" s="16">
        <v>13370</v>
      </c>
      <c r="M466" s="12">
        <v>9026</v>
      </c>
      <c r="N466" s="14">
        <v>9.8000000000000007</v>
      </c>
      <c r="O466" s="15">
        <v>0.375</v>
      </c>
      <c r="P466" s="16">
        <v>19973.41</v>
      </c>
    </row>
    <row r="467" spans="1:16" outlineLevel="2">
      <c r="A467" s="2">
        <v>117080607</v>
      </c>
      <c r="B467" s="3" t="s">
        <v>409</v>
      </c>
      <c r="C467" s="3" t="s">
        <v>410</v>
      </c>
      <c r="D467" s="2">
        <v>117086503</v>
      </c>
      <c r="E467" s="3" t="s">
        <v>415</v>
      </c>
      <c r="F467" s="3" t="s">
        <v>410</v>
      </c>
      <c r="G467" s="16">
        <f t="shared" si="31"/>
        <v>51990.79</v>
      </c>
      <c r="H467" s="16">
        <v>42493.38</v>
      </c>
      <c r="I467" s="16">
        <v>9497.41</v>
      </c>
      <c r="J467" s="13">
        <v>60.323999999999998</v>
      </c>
      <c r="K467" s="13">
        <v>12.667999999999999</v>
      </c>
      <c r="L467" s="16">
        <v>8622</v>
      </c>
      <c r="M467" s="12">
        <v>9059</v>
      </c>
      <c r="N467" s="14">
        <v>15.7</v>
      </c>
      <c r="O467" s="15">
        <v>0.60619999999999996</v>
      </c>
      <c r="P467" s="16">
        <v>66211.28</v>
      </c>
    </row>
    <row r="468" spans="1:16" outlineLevel="2">
      <c r="A468" s="2">
        <v>117080607</v>
      </c>
      <c r="B468" s="3" t="s">
        <v>409</v>
      </c>
      <c r="C468" s="3" t="s">
        <v>410</v>
      </c>
      <c r="D468" s="2">
        <v>117086653</v>
      </c>
      <c r="E468" s="3" t="s">
        <v>416</v>
      </c>
      <c r="F468" s="3" t="s">
        <v>410</v>
      </c>
      <c r="G468" s="16">
        <f t="shared" si="31"/>
        <v>47944.06</v>
      </c>
      <c r="H468" s="16">
        <v>39185.89</v>
      </c>
      <c r="I468" s="16">
        <v>8758.17</v>
      </c>
      <c r="J468" s="13">
        <v>56.262999999999998</v>
      </c>
      <c r="K468" s="13">
        <v>11.815</v>
      </c>
      <c r="L468" s="16">
        <v>8229</v>
      </c>
      <c r="M468" s="12">
        <v>9043</v>
      </c>
      <c r="N468" s="14">
        <v>12.8</v>
      </c>
      <c r="O468" s="15">
        <v>0.628</v>
      </c>
      <c r="P468" s="16">
        <v>61057.7</v>
      </c>
    </row>
    <row r="469" spans="1:16" outlineLevel="2">
      <c r="A469" s="2">
        <v>117080607</v>
      </c>
      <c r="B469" s="3" t="s">
        <v>409</v>
      </c>
      <c r="C469" s="3" t="s">
        <v>410</v>
      </c>
      <c r="D469" s="2">
        <v>117089003</v>
      </c>
      <c r="E469" s="3" t="s">
        <v>417</v>
      </c>
      <c r="F469" s="3" t="s">
        <v>410</v>
      </c>
      <c r="G469" s="16">
        <f t="shared" si="31"/>
        <v>43055.58</v>
      </c>
      <c r="H469" s="16">
        <v>35190.410000000003</v>
      </c>
      <c r="I469" s="16">
        <v>7865.17</v>
      </c>
      <c r="J469" s="13">
        <v>50.228999999999999</v>
      </c>
      <c r="K469" s="13">
        <v>10.548</v>
      </c>
      <c r="L469" s="16">
        <v>8747</v>
      </c>
      <c r="M469" s="12">
        <v>9065</v>
      </c>
      <c r="N469" s="14">
        <v>16.8</v>
      </c>
      <c r="O469" s="15">
        <v>0.59430000000000005</v>
      </c>
      <c r="P469" s="16">
        <v>54832.11</v>
      </c>
    </row>
    <row r="470" spans="1:16" outlineLevel="1">
      <c r="A470" s="32">
        <v>117080607</v>
      </c>
      <c r="B470" s="33" t="str">
        <f>B469</f>
        <v>Northern Tier Career Center</v>
      </c>
      <c r="C470" s="3"/>
      <c r="D470" s="2"/>
      <c r="E470" s="33"/>
      <c r="F470" s="3"/>
      <c r="G470" s="34">
        <f>SUBTOTAL(9,G461:G469)</f>
        <v>342963.14999999997</v>
      </c>
      <c r="H470" s="26">
        <f>SUBTOTAL(9,H461:H469)</f>
        <v>280312.43000000005</v>
      </c>
      <c r="I470" s="26">
        <f>SUBTOTAL(9,I461:I469)</f>
        <v>62650.719999999987</v>
      </c>
      <c r="J470" s="27">
        <f>SUBTOTAL(9,J461:J469)</f>
        <v>378.54399999999998</v>
      </c>
      <c r="K470" s="27">
        <f>SUBTOTAL(9,K461:K469)</f>
        <v>79.490000000000009</v>
      </c>
      <c r="L470" s="26"/>
      <c r="M470" s="28"/>
      <c r="N470" s="29"/>
      <c r="O470" s="30"/>
      <c r="P470" s="26">
        <f>SUBTOTAL(9,P461:P469)</f>
        <v>436770.23000000004</v>
      </c>
    </row>
    <row r="471" spans="1:16" outlineLevel="2">
      <c r="A471" s="2">
        <v>107656407</v>
      </c>
      <c r="B471" s="3" t="s">
        <v>191</v>
      </c>
      <c r="C471" s="3" t="s">
        <v>25</v>
      </c>
      <c r="D471" s="2">
        <v>107650703</v>
      </c>
      <c r="E471" s="3" t="s">
        <v>72</v>
      </c>
      <c r="F471" s="3" t="s">
        <v>25</v>
      </c>
      <c r="G471" s="16">
        <f t="shared" ref="G471:G476" si="32">ROUND(H471+I471,2)</f>
        <v>54605.87</v>
      </c>
      <c r="H471" s="16">
        <v>44630.75</v>
      </c>
      <c r="I471" s="16">
        <v>9975.1200000000008</v>
      </c>
      <c r="J471" s="13">
        <v>67.75</v>
      </c>
      <c r="K471" s="13">
        <v>14.227</v>
      </c>
      <c r="L471" s="16">
        <v>8982</v>
      </c>
      <c r="M471" s="12">
        <v>9079</v>
      </c>
      <c r="N471" s="14">
        <v>19.2</v>
      </c>
      <c r="O471" s="15">
        <v>0.54420000000000002</v>
      </c>
      <c r="P471" s="16">
        <v>69541.63</v>
      </c>
    </row>
    <row r="472" spans="1:16" outlineLevel="2">
      <c r="A472" s="2">
        <v>107656407</v>
      </c>
      <c r="B472" s="3" t="s">
        <v>191</v>
      </c>
      <c r="C472" s="3" t="s">
        <v>25</v>
      </c>
      <c r="D472" s="2">
        <v>107652603</v>
      </c>
      <c r="E472" s="3" t="s">
        <v>73</v>
      </c>
      <c r="F472" s="3" t="s">
        <v>25</v>
      </c>
      <c r="G472" s="16">
        <f t="shared" si="32"/>
        <v>17314.72</v>
      </c>
      <c r="H472" s="16">
        <v>14151.76</v>
      </c>
      <c r="I472" s="16">
        <v>3162.96</v>
      </c>
      <c r="J472" s="13">
        <v>29.565999999999999</v>
      </c>
      <c r="K472" s="13">
        <v>6.2080000000000002</v>
      </c>
      <c r="L472" s="16">
        <v>9451</v>
      </c>
      <c r="M472" s="12">
        <v>9082</v>
      </c>
      <c r="N472" s="14">
        <v>19.8</v>
      </c>
      <c r="O472" s="15">
        <v>0.3911</v>
      </c>
      <c r="P472" s="16">
        <v>22050.63</v>
      </c>
    </row>
    <row r="473" spans="1:16" outlineLevel="2">
      <c r="A473" s="2">
        <v>107656407</v>
      </c>
      <c r="B473" s="3" t="s">
        <v>191</v>
      </c>
      <c r="C473" s="3" t="s">
        <v>25</v>
      </c>
      <c r="D473" s="2">
        <v>107654403</v>
      </c>
      <c r="E473" s="3" t="s">
        <v>75</v>
      </c>
      <c r="F473" s="3" t="s">
        <v>25</v>
      </c>
      <c r="G473" s="16">
        <f t="shared" si="32"/>
        <v>185484.39</v>
      </c>
      <c r="H473" s="16">
        <v>151601.06</v>
      </c>
      <c r="I473" s="16">
        <v>33883.33</v>
      </c>
      <c r="J473" s="13">
        <v>224.643</v>
      </c>
      <c r="K473" s="13">
        <v>47.174999999999997</v>
      </c>
      <c r="L473" s="16">
        <v>7808</v>
      </c>
      <c r="M473" s="12">
        <v>9078</v>
      </c>
      <c r="N473" s="14">
        <v>19</v>
      </c>
      <c r="O473" s="15">
        <v>0.64129999999999998</v>
      </c>
      <c r="P473" s="16">
        <v>236217.96</v>
      </c>
    </row>
    <row r="474" spans="1:16" outlineLevel="2">
      <c r="A474" s="2">
        <v>107656407</v>
      </c>
      <c r="B474" s="3" t="s">
        <v>191</v>
      </c>
      <c r="C474" s="3" t="s">
        <v>25</v>
      </c>
      <c r="D474" s="2">
        <v>107656303</v>
      </c>
      <c r="E474" s="3" t="s">
        <v>76</v>
      </c>
      <c r="F474" s="3" t="s">
        <v>25</v>
      </c>
      <c r="G474" s="16">
        <f t="shared" si="32"/>
        <v>79044.84</v>
      </c>
      <c r="H474" s="16">
        <v>64605.34</v>
      </c>
      <c r="I474" s="16">
        <v>14439.5</v>
      </c>
      <c r="J474" s="13">
        <v>70.488</v>
      </c>
      <c r="K474" s="13">
        <v>14.802</v>
      </c>
      <c r="L474" s="16">
        <v>9320</v>
      </c>
      <c r="M474" s="12">
        <v>9109</v>
      </c>
      <c r="N474" s="14">
        <v>24.5</v>
      </c>
      <c r="O474" s="15">
        <v>0.74660000000000004</v>
      </c>
      <c r="P474" s="16">
        <v>100665.13</v>
      </c>
    </row>
    <row r="475" spans="1:16" outlineLevel="2">
      <c r="A475" s="2">
        <v>107656407</v>
      </c>
      <c r="B475" s="3" t="s">
        <v>191</v>
      </c>
      <c r="C475" s="3" t="s">
        <v>25</v>
      </c>
      <c r="D475" s="2">
        <v>102027451</v>
      </c>
      <c r="E475" s="3" t="s">
        <v>39</v>
      </c>
      <c r="F475" s="3" t="s">
        <v>38</v>
      </c>
      <c r="G475" s="16">
        <f t="shared" si="32"/>
        <v>203.04</v>
      </c>
      <c r="H475" s="16">
        <v>165.95</v>
      </c>
      <c r="I475" s="16">
        <v>37.090000000000003</v>
      </c>
      <c r="J475" s="13">
        <v>0.36299999999999999</v>
      </c>
      <c r="K475" s="13">
        <v>7.5999999999999998E-2</v>
      </c>
      <c r="L475" s="16">
        <v>13345</v>
      </c>
      <c r="M475" s="12">
        <v>9073</v>
      </c>
      <c r="N475" s="14">
        <v>18.2</v>
      </c>
      <c r="O475" s="15">
        <v>0.375</v>
      </c>
      <c r="P475" s="16">
        <v>258.58</v>
      </c>
    </row>
    <row r="476" spans="1:16" outlineLevel="2">
      <c r="A476" s="2">
        <v>107656407</v>
      </c>
      <c r="B476" s="3" t="s">
        <v>191</v>
      </c>
      <c r="C476" s="3" t="s">
        <v>25</v>
      </c>
      <c r="D476" s="2">
        <v>103027503</v>
      </c>
      <c r="E476" s="3" t="s">
        <v>60</v>
      </c>
      <c r="F476" s="3" t="s">
        <v>38</v>
      </c>
      <c r="G476" s="16">
        <f t="shared" si="32"/>
        <v>872.26</v>
      </c>
      <c r="H476" s="16">
        <v>712.92</v>
      </c>
      <c r="I476" s="16">
        <v>159.34</v>
      </c>
      <c r="J476" s="13">
        <v>1</v>
      </c>
      <c r="K476" s="13">
        <v>0.21</v>
      </c>
      <c r="L476" s="16">
        <v>8828</v>
      </c>
      <c r="M476" s="12">
        <v>9098</v>
      </c>
      <c r="N476" s="14">
        <v>22.5</v>
      </c>
      <c r="O476" s="15">
        <v>0.59919999999999995</v>
      </c>
      <c r="P476" s="16">
        <v>1110.8399999999999</v>
      </c>
    </row>
    <row r="477" spans="1:16" outlineLevel="1">
      <c r="A477" s="32">
        <v>107656407</v>
      </c>
      <c r="B477" s="33" t="str">
        <f>B476</f>
        <v>Northern Westmoreland CTC</v>
      </c>
      <c r="C477" s="3"/>
      <c r="D477" s="2"/>
      <c r="E477" s="33"/>
      <c r="F477" s="3"/>
      <c r="G477" s="34">
        <f>SUBTOTAL(9,G471:G476)</f>
        <v>337525.12</v>
      </c>
      <c r="H477" s="26">
        <f>SUBTOTAL(9,H471:H476)</f>
        <v>275867.78000000003</v>
      </c>
      <c r="I477" s="26">
        <f>SUBTOTAL(9,I471:I476)</f>
        <v>61657.34</v>
      </c>
      <c r="J477" s="27">
        <f>SUBTOTAL(9,J471:J476)</f>
        <v>393.81</v>
      </c>
      <c r="K477" s="27">
        <f>SUBTOTAL(9,K471:K476)</f>
        <v>82.697999999999993</v>
      </c>
      <c r="L477" s="26"/>
      <c r="M477" s="28"/>
      <c r="N477" s="29"/>
      <c r="O477" s="30"/>
      <c r="P477" s="26">
        <f>SUBTOTAL(9,P471:P476)</f>
        <v>429844.77</v>
      </c>
    </row>
    <row r="478" spans="1:16" outlineLevel="2">
      <c r="A478" s="2">
        <v>116495207</v>
      </c>
      <c r="B478" s="3" t="s">
        <v>394</v>
      </c>
      <c r="C478" s="3" t="s">
        <v>395</v>
      </c>
      <c r="D478" s="2">
        <v>116493503</v>
      </c>
      <c r="E478" s="3" t="s">
        <v>396</v>
      </c>
      <c r="F478" s="3" t="s">
        <v>395</v>
      </c>
      <c r="G478" s="16">
        <f>ROUND(H478+I478,2)</f>
        <v>21996.79</v>
      </c>
      <c r="H478" s="16">
        <v>17978.53</v>
      </c>
      <c r="I478" s="16">
        <v>4018.26</v>
      </c>
      <c r="J478" s="13">
        <v>23.754999999999999</v>
      </c>
      <c r="K478" s="13">
        <v>4.9880000000000004</v>
      </c>
      <c r="L478" s="16">
        <v>9299</v>
      </c>
      <c r="M478" s="12">
        <v>9070</v>
      </c>
      <c r="N478" s="14">
        <v>17.600000000000001</v>
      </c>
      <c r="O478" s="15">
        <v>0.61919999999999997</v>
      </c>
      <c r="P478" s="16">
        <v>28013.33</v>
      </c>
    </row>
    <row r="479" spans="1:16" outlineLevel="2">
      <c r="A479" s="2">
        <v>116495207</v>
      </c>
      <c r="B479" s="3" t="s">
        <v>394</v>
      </c>
      <c r="C479" s="3" t="s">
        <v>395</v>
      </c>
      <c r="D479" s="2">
        <v>116495003</v>
      </c>
      <c r="E479" s="3" t="s">
        <v>397</v>
      </c>
      <c r="F479" s="3" t="s">
        <v>395</v>
      </c>
      <c r="G479" s="16">
        <f>ROUND(H479+I479,2)</f>
        <v>1703.78</v>
      </c>
      <c r="H479" s="16">
        <v>1392.54</v>
      </c>
      <c r="I479" s="16">
        <v>311.24</v>
      </c>
      <c r="J479" s="13">
        <v>2</v>
      </c>
      <c r="K479" s="13">
        <v>0.42</v>
      </c>
      <c r="L479" s="16">
        <v>8212</v>
      </c>
      <c r="M479" s="12">
        <v>9067</v>
      </c>
      <c r="N479" s="14">
        <v>17.100000000000001</v>
      </c>
      <c r="O479" s="15">
        <v>0.62909999999999999</v>
      </c>
      <c r="P479" s="16">
        <v>2169.79</v>
      </c>
    </row>
    <row r="480" spans="1:16" outlineLevel="2">
      <c r="A480" s="2">
        <v>116495207</v>
      </c>
      <c r="B480" s="3" t="s">
        <v>394</v>
      </c>
      <c r="C480" s="3" t="s">
        <v>395</v>
      </c>
      <c r="D480" s="2">
        <v>116495103</v>
      </c>
      <c r="E480" s="3" t="s">
        <v>398</v>
      </c>
      <c r="F480" s="3" t="s">
        <v>395</v>
      </c>
      <c r="G480" s="16">
        <f>ROUND(H480+I480,2)</f>
        <v>73345.05</v>
      </c>
      <c r="H480" s="16">
        <v>59946.76</v>
      </c>
      <c r="I480" s="16">
        <v>13398.29</v>
      </c>
      <c r="J480" s="13">
        <v>80.004999999999995</v>
      </c>
      <c r="K480" s="13">
        <v>16.800999999999998</v>
      </c>
      <c r="L480" s="16">
        <v>7124</v>
      </c>
      <c r="M480" s="12">
        <v>9059</v>
      </c>
      <c r="N480" s="14">
        <v>15.6</v>
      </c>
      <c r="O480" s="15">
        <v>0.78039999999999998</v>
      </c>
      <c r="P480" s="16">
        <v>93406.34</v>
      </c>
    </row>
    <row r="481" spans="1:16" outlineLevel="2">
      <c r="A481" s="2">
        <v>116495207</v>
      </c>
      <c r="B481" s="3" t="s">
        <v>394</v>
      </c>
      <c r="C481" s="3" t="s">
        <v>395</v>
      </c>
      <c r="D481" s="2">
        <v>116496503</v>
      </c>
      <c r="E481" s="3" t="s">
        <v>399</v>
      </c>
      <c r="F481" s="3" t="s">
        <v>395</v>
      </c>
      <c r="G481" s="16">
        <f>ROUND(H481+I481,2)</f>
        <v>122132.26</v>
      </c>
      <c r="H481" s="16">
        <v>99821.77</v>
      </c>
      <c r="I481" s="16">
        <v>22310.49</v>
      </c>
      <c r="J481" s="13">
        <v>145.738</v>
      </c>
      <c r="K481" s="13">
        <v>30.603999999999999</v>
      </c>
      <c r="L481" s="16">
        <v>6535</v>
      </c>
      <c r="M481" s="12">
        <v>9041</v>
      </c>
      <c r="N481" s="14">
        <v>12.5</v>
      </c>
      <c r="O481" s="15">
        <v>0.77769999999999995</v>
      </c>
      <c r="P481" s="16">
        <v>155537.79</v>
      </c>
    </row>
    <row r="482" spans="1:16" outlineLevel="1">
      <c r="A482" s="32">
        <v>116495207</v>
      </c>
      <c r="B482" s="33" t="str">
        <f>B481</f>
        <v>Northumberland County CTC</v>
      </c>
      <c r="C482" s="3"/>
      <c r="D482" s="2"/>
      <c r="E482" s="33"/>
      <c r="F482" s="3"/>
      <c r="G482" s="34">
        <f>SUBTOTAL(9,G478:G481)</f>
        <v>219177.88</v>
      </c>
      <c r="H482" s="26">
        <f>SUBTOTAL(9,H478:H481)</f>
        <v>179139.6</v>
      </c>
      <c r="I482" s="26">
        <f>SUBTOTAL(9,I478:I481)</f>
        <v>40038.28</v>
      </c>
      <c r="J482" s="27">
        <f>SUBTOTAL(9,J478:J481)</f>
        <v>251.49799999999999</v>
      </c>
      <c r="K482" s="27">
        <f>SUBTOTAL(9,K478:K481)</f>
        <v>52.813000000000002</v>
      </c>
      <c r="L482" s="26"/>
      <c r="M482" s="28"/>
      <c r="N482" s="29"/>
      <c r="O482" s="30"/>
      <c r="P482" s="26">
        <f>SUBTOTAL(9,P478:P481)</f>
        <v>279127.25</v>
      </c>
    </row>
    <row r="483" spans="1:16" outlineLevel="2">
      <c r="A483" s="2">
        <v>103027307</v>
      </c>
      <c r="B483" s="3" t="s">
        <v>83</v>
      </c>
      <c r="C483" s="3" t="s">
        <v>38</v>
      </c>
      <c r="D483" s="2">
        <v>103021252</v>
      </c>
      <c r="E483" s="3" t="s">
        <v>84</v>
      </c>
      <c r="F483" s="3" t="s">
        <v>38</v>
      </c>
      <c r="G483" s="16">
        <f t="shared" ref="G483:G495" si="33">ROUND(H483+I483,2)</f>
        <v>8454.6200000000008</v>
      </c>
      <c r="H483" s="16">
        <v>6910.17</v>
      </c>
      <c r="I483" s="16">
        <v>1544.45</v>
      </c>
      <c r="J483" s="13">
        <v>12.494</v>
      </c>
      <c r="K483" s="13">
        <v>2.6230000000000002</v>
      </c>
      <c r="L483" s="16">
        <v>11480</v>
      </c>
      <c r="M483" s="12">
        <v>9124</v>
      </c>
      <c r="N483" s="14">
        <v>27.1</v>
      </c>
      <c r="O483" s="15">
        <v>0.44990000000000002</v>
      </c>
      <c r="P483" s="16">
        <v>10767.12</v>
      </c>
    </row>
    <row r="484" spans="1:16" outlineLevel="2">
      <c r="A484" s="2">
        <v>103027307</v>
      </c>
      <c r="B484" s="3" t="s">
        <v>83</v>
      </c>
      <c r="C484" s="3" t="s">
        <v>38</v>
      </c>
      <c r="D484" s="2">
        <v>103021603</v>
      </c>
      <c r="E484" s="3" t="s">
        <v>85</v>
      </c>
      <c r="F484" s="3" t="s">
        <v>38</v>
      </c>
      <c r="G484" s="16">
        <f t="shared" si="33"/>
        <v>30367.54</v>
      </c>
      <c r="H484" s="16">
        <v>24820.15</v>
      </c>
      <c r="I484" s="16">
        <v>5547.39</v>
      </c>
      <c r="J484" s="13">
        <v>40.927</v>
      </c>
      <c r="K484" s="13">
        <v>8.5939999999999994</v>
      </c>
      <c r="L484" s="16">
        <v>11572</v>
      </c>
      <c r="M484" s="12">
        <v>9115</v>
      </c>
      <c r="N484" s="14">
        <v>25.5</v>
      </c>
      <c r="O484" s="15">
        <v>0.49370000000000003</v>
      </c>
      <c r="P484" s="16">
        <v>38673.65</v>
      </c>
    </row>
    <row r="485" spans="1:16" outlineLevel="2">
      <c r="A485" s="2">
        <v>103027307</v>
      </c>
      <c r="B485" s="3" t="s">
        <v>83</v>
      </c>
      <c r="C485" s="3" t="s">
        <v>38</v>
      </c>
      <c r="D485" s="2">
        <v>103021752</v>
      </c>
      <c r="E485" s="3" t="s">
        <v>86</v>
      </c>
      <c r="F485" s="3" t="s">
        <v>38</v>
      </c>
      <c r="G485" s="16">
        <f t="shared" si="33"/>
        <v>44490.98</v>
      </c>
      <c r="H485" s="16">
        <v>36363.599999999999</v>
      </c>
      <c r="I485" s="16">
        <v>8127.38</v>
      </c>
      <c r="J485" s="13">
        <v>79.099999999999994</v>
      </c>
      <c r="K485" s="13">
        <v>16.611000000000001</v>
      </c>
      <c r="L485" s="16">
        <v>10892</v>
      </c>
      <c r="M485" s="12">
        <v>9096</v>
      </c>
      <c r="N485" s="14">
        <v>22.2</v>
      </c>
      <c r="O485" s="15">
        <v>0.375</v>
      </c>
      <c r="P485" s="16">
        <v>56660.12</v>
      </c>
    </row>
    <row r="486" spans="1:16" outlineLevel="2">
      <c r="A486" s="2">
        <v>103027307</v>
      </c>
      <c r="B486" s="3" t="s">
        <v>83</v>
      </c>
      <c r="C486" s="3" t="s">
        <v>38</v>
      </c>
      <c r="D486" s="2">
        <v>103022103</v>
      </c>
      <c r="E486" s="3" t="s">
        <v>87</v>
      </c>
      <c r="F486" s="3" t="s">
        <v>38</v>
      </c>
      <c r="G486" s="16">
        <f t="shared" si="33"/>
        <v>12675.27</v>
      </c>
      <c r="H486" s="16">
        <v>10359.82</v>
      </c>
      <c r="I486" s="16">
        <v>2315.4499999999998</v>
      </c>
      <c r="J486" s="13">
        <v>15.555</v>
      </c>
      <c r="K486" s="13">
        <v>3.266</v>
      </c>
      <c r="L486" s="16">
        <v>12583</v>
      </c>
      <c r="M486" s="12">
        <v>9119</v>
      </c>
      <c r="N486" s="14">
        <v>26.2</v>
      </c>
      <c r="O486" s="15">
        <v>0.54200000000000004</v>
      </c>
      <c r="P486" s="16">
        <v>16142.2</v>
      </c>
    </row>
    <row r="487" spans="1:16" outlineLevel="2">
      <c r="A487" s="2">
        <v>103027307</v>
      </c>
      <c r="B487" s="3" t="s">
        <v>83</v>
      </c>
      <c r="C487" s="3" t="s">
        <v>38</v>
      </c>
      <c r="D487" s="2">
        <v>103025002</v>
      </c>
      <c r="E487" s="3" t="s">
        <v>57</v>
      </c>
      <c r="F487" s="3" t="s">
        <v>38</v>
      </c>
      <c r="G487" s="16">
        <f t="shared" si="33"/>
        <v>39696.379999999997</v>
      </c>
      <c r="H487" s="16">
        <v>32444.85</v>
      </c>
      <c r="I487" s="16">
        <v>7251.53</v>
      </c>
      <c r="J487" s="13">
        <v>70.494</v>
      </c>
      <c r="K487" s="13">
        <v>14.803000000000001</v>
      </c>
      <c r="L487" s="16">
        <v>11483</v>
      </c>
      <c r="M487" s="12">
        <v>9107</v>
      </c>
      <c r="N487" s="14">
        <v>24.1</v>
      </c>
      <c r="O487" s="15">
        <v>0.375</v>
      </c>
      <c r="P487" s="16">
        <v>50554.1</v>
      </c>
    </row>
    <row r="488" spans="1:16" outlineLevel="2">
      <c r="A488" s="2">
        <v>103027307</v>
      </c>
      <c r="B488" s="3" t="s">
        <v>83</v>
      </c>
      <c r="C488" s="3" t="s">
        <v>38</v>
      </c>
      <c r="D488" s="2">
        <v>103026303</v>
      </c>
      <c r="E488" s="3" t="s">
        <v>88</v>
      </c>
      <c r="F488" s="3" t="s">
        <v>38</v>
      </c>
      <c r="G488" s="16">
        <f t="shared" si="33"/>
        <v>43495.519999999997</v>
      </c>
      <c r="H488" s="16">
        <v>35549.980000000003</v>
      </c>
      <c r="I488" s="16">
        <v>7945.54</v>
      </c>
      <c r="J488" s="13">
        <v>77.427000000000007</v>
      </c>
      <c r="K488" s="13">
        <v>16.259</v>
      </c>
      <c r="L488" s="16">
        <v>11753</v>
      </c>
      <c r="M488" s="12">
        <v>9085</v>
      </c>
      <c r="N488" s="14">
        <v>20.3</v>
      </c>
      <c r="O488" s="15">
        <v>0.375</v>
      </c>
      <c r="P488" s="16">
        <v>55392.38</v>
      </c>
    </row>
    <row r="489" spans="1:16" outlineLevel="2">
      <c r="A489" s="2">
        <v>103027307</v>
      </c>
      <c r="B489" s="3" t="s">
        <v>83</v>
      </c>
      <c r="C489" s="3" t="s">
        <v>38</v>
      </c>
      <c r="D489" s="2">
        <v>103026343</v>
      </c>
      <c r="E489" s="3" t="s">
        <v>89</v>
      </c>
      <c r="F489" s="3" t="s">
        <v>38</v>
      </c>
      <c r="G489" s="16">
        <f t="shared" si="33"/>
        <v>39050.699999999997</v>
      </c>
      <c r="H489" s="16">
        <v>31917.119999999999</v>
      </c>
      <c r="I489" s="16">
        <v>7133.58</v>
      </c>
      <c r="J489" s="13">
        <v>63.476999999999997</v>
      </c>
      <c r="K489" s="13">
        <v>13.33</v>
      </c>
      <c r="L489" s="16">
        <v>10950</v>
      </c>
      <c r="M489" s="12">
        <v>9104</v>
      </c>
      <c r="N489" s="14">
        <v>23.7</v>
      </c>
      <c r="O489" s="15">
        <v>0.4098</v>
      </c>
      <c r="P489" s="16">
        <v>49731.82</v>
      </c>
    </row>
    <row r="490" spans="1:16" outlineLevel="2">
      <c r="A490" s="2">
        <v>103027307</v>
      </c>
      <c r="B490" s="3" t="s">
        <v>83</v>
      </c>
      <c r="C490" s="3" t="s">
        <v>38</v>
      </c>
      <c r="D490" s="2">
        <v>103026402</v>
      </c>
      <c r="E490" s="3" t="s">
        <v>90</v>
      </c>
      <c r="F490" s="3" t="s">
        <v>38</v>
      </c>
      <c r="G490" s="16">
        <f t="shared" si="33"/>
        <v>19390.810000000001</v>
      </c>
      <c r="H490" s="16">
        <v>15848.6</v>
      </c>
      <c r="I490" s="16">
        <v>3542.21</v>
      </c>
      <c r="J490" s="13">
        <v>34.143999999999998</v>
      </c>
      <c r="K490" s="13">
        <v>7.17</v>
      </c>
      <c r="L490" s="16">
        <v>10599</v>
      </c>
      <c r="M490" s="12">
        <v>9126</v>
      </c>
      <c r="N490" s="14">
        <v>27.6</v>
      </c>
      <c r="O490" s="15">
        <v>0.37740000000000001</v>
      </c>
      <c r="P490" s="16">
        <v>24694.57</v>
      </c>
    </row>
    <row r="491" spans="1:16" outlineLevel="2">
      <c r="A491" s="2">
        <v>103027307</v>
      </c>
      <c r="B491" s="3" t="s">
        <v>83</v>
      </c>
      <c r="C491" s="3" t="s">
        <v>38</v>
      </c>
      <c r="D491" s="2">
        <v>103027753</v>
      </c>
      <c r="E491" s="3" t="s">
        <v>91</v>
      </c>
      <c r="F491" s="3" t="s">
        <v>38</v>
      </c>
      <c r="G491" s="16">
        <f t="shared" si="33"/>
        <v>13898.63</v>
      </c>
      <c r="H491" s="16">
        <v>11359.7</v>
      </c>
      <c r="I491" s="16">
        <v>2538.9299999999998</v>
      </c>
      <c r="J491" s="13">
        <v>24.727</v>
      </c>
      <c r="K491" s="13">
        <v>5.1920000000000002</v>
      </c>
      <c r="L491" s="16">
        <v>14238</v>
      </c>
      <c r="M491" s="12">
        <v>9091</v>
      </c>
      <c r="N491" s="14">
        <v>21.3</v>
      </c>
      <c r="O491" s="15">
        <v>0.375</v>
      </c>
      <c r="P491" s="16">
        <v>17700.18</v>
      </c>
    </row>
    <row r="492" spans="1:16" outlineLevel="2">
      <c r="A492" s="2">
        <v>103027307</v>
      </c>
      <c r="B492" s="3" t="s">
        <v>83</v>
      </c>
      <c r="C492" s="3" t="s">
        <v>38</v>
      </c>
      <c r="D492" s="2">
        <v>103028703</v>
      </c>
      <c r="E492" s="3" t="s">
        <v>92</v>
      </c>
      <c r="F492" s="3" t="s">
        <v>38</v>
      </c>
      <c r="G492" s="16">
        <f t="shared" si="33"/>
        <v>46949.06</v>
      </c>
      <c r="H492" s="16">
        <v>38372.65</v>
      </c>
      <c r="I492" s="16">
        <v>8576.41</v>
      </c>
      <c r="J492" s="13">
        <v>62</v>
      </c>
      <c r="K492" s="13">
        <v>13.02</v>
      </c>
      <c r="L492" s="16">
        <v>8383</v>
      </c>
      <c r="M492" s="12">
        <v>9153</v>
      </c>
      <c r="N492" s="14">
        <v>32.299999999999997</v>
      </c>
      <c r="O492" s="15">
        <v>0.54779999999999995</v>
      </c>
      <c r="P492" s="16">
        <v>59790.54</v>
      </c>
    </row>
    <row r="493" spans="1:16" outlineLevel="2">
      <c r="A493" s="2">
        <v>103027307</v>
      </c>
      <c r="B493" s="3" t="s">
        <v>83</v>
      </c>
      <c r="C493" s="3" t="s">
        <v>38</v>
      </c>
      <c r="D493" s="2">
        <v>103028853</v>
      </c>
      <c r="E493" s="3" t="s">
        <v>50</v>
      </c>
      <c r="F493" s="3" t="s">
        <v>38</v>
      </c>
      <c r="G493" s="16">
        <f t="shared" si="33"/>
        <v>35462.160000000003</v>
      </c>
      <c r="H493" s="16">
        <v>28984.12</v>
      </c>
      <c r="I493" s="16">
        <v>6478.04</v>
      </c>
      <c r="J493" s="13">
        <v>33.171999999999997</v>
      </c>
      <c r="K493" s="13">
        <v>6.9660000000000002</v>
      </c>
      <c r="L493" s="16">
        <v>8107</v>
      </c>
      <c r="M493" s="12">
        <v>9111</v>
      </c>
      <c r="N493" s="14">
        <v>24.8</v>
      </c>
      <c r="O493" s="15">
        <v>0.79969999999999997</v>
      </c>
      <c r="P493" s="16">
        <v>45161.75</v>
      </c>
    </row>
    <row r="494" spans="1:16" outlineLevel="2">
      <c r="A494" s="2">
        <v>103027307</v>
      </c>
      <c r="B494" s="3" t="s">
        <v>83</v>
      </c>
      <c r="C494" s="3" t="s">
        <v>38</v>
      </c>
      <c r="D494" s="2">
        <v>103029203</v>
      </c>
      <c r="E494" s="3" t="s">
        <v>93</v>
      </c>
      <c r="F494" s="3" t="s">
        <v>38</v>
      </c>
      <c r="G494" s="16">
        <f t="shared" si="33"/>
        <v>20738.77</v>
      </c>
      <c r="H494" s="16">
        <v>16950.32</v>
      </c>
      <c r="I494" s="16">
        <v>3788.45</v>
      </c>
      <c r="J494" s="13">
        <v>33.710999999999999</v>
      </c>
      <c r="K494" s="13">
        <v>7.0789999999999997</v>
      </c>
      <c r="L494" s="16">
        <v>10908</v>
      </c>
      <c r="M494" s="12">
        <v>9131</v>
      </c>
      <c r="N494" s="14">
        <v>28.4</v>
      </c>
      <c r="O494" s="15">
        <v>0.40860000000000002</v>
      </c>
      <c r="P494" s="16">
        <v>26411.23</v>
      </c>
    </row>
    <row r="495" spans="1:16" outlineLevel="2">
      <c r="A495" s="2">
        <v>103027307</v>
      </c>
      <c r="B495" s="3" t="s">
        <v>83</v>
      </c>
      <c r="C495" s="3" t="s">
        <v>38</v>
      </c>
      <c r="D495" s="2">
        <v>103029403</v>
      </c>
      <c r="E495" s="3" t="s">
        <v>94</v>
      </c>
      <c r="F495" s="3" t="s">
        <v>38</v>
      </c>
      <c r="G495" s="16">
        <f t="shared" si="33"/>
        <v>43245.32</v>
      </c>
      <c r="H495" s="16">
        <v>35345.49</v>
      </c>
      <c r="I495" s="16">
        <v>7899.83</v>
      </c>
      <c r="J495" s="13">
        <v>61.927</v>
      </c>
      <c r="K495" s="13">
        <v>13.004</v>
      </c>
      <c r="L495" s="16">
        <v>9583</v>
      </c>
      <c r="M495" s="12">
        <v>9100</v>
      </c>
      <c r="N495" s="14">
        <v>23</v>
      </c>
      <c r="O495" s="15">
        <v>0.46539999999999998</v>
      </c>
      <c r="P495" s="16">
        <v>55073.760000000002</v>
      </c>
    </row>
    <row r="496" spans="1:16" outlineLevel="1">
      <c r="A496" s="32">
        <v>103027307</v>
      </c>
      <c r="B496" s="33" t="str">
        <f>B495</f>
        <v>Parkway West CTC</v>
      </c>
      <c r="C496" s="3"/>
      <c r="D496" s="2"/>
      <c r="E496" s="33"/>
      <c r="F496" s="3"/>
      <c r="G496" s="34">
        <f>SUBTOTAL(9,G483:G495)</f>
        <v>397915.76000000007</v>
      </c>
      <c r="H496" s="26">
        <f>SUBTOTAL(9,H483:H495)</f>
        <v>325226.57</v>
      </c>
      <c r="I496" s="26">
        <f>SUBTOTAL(9,I483:I495)</f>
        <v>72689.189999999988</v>
      </c>
      <c r="J496" s="27">
        <f>SUBTOTAL(9,J483:J495)</f>
        <v>609.15499999999997</v>
      </c>
      <c r="K496" s="27">
        <f>SUBTOTAL(9,K483:K495)</f>
        <v>127.917</v>
      </c>
      <c r="L496" s="26"/>
      <c r="M496" s="28"/>
      <c r="N496" s="29"/>
      <c r="O496" s="30"/>
      <c r="P496" s="26">
        <f>SUBTOTAL(9,P483:P495)</f>
        <v>506753.42</v>
      </c>
    </row>
    <row r="497" spans="1:16" outlineLevel="2">
      <c r="A497" s="2">
        <v>126514007</v>
      </c>
      <c r="B497" s="3" t="s">
        <v>576</v>
      </c>
      <c r="C497" s="3" t="s">
        <v>561</v>
      </c>
      <c r="D497" s="2">
        <v>126515001</v>
      </c>
      <c r="E497" s="3" t="s">
        <v>560</v>
      </c>
      <c r="F497" s="3" t="s">
        <v>561</v>
      </c>
      <c r="G497" s="16">
        <f>ROUND(H497+I497,2)</f>
        <v>5591830.9000000004</v>
      </c>
      <c r="H497" s="16">
        <v>4570344.16</v>
      </c>
      <c r="I497" s="16">
        <v>1021486.74</v>
      </c>
      <c r="J497" s="13">
        <v>5899.5389999999998</v>
      </c>
      <c r="K497" s="13">
        <v>1238.903</v>
      </c>
      <c r="L497" s="16">
        <v>7859</v>
      </c>
      <c r="M497" s="12">
        <v>9108</v>
      </c>
      <c r="N497" s="14">
        <v>24.3</v>
      </c>
      <c r="O497" s="15">
        <v>0.73140000000000005</v>
      </c>
      <c r="P497" s="16">
        <v>7121304.8799999999</v>
      </c>
    </row>
    <row r="498" spans="1:16" outlineLevel="1">
      <c r="A498" s="32">
        <v>126514007</v>
      </c>
      <c r="B498" s="33" t="str">
        <f>B497</f>
        <v>Philadelphia AVTS</v>
      </c>
      <c r="C498" s="3"/>
      <c r="D498" s="2"/>
      <c r="E498" s="33"/>
      <c r="F498" s="3"/>
      <c r="G498" s="34">
        <f>SUBTOTAL(9,G497:G497)</f>
        <v>5591830.9000000004</v>
      </c>
      <c r="H498" s="26">
        <f>SUBTOTAL(9,H497:H497)</f>
        <v>4570344.16</v>
      </c>
      <c r="I498" s="26">
        <f>SUBTOTAL(9,I497:I497)</f>
        <v>1021486.74</v>
      </c>
      <c r="J498" s="27">
        <f>SUBTOTAL(9,J497:J497)</f>
        <v>5899.5389999999998</v>
      </c>
      <c r="K498" s="27">
        <f>SUBTOTAL(9,K497:K497)</f>
        <v>1238.903</v>
      </c>
      <c r="L498" s="26"/>
      <c r="M498" s="28"/>
      <c r="N498" s="29"/>
      <c r="O498" s="30"/>
      <c r="P498" s="26">
        <f>SUBTOTAL(9,P497:P497)</f>
        <v>7121304.8799999999</v>
      </c>
    </row>
    <row r="499" spans="1:16" outlineLevel="2">
      <c r="A499" s="2">
        <v>102025007</v>
      </c>
      <c r="B499" s="3" t="s">
        <v>37</v>
      </c>
      <c r="C499" s="3" t="s">
        <v>38</v>
      </c>
      <c r="D499" s="2">
        <v>102027451</v>
      </c>
      <c r="E499" s="3" t="s">
        <v>39</v>
      </c>
      <c r="F499" s="3" t="s">
        <v>38</v>
      </c>
      <c r="G499" s="16">
        <f>ROUND(H499+I499,2)</f>
        <v>290181.96999999997</v>
      </c>
      <c r="H499" s="16">
        <v>237173.03</v>
      </c>
      <c r="I499" s="16">
        <v>53008.94</v>
      </c>
      <c r="J499" s="13">
        <v>517.221</v>
      </c>
      <c r="K499" s="13">
        <v>108.616</v>
      </c>
      <c r="L499" s="16">
        <v>13345</v>
      </c>
      <c r="M499" s="12">
        <v>9073</v>
      </c>
      <c r="N499" s="14">
        <v>18.2</v>
      </c>
      <c r="O499" s="15">
        <v>0.375</v>
      </c>
      <c r="P499" s="16">
        <v>369552.36</v>
      </c>
    </row>
    <row r="500" spans="1:16" outlineLevel="1">
      <c r="A500" s="32">
        <v>102025007</v>
      </c>
      <c r="B500" s="33" t="str">
        <f>B499</f>
        <v>Pittsburgh AVTS</v>
      </c>
      <c r="C500" s="3"/>
      <c r="D500" s="2"/>
      <c r="E500" s="33"/>
      <c r="F500" s="3"/>
      <c r="G500" s="34">
        <f>SUBTOTAL(9,G499:G499)</f>
        <v>290181.96999999997</v>
      </c>
      <c r="H500" s="26">
        <f>SUBTOTAL(9,H499:H499)</f>
        <v>237173.03</v>
      </c>
      <c r="I500" s="26">
        <f>SUBTOTAL(9,I499:I499)</f>
        <v>53008.94</v>
      </c>
      <c r="J500" s="27">
        <f>SUBTOTAL(9,J499:J499)</f>
        <v>517.221</v>
      </c>
      <c r="K500" s="27">
        <f>SUBTOTAL(9,K499:K499)</f>
        <v>108.616</v>
      </c>
      <c r="L500" s="26"/>
      <c r="M500" s="28"/>
      <c r="N500" s="29"/>
      <c r="O500" s="30"/>
      <c r="P500" s="26">
        <f>SUBTOTAL(9,P499:P499)</f>
        <v>369552.36</v>
      </c>
    </row>
    <row r="501" spans="1:16" outlineLevel="2">
      <c r="A501" s="2">
        <v>114067107</v>
      </c>
      <c r="B501" s="3" t="s">
        <v>354</v>
      </c>
      <c r="C501" s="3" t="s">
        <v>333</v>
      </c>
      <c r="D501" s="2">
        <v>114065503</v>
      </c>
      <c r="E501" s="3" t="s">
        <v>355</v>
      </c>
      <c r="F501" s="3" t="s">
        <v>333</v>
      </c>
      <c r="G501" s="16">
        <f>ROUND(H501+I501,2)</f>
        <v>207304.74</v>
      </c>
      <c r="H501" s="16">
        <v>169435.38</v>
      </c>
      <c r="I501" s="16">
        <v>37869.360000000001</v>
      </c>
      <c r="J501" s="13">
        <v>241.81200000000001</v>
      </c>
      <c r="K501" s="13">
        <v>50.78</v>
      </c>
      <c r="L501" s="16">
        <v>8642</v>
      </c>
      <c r="M501" s="12">
        <v>9106</v>
      </c>
      <c r="N501" s="14">
        <v>24</v>
      </c>
      <c r="O501" s="15">
        <v>0.60160000000000002</v>
      </c>
      <c r="P501" s="16">
        <v>264006.59000000003</v>
      </c>
    </row>
    <row r="502" spans="1:16" outlineLevel="2">
      <c r="A502" s="2">
        <v>114067107</v>
      </c>
      <c r="B502" s="3" t="s">
        <v>354</v>
      </c>
      <c r="C502" s="3" t="s">
        <v>333</v>
      </c>
      <c r="D502" s="2">
        <v>114067002</v>
      </c>
      <c r="E502" s="3" t="s">
        <v>356</v>
      </c>
      <c r="F502" s="3" t="s">
        <v>333</v>
      </c>
      <c r="G502" s="16">
        <f>ROUND(H502+I502,2)</f>
        <v>729149.14</v>
      </c>
      <c r="H502" s="16">
        <v>595951.94999999995</v>
      </c>
      <c r="I502" s="16">
        <v>133197.19</v>
      </c>
      <c r="J502" s="13">
        <v>721.16499999999996</v>
      </c>
      <c r="K502" s="13">
        <v>151.44399999999999</v>
      </c>
      <c r="L502" s="16">
        <v>6828</v>
      </c>
      <c r="M502" s="12">
        <v>9106</v>
      </c>
      <c r="N502" s="14">
        <v>23.9</v>
      </c>
      <c r="O502" s="15">
        <v>0.89800000000000002</v>
      </c>
      <c r="P502" s="16">
        <v>928585.55</v>
      </c>
    </row>
    <row r="503" spans="1:16" outlineLevel="1">
      <c r="A503" s="32">
        <v>114067107</v>
      </c>
      <c r="B503" s="33" t="str">
        <f>B502</f>
        <v>Reading Muhlenberg CTC</v>
      </c>
      <c r="C503" s="3"/>
      <c r="D503" s="2"/>
      <c r="E503" s="33"/>
      <c r="F503" s="3"/>
      <c r="G503" s="34">
        <f>SUBTOTAL(9,G501:G502)</f>
        <v>936453.88</v>
      </c>
      <c r="H503" s="26">
        <f>SUBTOTAL(9,H501:H502)</f>
        <v>765387.33</v>
      </c>
      <c r="I503" s="26">
        <f>SUBTOTAL(9,I501:I502)</f>
        <v>171066.55</v>
      </c>
      <c r="J503" s="27">
        <f>SUBTOTAL(9,J501:J502)</f>
        <v>962.97699999999998</v>
      </c>
      <c r="K503" s="27">
        <f>SUBTOTAL(9,K501:K502)</f>
        <v>202.22399999999999</v>
      </c>
      <c r="L503" s="26"/>
      <c r="M503" s="28"/>
      <c r="N503" s="29"/>
      <c r="O503" s="30"/>
      <c r="P503" s="26">
        <f>SUBTOTAL(9,P501:P502)</f>
        <v>1192592.1400000001</v>
      </c>
    </row>
    <row r="504" spans="1:16" outlineLevel="2">
      <c r="A504" s="2">
        <v>129546907</v>
      </c>
      <c r="B504" s="3" t="s">
        <v>608</v>
      </c>
      <c r="C504" s="3" t="s">
        <v>353</v>
      </c>
      <c r="D504" s="2">
        <v>129540803</v>
      </c>
      <c r="E504" s="3" t="s">
        <v>352</v>
      </c>
      <c r="F504" s="3" t="s">
        <v>353</v>
      </c>
      <c r="G504" s="16">
        <f t="shared" ref="G504:G516" si="34">ROUND(H504+I504,2)</f>
        <v>79250.98</v>
      </c>
      <c r="H504" s="16">
        <v>64773.82</v>
      </c>
      <c r="I504" s="16">
        <v>14477.16</v>
      </c>
      <c r="J504" s="13">
        <v>110.9</v>
      </c>
      <c r="K504" s="13">
        <v>23.289000000000001</v>
      </c>
      <c r="L504" s="16">
        <v>8143</v>
      </c>
      <c r="M504" s="12">
        <v>9076</v>
      </c>
      <c r="N504" s="14">
        <v>18.600000000000001</v>
      </c>
      <c r="O504" s="15">
        <v>0.53220000000000001</v>
      </c>
      <c r="P504" s="16">
        <v>100927.66</v>
      </c>
    </row>
    <row r="505" spans="1:16" outlineLevel="2">
      <c r="A505" s="2">
        <v>129546907</v>
      </c>
      <c r="B505" s="3" t="s">
        <v>608</v>
      </c>
      <c r="C505" s="3" t="s">
        <v>353</v>
      </c>
      <c r="D505" s="2">
        <v>129544503</v>
      </c>
      <c r="E505" s="3" t="s">
        <v>609</v>
      </c>
      <c r="F505" s="3" t="s">
        <v>353</v>
      </c>
      <c r="G505" s="16">
        <f t="shared" si="34"/>
        <v>65678.720000000001</v>
      </c>
      <c r="H505" s="16">
        <v>53680.87</v>
      </c>
      <c r="I505" s="16">
        <v>11997.85</v>
      </c>
      <c r="J505" s="13">
        <v>56.088000000000001</v>
      </c>
      <c r="K505" s="13">
        <v>11.778</v>
      </c>
      <c r="L505" s="16">
        <v>9482</v>
      </c>
      <c r="M505" s="12">
        <v>9100</v>
      </c>
      <c r="N505" s="14">
        <v>23</v>
      </c>
      <c r="O505" s="15">
        <v>0.78039999999999998</v>
      </c>
      <c r="P505" s="16">
        <v>83643.12</v>
      </c>
    </row>
    <row r="506" spans="1:16" outlineLevel="2">
      <c r="A506" s="2">
        <v>129546907</v>
      </c>
      <c r="B506" s="3" t="s">
        <v>608</v>
      </c>
      <c r="C506" s="3" t="s">
        <v>353</v>
      </c>
      <c r="D506" s="2">
        <v>129544703</v>
      </c>
      <c r="E506" s="3" t="s">
        <v>610</v>
      </c>
      <c r="F506" s="3" t="s">
        <v>353</v>
      </c>
      <c r="G506" s="16">
        <f t="shared" si="34"/>
        <v>46743.97</v>
      </c>
      <c r="H506" s="16">
        <v>38205.019999999997</v>
      </c>
      <c r="I506" s="16">
        <v>8538.9500000000007</v>
      </c>
      <c r="J506" s="13">
        <v>48.454999999999998</v>
      </c>
      <c r="K506" s="13">
        <v>10.175000000000001</v>
      </c>
      <c r="L506" s="16">
        <v>8327</v>
      </c>
      <c r="M506" s="12">
        <v>9083</v>
      </c>
      <c r="N506" s="14">
        <v>19.899999999999999</v>
      </c>
      <c r="O506" s="15">
        <v>0.7026</v>
      </c>
      <c r="P506" s="16">
        <v>59529.35</v>
      </c>
    </row>
    <row r="507" spans="1:16" outlineLevel="2">
      <c r="A507" s="2">
        <v>129546907</v>
      </c>
      <c r="B507" s="3" t="s">
        <v>608</v>
      </c>
      <c r="C507" s="3" t="s">
        <v>353</v>
      </c>
      <c r="D507" s="2">
        <v>116495103</v>
      </c>
      <c r="E507" s="3" t="s">
        <v>398</v>
      </c>
      <c r="F507" s="3" t="s">
        <v>395</v>
      </c>
      <c r="G507" s="16">
        <f t="shared" si="34"/>
        <v>916.76</v>
      </c>
      <c r="H507" s="16">
        <v>749.29</v>
      </c>
      <c r="I507" s="16">
        <v>167.47</v>
      </c>
      <c r="J507" s="13">
        <v>1</v>
      </c>
      <c r="K507" s="13">
        <v>0.21</v>
      </c>
      <c r="L507" s="16">
        <v>7124</v>
      </c>
      <c r="M507" s="12">
        <v>9059</v>
      </c>
      <c r="N507" s="14">
        <v>15.6</v>
      </c>
      <c r="O507" s="15">
        <v>0.78039999999999998</v>
      </c>
      <c r="P507" s="16">
        <v>1167.51</v>
      </c>
    </row>
    <row r="508" spans="1:16" outlineLevel="2">
      <c r="A508" s="2">
        <v>129546907</v>
      </c>
      <c r="B508" s="3" t="s">
        <v>608</v>
      </c>
      <c r="C508" s="3" t="s">
        <v>353</v>
      </c>
      <c r="D508" s="2">
        <v>129545003</v>
      </c>
      <c r="E508" s="3" t="s">
        <v>611</v>
      </c>
      <c r="F508" s="3" t="s">
        <v>353</v>
      </c>
      <c r="G508" s="16">
        <f t="shared" si="34"/>
        <v>77127.960000000006</v>
      </c>
      <c r="H508" s="16">
        <v>63038.62</v>
      </c>
      <c r="I508" s="16">
        <v>14089.34</v>
      </c>
      <c r="J508" s="13">
        <v>82.4</v>
      </c>
      <c r="K508" s="13">
        <v>17.303999999999998</v>
      </c>
      <c r="L508" s="16">
        <v>8086</v>
      </c>
      <c r="M508" s="12">
        <v>9091</v>
      </c>
      <c r="N508" s="14">
        <v>21.3</v>
      </c>
      <c r="O508" s="15">
        <v>0.70199999999999996</v>
      </c>
      <c r="P508" s="16">
        <v>98223.94</v>
      </c>
    </row>
    <row r="509" spans="1:16" outlineLevel="2">
      <c r="A509" s="2">
        <v>129546907</v>
      </c>
      <c r="B509" s="3" t="s">
        <v>608</v>
      </c>
      <c r="C509" s="3" t="s">
        <v>353</v>
      </c>
      <c r="D509" s="2">
        <v>129546003</v>
      </c>
      <c r="E509" s="3" t="s">
        <v>612</v>
      </c>
      <c r="F509" s="3" t="s">
        <v>353</v>
      </c>
      <c r="G509" s="16">
        <f t="shared" si="34"/>
        <v>33260.42</v>
      </c>
      <c r="H509" s="16">
        <v>27184.58</v>
      </c>
      <c r="I509" s="16">
        <v>6075.84</v>
      </c>
      <c r="J509" s="13">
        <v>43.210999999999999</v>
      </c>
      <c r="K509" s="13">
        <v>9.0739999999999998</v>
      </c>
      <c r="L509" s="16">
        <v>7364</v>
      </c>
      <c r="M509" s="12">
        <v>9067</v>
      </c>
      <c r="N509" s="14">
        <v>17</v>
      </c>
      <c r="O509" s="15">
        <v>0.63390000000000002</v>
      </c>
      <c r="P509" s="16">
        <v>42357.79</v>
      </c>
    </row>
    <row r="510" spans="1:16" outlineLevel="2">
      <c r="A510" s="2">
        <v>129546907</v>
      </c>
      <c r="B510" s="3" t="s">
        <v>608</v>
      </c>
      <c r="C510" s="3" t="s">
        <v>353</v>
      </c>
      <c r="D510" s="2">
        <v>129546103</v>
      </c>
      <c r="E510" s="3" t="s">
        <v>613</v>
      </c>
      <c r="F510" s="3" t="s">
        <v>353</v>
      </c>
      <c r="G510" s="16">
        <f t="shared" si="34"/>
        <v>102067.4</v>
      </c>
      <c r="H510" s="16">
        <v>83422.259999999995</v>
      </c>
      <c r="I510" s="16">
        <v>18645.14</v>
      </c>
      <c r="J510" s="13">
        <v>101.455</v>
      </c>
      <c r="K510" s="13">
        <v>21.305</v>
      </c>
      <c r="L510" s="16">
        <v>8701</v>
      </c>
      <c r="M510" s="12">
        <v>9080</v>
      </c>
      <c r="N510" s="14">
        <v>19.3</v>
      </c>
      <c r="O510" s="15">
        <v>0.70120000000000005</v>
      </c>
      <c r="P510" s="16">
        <v>129984.81</v>
      </c>
    </row>
    <row r="511" spans="1:16" outlineLevel="2">
      <c r="A511" s="2">
        <v>129546907</v>
      </c>
      <c r="B511" s="3" t="s">
        <v>608</v>
      </c>
      <c r="C511" s="3" t="s">
        <v>353</v>
      </c>
      <c r="D511" s="2">
        <v>129546803</v>
      </c>
      <c r="E511" s="3" t="s">
        <v>614</v>
      </c>
      <c r="F511" s="3" t="s">
        <v>353</v>
      </c>
      <c r="G511" s="16">
        <f t="shared" si="34"/>
        <v>28557.47</v>
      </c>
      <c r="H511" s="16">
        <v>23340.74</v>
      </c>
      <c r="I511" s="16">
        <v>5216.7299999999996</v>
      </c>
      <c r="J511" s="13">
        <v>41.277000000000001</v>
      </c>
      <c r="K511" s="13">
        <v>8.6679999999999993</v>
      </c>
      <c r="L511" s="16">
        <v>6506</v>
      </c>
      <c r="M511" s="12">
        <v>9072</v>
      </c>
      <c r="N511" s="14">
        <v>17.899999999999999</v>
      </c>
      <c r="O511" s="15">
        <v>0.64490000000000003</v>
      </c>
      <c r="P511" s="16">
        <v>36368.49</v>
      </c>
    </row>
    <row r="512" spans="1:16" outlineLevel="2">
      <c r="A512" s="2">
        <v>129546907</v>
      </c>
      <c r="B512" s="3" t="s">
        <v>608</v>
      </c>
      <c r="C512" s="3" t="s">
        <v>353</v>
      </c>
      <c r="D512" s="2">
        <v>129547303</v>
      </c>
      <c r="E512" s="3" t="s">
        <v>616</v>
      </c>
      <c r="F512" s="3" t="s">
        <v>353</v>
      </c>
      <c r="G512" s="16">
        <f t="shared" si="34"/>
        <v>61665.35</v>
      </c>
      <c r="H512" s="16">
        <v>50400.639999999999</v>
      </c>
      <c r="I512" s="16">
        <v>11264.71</v>
      </c>
      <c r="J512" s="13">
        <v>63</v>
      </c>
      <c r="K512" s="13">
        <v>13.23</v>
      </c>
      <c r="L512" s="16">
        <v>8824</v>
      </c>
      <c r="M512" s="12">
        <v>9083</v>
      </c>
      <c r="N512" s="14">
        <v>19.899999999999999</v>
      </c>
      <c r="O512" s="15">
        <v>0.67269999999999996</v>
      </c>
      <c r="P512" s="16">
        <v>78532.02</v>
      </c>
    </row>
    <row r="513" spans="1:16" outlineLevel="2">
      <c r="A513" s="2">
        <v>129546907</v>
      </c>
      <c r="B513" s="3" t="s">
        <v>608</v>
      </c>
      <c r="C513" s="3" t="s">
        <v>353</v>
      </c>
      <c r="D513" s="2">
        <v>129547203</v>
      </c>
      <c r="E513" s="3" t="s">
        <v>615</v>
      </c>
      <c r="F513" s="3" t="s">
        <v>353</v>
      </c>
      <c r="G513" s="16">
        <f t="shared" si="34"/>
        <v>44380.54</v>
      </c>
      <c r="H513" s="16">
        <v>36273.33</v>
      </c>
      <c r="I513" s="16">
        <v>8107.21</v>
      </c>
      <c r="J513" s="13">
        <v>42.1</v>
      </c>
      <c r="K513" s="13">
        <v>8.8409999999999993</v>
      </c>
      <c r="L513" s="16">
        <v>7693</v>
      </c>
      <c r="M513" s="12">
        <v>9132</v>
      </c>
      <c r="N513" s="14">
        <v>28.5</v>
      </c>
      <c r="O513" s="15">
        <v>0.83099999999999996</v>
      </c>
      <c r="P513" s="16">
        <v>56519.48</v>
      </c>
    </row>
    <row r="514" spans="1:16" outlineLevel="2">
      <c r="A514" s="2">
        <v>129546907</v>
      </c>
      <c r="B514" s="3" t="s">
        <v>608</v>
      </c>
      <c r="C514" s="3" t="s">
        <v>353</v>
      </c>
      <c r="D514" s="2">
        <v>129547603</v>
      </c>
      <c r="E514" s="3" t="s">
        <v>617</v>
      </c>
      <c r="F514" s="3" t="s">
        <v>353</v>
      </c>
      <c r="G514" s="16">
        <f t="shared" si="34"/>
        <v>46452.77</v>
      </c>
      <c r="H514" s="16">
        <v>37967.019999999997</v>
      </c>
      <c r="I514" s="16">
        <v>8485.75</v>
      </c>
      <c r="J514" s="13">
        <v>60.353999999999999</v>
      </c>
      <c r="K514" s="13">
        <v>12.673999999999999</v>
      </c>
      <c r="L514" s="16">
        <v>7591</v>
      </c>
      <c r="M514" s="12">
        <v>9066</v>
      </c>
      <c r="N514" s="14">
        <v>16.899999999999999</v>
      </c>
      <c r="O514" s="15">
        <v>0.6149</v>
      </c>
      <c r="P514" s="16">
        <v>59158.51</v>
      </c>
    </row>
    <row r="515" spans="1:16" outlineLevel="2">
      <c r="A515" s="2">
        <v>129546907</v>
      </c>
      <c r="B515" s="3" t="s">
        <v>608</v>
      </c>
      <c r="C515" s="3" t="s">
        <v>353</v>
      </c>
      <c r="D515" s="2">
        <v>129547803</v>
      </c>
      <c r="E515" s="3" t="s">
        <v>618</v>
      </c>
      <c r="F515" s="3" t="s">
        <v>353</v>
      </c>
      <c r="G515" s="16">
        <f t="shared" si="34"/>
        <v>36181.68</v>
      </c>
      <c r="H515" s="16">
        <v>29572.2</v>
      </c>
      <c r="I515" s="16">
        <v>6609.48</v>
      </c>
      <c r="J515" s="13">
        <v>40.476999999999997</v>
      </c>
      <c r="K515" s="13">
        <v>8.5</v>
      </c>
      <c r="L515" s="16">
        <v>9356</v>
      </c>
      <c r="M515" s="12">
        <v>9050</v>
      </c>
      <c r="N515" s="14">
        <v>14.1</v>
      </c>
      <c r="O515" s="15">
        <v>0.59899999999999998</v>
      </c>
      <c r="P515" s="16">
        <v>46078.080000000002</v>
      </c>
    </row>
    <row r="516" spans="1:16" outlineLevel="2">
      <c r="A516" s="2">
        <v>129546907</v>
      </c>
      <c r="B516" s="3" t="s">
        <v>608</v>
      </c>
      <c r="C516" s="3" t="s">
        <v>353</v>
      </c>
      <c r="D516" s="2">
        <v>129548803</v>
      </c>
      <c r="E516" s="3" t="s">
        <v>619</v>
      </c>
      <c r="F516" s="3" t="s">
        <v>353</v>
      </c>
      <c r="G516" s="16">
        <f t="shared" si="34"/>
        <v>39720.699999999997</v>
      </c>
      <c r="H516" s="16">
        <v>32464.73</v>
      </c>
      <c r="I516" s="16">
        <v>7255.97</v>
      </c>
      <c r="J516" s="13">
        <v>35.976999999999997</v>
      </c>
      <c r="K516" s="13">
        <v>7.5549999999999997</v>
      </c>
      <c r="L516" s="16">
        <v>10031</v>
      </c>
      <c r="M516" s="12">
        <v>9064</v>
      </c>
      <c r="N516" s="14">
        <v>16.600000000000001</v>
      </c>
      <c r="O516" s="15">
        <v>0.73870000000000002</v>
      </c>
      <c r="P516" s="16">
        <v>50585.08</v>
      </c>
    </row>
    <row r="517" spans="1:16" outlineLevel="1">
      <c r="A517" s="32">
        <v>129546907</v>
      </c>
      <c r="B517" s="33" t="str">
        <f>B516</f>
        <v>Schuylkill Technology Centers</v>
      </c>
      <c r="C517" s="3"/>
      <c r="D517" s="2"/>
      <c r="E517" s="33"/>
      <c r="F517" s="3"/>
      <c r="G517" s="34">
        <f>SUBTOTAL(9,G504:G516)</f>
        <v>662004.72</v>
      </c>
      <c r="H517" s="26">
        <f>SUBTOTAL(9,H504:H516)</f>
        <v>541073.12000000011</v>
      </c>
      <c r="I517" s="26">
        <f>SUBTOTAL(9,I504:I516)</f>
        <v>120931.6</v>
      </c>
      <c r="J517" s="27">
        <f>SUBTOTAL(9,J504:J516)</f>
        <v>726.69399999999996</v>
      </c>
      <c r="K517" s="27">
        <f>SUBTOTAL(9,K504:K516)</f>
        <v>152.60300000000001</v>
      </c>
      <c r="L517" s="26"/>
      <c r="M517" s="28"/>
      <c r="N517" s="29"/>
      <c r="O517" s="30"/>
      <c r="P517" s="26">
        <f>SUBTOTAL(9,P504:P516)</f>
        <v>843075.84</v>
      </c>
    </row>
    <row r="518" spans="1:16" outlineLevel="2">
      <c r="A518" s="2">
        <v>109420107</v>
      </c>
      <c r="B518" s="3" t="s">
        <v>236</v>
      </c>
      <c r="C518" s="3" t="s">
        <v>237</v>
      </c>
      <c r="D518" s="2">
        <v>109530304</v>
      </c>
      <c r="E518" s="3" t="s">
        <v>244</v>
      </c>
      <c r="F518" s="3" t="s">
        <v>245</v>
      </c>
      <c r="G518" s="16">
        <f t="shared" ref="G518:G528" si="35">ROUND(H518+I518,2)</f>
        <v>6441.15</v>
      </c>
      <c r="H518" s="16">
        <v>5264.51</v>
      </c>
      <c r="I518" s="16">
        <v>1176.6400000000001</v>
      </c>
      <c r="J518" s="13">
        <v>9.0220000000000002</v>
      </c>
      <c r="K518" s="13">
        <v>1.8939999999999999</v>
      </c>
      <c r="L518" s="16">
        <v>16513</v>
      </c>
      <c r="M518" s="12">
        <v>9055</v>
      </c>
      <c r="N518" s="14">
        <v>15</v>
      </c>
      <c r="O518" s="15">
        <v>0.4783</v>
      </c>
      <c r="P518" s="16">
        <v>8202.93</v>
      </c>
    </row>
    <row r="519" spans="1:16" outlineLevel="2">
      <c r="A519" s="2">
        <v>109420107</v>
      </c>
      <c r="B519" s="3" t="s">
        <v>236</v>
      </c>
      <c r="C519" s="3" t="s">
        <v>237</v>
      </c>
      <c r="D519" s="2">
        <v>109122703</v>
      </c>
      <c r="E519" s="3" t="s">
        <v>238</v>
      </c>
      <c r="F519" s="3" t="s">
        <v>239</v>
      </c>
      <c r="G519" s="16">
        <f t="shared" si="35"/>
        <v>25794.87</v>
      </c>
      <c r="H519" s="16">
        <v>21082.799999999999</v>
      </c>
      <c r="I519" s="16">
        <v>4712.07</v>
      </c>
      <c r="J519" s="13">
        <v>26.754000000000001</v>
      </c>
      <c r="K519" s="13">
        <v>5.6180000000000003</v>
      </c>
      <c r="L519" s="16">
        <v>11390</v>
      </c>
      <c r="M519" s="12">
        <v>9060</v>
      </c>
      <c r="N519" s="14">
        <v>15.9</v>
      </c>
      <c r="O519" s="15">
        <v>0.64539999999999997</v>
      </c>
      <c r="P519" s="16">
        <v>32850.269999999997</v>
      </c>
    </row>
    <row r="520" spans="1:16" outlineLevel="2">
      <c r="A520" s="2">
        <v>109420107</v>
      </c>
      <c r="B520" s="3" t="s">
        <v>236</v>
      </c>
      <c r="C520" s="3" t="s">
        <v>237</v>
      </c>
      <c r="D520" s="2">
        <v>109531304</v>
      </c>
      <c r="E520" s="3" t="s">
        <v>246</v>
      </c>
      <c r="F520" s="3" t="s">
        <v>245</v>
      </c>
      <c r="G520" s="16">
        <f t="shared" si="35"/>
        <v>20395.82</v>
      </c>
      <c r="H520" s="16">
        <v>16670.02</v>
      </c>
      <c r="I520" s="16">
        <v>3725.8</v>
      </c>
      <c r="J520" s="13">
        <v>23.542000000000002</v>
      </c>
      <c r="K520" s="13">
        <v>4.9429999999999996</v>
      </c>
      <c r="L520" s="16">
        <v>9109</v>
      </c>
      <c r="M520" s="12">
        <v>9060</v>
      </c>
      <c r="N520" s="14">
        <v>15.9</v>
      </c>
      <c r="O520" s="15">
        <v>0.57999999999999996</v>
      </c>
      <c r="P520" s="16">
        <v>25974.48</v>
      </c>
    </row>
    <row r="521" spans="1:16" outlineLevel="2">
      <c r="A521" s="2">
        <v>109420107</v>
      </c>
      <c r="B521" s="3" t="s">
        <v>236</v>
      </c>
      <c r="C521" s="3" t="s">
        <v>237</v>
      </c>
      <c r="D521" s="2">
        <v>109532804</v>
      </c>
      <c r="E521" s="3" t="s">
        <v>247</v>
      </c>
      <c r="F521" s="3" t="s">
        <v>245</v>
      </c>
      <c r="G521" s="16">
        <f t="shared" si="35"/>
        <v>2381.79</v>
      </c>
      <c r="H521" s="16">
        <v>1946.7</v>
      </c>
      <c r="I521" s="16">
        <v>435.09</v>
      </c>
      <c r="J521" s="13">
        <v>4.0490000000000004</v>
      </c>
      <c r="K521" s="13">
        <v>0.85</v>
      </c>
      <c r="L521" s="16">
        <v>11660</v>
      </c>
      <c r="M521" s="12">
        <v>9032</v>
      </c>
      <c r="N521" s="14">
        <v>10.9</v>
      </c>
      <c r="O521" s="15">
        <v>0.39510000000000001</v>
      </c>
      <c r="P521" s="16">
        <v>3033.26</v>
      </c>
    </row>
    <row r="522" spans="1:16" outlineLevel="2">
      <c r="A522" s="2">
        <v>109420107</v>
      </c>
      <c r="B522" s="3" t="s">
        <v>236</v>
      </c>
      <c r="C522" s="3" t="s">
        <v>237</v>
      </c>
      <c r="D522" s="2">
        <v>109422303</v>
      </c>
      <c r="E522" s="3" t="s">
        <v>240</v>
      </c>
      <c r="F522" s="3" t="s">
        <v>237</v>
      </c>
      <c r="G522" s="16">
        <f t="shared" si="35"/>
        <v>37870.99</v>
      </c>
      <c r="H522" s="16">
        <v>30952.91</v>
      </c>
      <c r="I522" s="16">
        <v>6918.08</v>
      </c>
      <c r="J522" s="13">
        <v>35.976999999999997</v>
      </c>
      <c r="K522" s="13">
        <v>7.5549999999999997</v>
      </c>
      <c r="L522" s="16">
        <v>8267</v>
      </c>
      <c r="M522" s="12">
        <v>9080</v>
      </c>
      <c r="N522" s="14">
        <v>19.399999999999999</v>
      </c>
      <c r="O522" s="15">
        <v>0.7722</v>
      </c>
      <c r="P522" s="16">
        <v>48229.440000000002</v>
      </c>
    </row>
    <row r="523" spans="1:16" outlineLevel="2">
      <c r="A523" s="2">
        <v>109420107</v>
      </c>
      <c r="B523" s="3" t="s">
        <v>236</v>
      </c>
      <c r="C523" s="3" t="s">
        <v>237</v>
      </c>
      <c r="D523" s="2">
        <v>109535504</v>
      </c>
      <c r="E523" s="3" t="s">
        <v>248</v>
      </c>
      <c r="F523" s="3" t="s">
        <v>245</v>
      </c>
      <c r="G523" s="16">
        <f t="shared" si="35"/>
        <v>18997.75</v>
      </c>
      <c r="H523" s="16">
        <v>15527.34</v>
      </c>
      <c r="I523" s="16">
        <v>3470.41</v>
      </c>
      <c r="J523" s="13">
        <v>21.983000000000001</v>
      </c>
      <c r="K523" s="13">
        <v>4.6159999999999997</v>
      </c>
      <c r="L523" s="16">
        <v>10112</v>
      </c>
      <c r="M523" s="12">
        <v>9029</v>
      </c>
      <c r="N523" s="14">
        <v>10.4</v>
      </c>
      <c r="O523" s="15">
        <v>0.58050000000000002</v>
      </c>
      <c r="P523" s="16">
        <v>24194</v>
      </c>
    </row>
    <row r="524" spans="1:16" outlineLevel="2">
      <c r="A524" s="2">
        <v>109420107</v>
      </c>
      <c r="B524" s="3" t="s">
        <v>236</v>
      </c>
      <c r="C524" s="3" t="s">
        <v>237</v>
      </c>
      <c r="D524" s="2">
        <v>117596003</v>
      </c>
      <c r="E524" s="3" t="s">
        <v>250</v>
      </c>
      <c r="F524" s="3" t="s">
        <v>251</v>
      </c>
      <c r="G524" s="16">
        <f t="shared" si="35"/>
        <v>1921.43</v>
      </c>
      <c r="H524" s="16">
        <v>1570.43</v>
      </c>
      <c r="I524" s="16">
        <v>351</v>
      </c>
      <c r="J524" s="13">
        <v>2</v>
      </c>
      <c r="K524" s="13">
        <v>0.42</v>
      </c>
      <c r="L524" s="16">
        <v>8297</v>
      </c>
      <c r="M524" s="12">
        <v>9059</v>
      </c>
      <c r="N524" s="14">
        <v>15.7</v>
      </c>
      <c r="O524" s="15">
        <v>0.70220000000000005</v>
      </c>
      <c r="P524" s="16">
        <v>2446.98</v>
      </c>
    </row>
    <row r="525" spans="1:16" outlineLevel="2">
      <c r="A525" s="2">
        <v>109420107</v>
      </c>
      <c r="B525" s="3" t="s">
        <v>236</v>
      </c>
      <c r="C525" s="3" t="s">
        <v>237</v>
      </c>
      <c r="D525" s="2">
        <v>109537504</v>
      </c>
      <c r="E525" s="3" t="s">
        <v>249</v>
      </c>
      <c r="F525" s="3" t="s">
        <v>245</v>
      </c>
      <c r="G525" s="16">
        <f t="shared" si="35"/>
        <v>24024.59</v>
      </c>
      <c r="H525" s="16">
        <v>19635.900000000001</v>
      </c>
      <c r="I525" s="16">
        <v>4388.6899999999996</v>
      </c>
      <c r="J525" s="13">
        <v>23.510999999999999</v>
      </c>
      <c r="K525" s="13">
        <v>4.9370000000000003</v>
      </c>
      <c r="L525" s="16">
        <v>10281</v>
      </c>
      <c r="M525" s="12">
        <v>9055</v>
      </c>
      <c r="N525" s="14">
        <v>14.9</v>
      </c>
      <c r="O525" s="15">
        <v>0.68440000000000001</v>
      </c>
      <c r="P525" s="16">
        <v>30595.78</v>
      </c>
    </row>
    <row r="526" spans="1:16" outlineLevel="2">
      <c r="A526" s="2">
        <v>109420107</v>
      </c>
      <c r="B526" s="3" t="s">
        <v>236</v>
      </c>
      <c r="C526" s="3" t="s">
        <v>237</v>
      </c>
      <c r="D526" s="2">
        <v>109426003</v>
      </c>
      <c r="E526" s="3" t="s">
        <v>241</v>
      </c>
      <c r="F526" s="3" t="s">
        <v>237</v>
      </c>
      <c r="G526" s="16">
        <f t="shared" si="35"/>
        <v>43626.58</v>
      </c>
      <c r="H526" s="16">
        <v>35657.1</v>
      </c>
      <c r="I526" s="16">
        <v>7969.48</v>
      </c>
      <c r="J526" s="13">
        <v>37.67</v>
      </c>
      <c r="K526" s="13">
        <v>7.91</v>
      </c>
      <c r="L526" s="16">
        <v>8424</v>
      </c>
      <c r="M526" s="12">
        <v>9073</v>
      </c>
      <c r="N526" s="14">
        <v>18.100000000000001</v>
      </c>
      <c r="O526" s="15">
        <v>0.83379999999999999</v>
      </c>
      <c r="P526" s="16">
        <v>55559.29</v>
      </c>
    </row>
    <row r="527" spans="1:16" outlineLevel="2">
      <c r="A527" s="2">
        <v>109420107</v>
      </c>
      <c r="B527" s="3" t="s">
        <v>236</v>
      </c>
      <c r="C527" s="3" t="s">
        <v>237</v>
      </c>
      <c r="D527" s="2">
        <v>109426303</v>
      </c>
      <c r="E527" s="3" t="s">
        <v>242</v>
      </c>
      <c r="F527" s="3" t="s">
        <v>237</v>
      </c>
      <c r="G527" s="16">
        <f t="shared" si="35"/>
        <v>57207.77</v>
      </c>
      <c r="H527" s="16">
        <v>46757.35</v>
      </c>
      <c r="I527" s="16">
        <v>10450.42</v>
      </c>
      <c r="J527" s="13">
        <v>56.334000000000003</v>
      </c>
      <c r="K527" s="13">
        <v>11.83</v>
      </c>
      <c r="L527" s="16">
        <v>8301</v>
      </c>
      <c r="M527" s="12">
        <v>9052</v>
      </c>
      <c r="N527" s="14">
        <v>14.5</v>
      </c>
      <c r="O527" s="15">
        <v>0.7419</v>
      </c>
      <c r="P527" s="16">
        <v>72855.199999999997</v>
      </c>
    </row>
    <row r="528" spans="1:16" outlineLevel="2">
      <c r="A528" s="2">
        <v>109420107</v>
      </c>
      <c r="B528" s="3" t="s">
        <v>236</v>
      </c>
      <c r="C528" s="3" t="s">
        <v>237</v>
      </c>
      <c r="D528" s="2">
        <v>109427503</v>
      </c>
      <c r="E528" s="3" t="s">
        <v>243</v>
      </c>
      <c r="F528" s="3" t="s">
        <v>237</v>
      </c>
      <c r="G528" s="16">
        <f t="shared" si="35"/>
        <v>51719.22</v>
      </c>
      <c r="H528" s="16">
        <v>42271.42</v>
      </c>
      <c r="I528" s="16">
        <v>9447.7999999999993</v>
      </c>
      <c r="J528" s="13">
        <v>48.277999999999999</v>
      </c>
      <c r="K528" s="13">
        <v>10.138</v>
      </c>
      <c r="L528" s="16">
        <v>10018</v>
      </c>
      <c r="M528" s="12">
        <v>9065</v>
      </c>
      <c r="N528" s="14">
        <v>16.7</v>
      </c>
      <c r="O528" s="15">
        <v>0.7167</v>
      </c>
      <c r="P528" s="16">
        <v>65865.429999999993</v>
      </c>
    </row>
    <row r="529" spans="1:16" outlineLevel="1">
      <c r="A529" s="32">
        <v>109420107</v>
      </c>
      <c r="B529" s="33" t="str">
        <f>B528</f>
        <v>Seneca Highlands Career and Technical Center</v>
      </c>
      <c r="C529" s="3"/>
      <c r="D529" s="2"/>
      <c r="E529" s="33"/>
      <c r="F529" s="3"/>
      <c r="G529" s="34">
        <f>SUBTOTAL(9,G518:G528)</f>
        <v>290381.95999999996</v>
      </c>
      <c r="H529" s="26">
        <f>SUBTOTAL(9,H518:H528)</f>
        <v>237336.47999999998</v>
      </c>
      <c r="I529" s="26">
        <f>SUBTOTAL(9,I518:I528)</f>
        <v>53045.479999999996</v>
      </c>
      <c r="J529" s="27">
        <f>SUBTOTAL(9,J518:J528)</f>
        <v>289.12</v>
      </c>
      <c r="K529" s="27">
        <f>SUBTOTAL(9,K518:K528)</f>
        <v>60.710999999999999</v>
      </c>
      <c r="L529" s="26"/>
      <c r="M529" s="28"/>
      <c r="N529" s="29"/>
      <c r="O529" s="30"/>
      <c r="P529" s="26">
        <f>SUBTOTAL(9,P518:P528)</f>
        <v>369807.06</v>
      </c>
    </row>
    <row r="530" spans="1:16" outlineLevel="2">
      <c r="A530" s="2">
        <v>108567807</v>
      </c>
      <c r="B530" s="3" t="s">
        <v>227</v>
      </c>
      <c r="C530" s="3" t="s">
        <v>224</v>
      </c>
      <c r="D530" s="2">
        <v>108561003</v>
      </c>
      <c r="E530" s="3" t="s">
        <v>228</v>
      </c>
      <c r="F530" s="3" t="s">
        <v>224</v>
      </c>
      <c r="G530" s="16">
        <f t="shared" ref="G530:G539" si="36">ROUND(H530+I530,2)</f>
        <v>40868.17</v>
      </c>
      <c r="H530" s="16">
        <v>33402.58</v>
      </c>
      <c r="I530" s="16">
        <v>7465.59</v>
      </c>
      <c r="J530" s="13">
        <v>47.792999999999999</v>
      </c>
      <c r="K530" s="13">
        <v>10.036</v>
      </c>
      <c r="L530" s="16">
        <v>8351</v>
      </c>
      <c r="M530" s="12">
        <v>9032</v>
      </c>
      <c r="N530" s="14">
        <v>10.8</v>
      </c>
      <c r="O530" s="15">
        <v>0.621</v>
      </c>
      <c r="P530" s="16">
        <v>52046.400000000001</v>
      </c>
    </row>
    <row r="531" spans="1:16" outlineLevel="2">
      <c r="A531" s="2">
        <v>108567807</v>
      </c>
      <c r="B531" s="3" t="s">
        <v>227</v>
      </c>
      <c r="C531" s="3" t="s">
        <v>224</v>
      </c>
      <c r="D531" s="2">
        <v>108112502</v>
      </c>
      <c r="E531" s="3" t="s">
        <v>220</v>
      </c>
      <c r="F531" s="3" t="s">
        <v>209</v>
      </c>
      <c r="G531" s="16">
        <f t="shared" si="36"/>
        <v>1023.68</v>
      </c>
      <c r="H531" s="16">
        <v>836.68</v>
      </c>
      <c r="I531" s="16">
        <v>187</v>
      </c>
      <c r="J531" s="13">
        <v>1</v>
      </c>
      <c r="K531" s="13">
        <v>0.21</v>
      </c>
      <c r="L531" s="16">
        <v>7961</v>
      </c>
      <c r="M531" s="12">
        <v>9060</v>
      </c>
      <c r="N531" s="14">
        <v>15.9</v>
      </c>
      <c r="O531" s="15">
        <v>0.77980000000000005</v>
      </c>
      <c r="P531" s="16">
        <v>1303.68</v>
      </c>
    </row>
    <row r="532" spans="1:16" outlineLevel="2">
      <c r="A532" s="2">
        <v>108567807</v>
      </c>
      <c r="B532" s="3" t="s">
        <v>227</v>
      </c>
      <c r="C532" s="3" t="s">
        <v>224</v>
      </c>
      <c r="D532" s="2">
        <v>108565203</v>
      </c>
      <c r="E532" s="3" t="s">
        <v>229</v>
      </c>
      <c r="F532" s="3" t="s">
        <v>224</v>
      </c>
      <c r="G532" s="16">
        <f t="shared" si="36"/>
        <v>50293.97</v>
      </c>
      <c r="H532" s="16">
        <v>41106.53</v>
      </c>
      <c r="I532" s="16">
        <v>9187.44</v>
      </c>
      <c r="J532" s="13">
        <v>49.512999999999998</v>
      </c>
      <c r="K532" s="13">
        <v>10.397</v>
      </c>
      <c r="L532" s="16">
        <v>9361</v>
      </c>
      <c r="M532" s="12">
        <v>9025</v>
      </c>
      <c r="N532" s="14">
        <v>9.6999999999999993</v>
      </c>
      <c r="O532" s="15">
        <v>0.68259999999999998</v>
      </c>
      <c r="P532" s="16">
        <v>64050.35</v>
      </c>
    </row>
    <row r="533" spans="1:16" outlineLevel="2">
      <c r="A533" s="2">
        <v>108567807</v>
      </c>
      <c r="B533" s="3" t="s">
        <v>227</v>
      </c>
      <c r="C533" s="3" t="s">
        <v>224</v>
      </c>
      <c r="D533" s="2">
        <v>108565503</v>
      </c>
      <c r="E533" s="3" t="s">
        <v>230</v>
      </c>
      <c r="F533" s="3" t="s">
        <v>224</v>
      </c>
      <c r="G533" s="16">
        <f t="shared" si="36"/>
        <v>70565.929999999993</v>
      </c>
      <c r="H533" s="16">
        <v>57675.31</v>
      </c>
      <c r="I533" s="16">
        <v>12890.62</v>
      </c>
      <c r="J533" s="13">
        <v>75.468999999999994</v>
      </c>
      <c r="K533" s="13">
        <v>15.848000000000001</v>
      </c>
      <c r="L533" s="16">
        <v>8461</v>
      </c>
      <c r="M533" s="12">
        <v>9041</v>
      </c>
      <c r="N533" s="14">
        <v>12.5</v>
      </c>
      <c r="O533" s="15">
        <v>0.67020000000000002</v>
      </c>
      <c r="P533" s="16">
        <v>89867.07</v>
      </c>
    </row>
    <row r="534" spans="1:16" outlineLevel="2">
      <c r="A534" s="2">
        <v>108567807</v>
      </c>
      <c r="B534" s="3" t="s">
        <v>227</v>
      </c>
      <c r="C534" s="3" t="s">
        <v>224</v>
      </c>
      <c r="D534" s="2">
        <v>108566303</v>
      </c>
      <c r="E534" s="3" t="s">
        <v>231</v>
      </c>
      <c r="F534" s="3" t="s">
        <v>224</v>
      </c>
      <c r="G534" s="16">
        <f t="shared" si="36"/>
        <v>27758.67</v>
      </c>
      <c r="H534" s="16">
        <v>22687.86</v>
      </c>
      <c r="I534" s="16">
        <v>5070.8100000000004</v>
      </c>
      <c r="J534" s="13">
        <v>49.798000000000002</v>
      </c>
      <c r="K534" s="13">
        <v>10.457000000000001</v>
      </c>
      <c r="L534" s="16">
        <v>9207</v>
      </c>
      <c r="M534" s="12">
        <v>9015</v>
      </c>
      <c r="N534" s="14">
        <v>7.9</v>
      </c>
      <c r="O534" s="15">
        <v>0.375</v>
      </c>
      <c r="P534" s="16">
        <v>35351.199999999997</v>
      </c>
    </row>
    <row r="535" spans="1:16" outlineLevel="2">
      <c r="A535" s="2">
        <v>108567807</v>
      </c>
      <c r="B535" s="3" t="s">
        <v>227</v>
      </c>
      <c r="C535" s="3" t="s">
        <v>224</v>
      </c>
      <c r="D535" s="2">
        <v>108567004</v>
      </c>
      <c r="E535" s="3" t="s">
        <v>232</v>
      </c>
      <c r="F535" s="3" t="s">
        <v>224</v>
      </c>
      <c r="G535" s="16">
        <f t="shared" si="36"/>
        <v>2537.0700000000002</v>
      </c>
      <c r="H535" s="16">
        <v>2073.61</v>
      </c>
      <c r="I535" s="16">
        <v>463.46</v>
      </c>
      <c r="J535" s="13">
        <v>3</v>
      </c>
      <c r="K535" s="13">
        <v>0.63</v>
      </c>
      <c r="L535" s="16">
        <v>9250</v>
      </c>
      <c r="M535" s="12">
        <v>9026</v>
      </c>
      <c r="N535" s="14">
        <v>9.8000000000000007</v>
      </c>
      <c r="O535" s="15">
        <v>0.56820000000000004</v>
      </c>
      <c r="P535" s="16">
        <v>3231</v>
      </c>
    </row>
    <row r="536" spans="1:16" outlineLevel="2">
      <c r="A536" s="2">
        <v>108567807</v>
      </c>
      <c r="B536" s="3" t="s">
        <v>227</v>
      </c>
      <c r="C536" s="3" t="s">
        <v>224</v>
      </c>
      <c r="D536" s="2">
        <v>108567204</v>
      </c>
      <c r="E536" s="3" t="s">
        <v>225</v>
      </c>
      <c r="F536" s="3" t="s">
        <v>224</v>
      </c>
      <c r="G536" s="16">
        <f t="shared" si="36"/>
        <v>49093.45</v>
      </c>
      <c r="H536" s="16">
        <v>40125.31</v>
      </c>
      <c r="I536" s="16">
        <v>8968.14</v>
      </c>
      <c r="J536" s="13">
        <v>47.814999999999998</v>
      </c>
      <c r="K536" s="13">
        <v>10.041</v>
      </c>
      <c r="L536" s="16">
        <v>10134</v>
      </c>
      <c r="M536" s="12">
        <v>9049</v>
      </c>
      <c r="N536" s="14">
        <v>13.9</v>
      </c>
      <c r="O536" s="15">
        <v>0.68810000000000004</v>
      </c>
      <c r="P536" s="16">
        <v>62521.46</v>
      </c>
    </row>
    <row r="537" spans="1:16" outlineLevel="2">
      <c r="A537" s="2">
        <v>108567807</v>
      </c>
      <c r="B537" s="3" t="s">
        <v>227</v>
      </c>
      <c r="C537" s="3" t="s">
        <v>224</v>
      </c>
      <c r="D537" s="2">
        <v>108567404</v>
      </c>
      <c r="E537" s="3" t="s">
        <v>233</v>
      </c>
      <c r="F537" s="3" t="s">
        <v>224</v>
      </c>
      <c r="G537" s="16">
        <f t="shared" si="36"/>
        <v>17670.11</v>
      </c>
      <c r="H537" s="16">
        <v>14442.23</v>
      </c>
      <c r="I537" s="16">
        <v>3227.88</v>
      </c>
      <c r="J537" s="13">
        <v>31.641999999999999</v>
      </c>
      <c r="K537" s="13">
        <v>6.6440000000000001</v>
      </c>
      <c r="L537" s="16">
        <v>11499</v>
      </c>
      <c r="M537" s="12">
        <v>9032</v>
      </c>
      <c r="N537" s="14">
        <v>10.8</v>
      </c>
      <c r="O537" s="15">
        <v>0.375</v>
      </c>
      <c r="P537" s="16">
        <v>22503.23</v>
      </c>
    </row>
    <row r="538" spans="1:16" outlineLevel="2">
      <c r="A538" s="2">
        <v>108567807</v>
      </c>
      <c r="B538" s="3" t="s">
        <v>227</v>
      </c>
      <c r="C538" s="3" t="s">
        <v>224</v>
      </c>
      <c r="D538" s="2">
        <v>108567703</v>
      </c>
      <c r="E538" s="3" t="s">
        <v>234</v>
      </c>
      <c r="F538" s="3" t="s">
        <v>224</v>
      </c>
      <c r="G538" s="16">
        <f t="shared" si="36"/>
        <v>76391.38</v>
      </c>
      <c r="H538" s="16">
        <v>62436.6</v>
      </c>
      <c r="I538" s="16">
        <v>13954.78</v>
      </c>
      <c r="J538" s="13">
        <v>103.614</v>
      </c>
      <c r="K538" s="13">
        <v>21.757999999999999</v>
      </c>
      <c r="L538" s="16">
        <v>9445</v>
      </c>
      <c r="M538" s="12">
        <v>9064</v>
      </c>
      <c r="N538" s="14">
        <v>16.600000000000001</v>
      </c>
      <c r="O538" s="15">
        <v>0.49330000000000002</v>
      </c>
      <c r="P538" s="16">
        <v>97285.91</v>
      </c>
    </row>
    <row r="539" spans="1:16" outlineLevel="2">
      <c r="A539" s="2">
        <v>108567807</v>
      </c>
      <c r="B539" s="3" t="s">
        <v>227</v>
      </c>
      <c r="C539" s="3" t="s">
        <v>224</v>
      </c>
      <c r="D539" s="2">
        <v>108568404</v>
      </c>
      <c r="E539" s="3" t="s">
        <v>235</v>
      </c>
      <c r="F539" s="3" t="s">
        <v>224</v>
      </c>
      <c r="G539" s="16">
        <f t="shared" si="36"/>
        <v>12183.45</v>
      </c>
      <c r="H539" s="16">
        <v>9957.84</v>
      </c>
      <c r="I539" s="16">
        <v>2225.61</v>
      </c>
      <c r="J539" s="13">
        <v>15.145</v>
      </c>
      <c r="K539" s="13">
        <v>3.18</v>
      </c>
      <c r="L539" s="16">
        <v>8000</v>
      </c>
      <c r="M539" s="12">
        <v>9021</v>
      </c>
      <c r="N539" s="14">
        <v>9</v>
      </c>
      <c r="O539" s="15">
        <v>0.6099</v>
      </c>
      <c r="P539" s="16">
        <v>15515.86</v>
      </c>
    </row>
    <row r="540" spans="1:16" outlineLevel="1">
      <c r="A540" s="32">
        <v>108567807</v>
      </c>
      <c r="B540" s="33" t="str">
        <f>B539</f>
        <v>Somerset County Technology Center</v>
      </c>
      <c r="C540" s="3"/>
      <c r="D540" s="2"/>
      <c r="E540" s="33"/>
      <c r="F540" s="3"/>
      <c r="G540" s="34">
        <f>SUBTOTAL(9,G530:G539)</f>
        <v>348385.88</v>
      </c>
      <c r="H540" s="26">
        <f>SUBTOTAL(9,H530:H539)</f>
        <v>284744.55000000005</v>
      </c>
      <c r="I540" s="26">
        <f>SUBTOTAL(9,I530:I539)</f>
        <v>63641.329999999994</v>
      </c>
      <c r="J540" s="27">
        <f>SUBTOTAL(9,J530:J539)</f>
        <v>424.78899999999999</v>
      </c>
      <c r="K540" s="27">
        <f>SUBTOTAL(9,K530:K539)</f>
        <v>89.201000000000008</v>
      </c>
      <c r="L540" s="26"/>
      <c r="M540" s="28"/>
      <c r="N540" s="29"/>
      <c r="O540" s="30"/>
      <c r="P540" s="26">
        <f>SUBTOTAL(9,P530:P539)</f>
        <v>443676.16000000003</v>
      </c>
    </row>
    <row r="541" spans="1:16" outlineLevel="2">
      <c r="A541" s="2">
        <v>103028807</v>
      </c>
      <c r="B541" s="3" t="s">
        <v>95</v>
      </c>
      <c r="C541" s="3" t="s">
        <v>38</v>
      </c>
      <c r="D541" s="2">
        <v>103021102</v>
      </c>
      <c r="E541" s="3" t="s">
        <v>96</v>
      </c>
      <c r="F541" s="3" t="s">
        <v>38</v>
      </c>
      <c r="G541" s="16">
        <f t="shared" ref="G541:G552" si="37">ROUND(H541+I541,2)</f>
        <v>85602.4</v>
      </c>
      <c r="H541" s="16">
        <v>69965</v>
      </c>
      <c r="I541" s="16">
        <v>15637.4</v>
      </c>
      <c r="J541" s="13">
        <v>114.337</v>
      </c>
      <c r="K541" s="13">
        <v>24.01</v>
      </c>
      <c r="L541" s="16">
        <v>8181</v>
      </c>
      <c r="M541" s="12">
        <v>9101</v>
      </c>
      <c r="N541" s="14">
        <v>23.1</v>
      </c>
      <c r="O541" s="15">
        <v>0.55500000000000005</v>
      </c>
      <c r="P541" s="16">
        <v>109016.32000000001</v>
      </c>
    </row>
    <row r="542" spans="1:16" outlineLevel="2">
      <c r="A542" s="2">
        <v>103028807</v>
      </c>
      <c r="B542" s="3" t="s">
        <v>95</v>
      </c>
      <c r="C542" s="3" t="s">
        <v>38</v>
      </c>
      <c r="D542" s="2">
        <v>103021252</v>
      </c>
      <c r="E542" s="3" t="s">
        <v>84</v>
      </c>
      <c r="F542" s="3" t="s">
        <v>38</v>
      </c>
      <c r="G542" s="16">
        <f t="shared" si="37"/>
        <v>53970.32</v>
      </c>
      <c r="H542" s="16">
        <v>44111.3</v>
      </c>
      <c r="I542" s="16">
        <v>9859.02</v>
      </c>
      <c r="J542" s="13">
        <v>79.733999999999995</v>
      </c>
      <c r="K542" s="13">
        <v>16.744</v>
      </c>
      <c r="L542" s="16">
        <v>11480</v>
      </c>
      <c r="M542" s="12">
        <v>9124</v>
      </c>
      <c r="N542" s="14">
        <v>27.1</v>
      </c>
      <c r="O542" s="15">
        <v>0.44990000000000002</v>
      </c>
      <c r="P542" s="16">
        <v>68732.240000000005</v>
      </c>
    </row>
    <row r="543" spans="1:16" outlineLevel="2">
      <c r="A543" s="2">
        <v>103028807</v>
      </c>
      <c r="B543" s="3" t="s">
        <v>95</v>
      </c>
      <c r="C543" s="3" t="s">
        <v>38</v>
      </c>
      <c r="D543" s="2">
        <v>103021453</v>
      </c>
      <c r="E543" s="3" t="s">
        <v>97</v>
      </c>
      <c r="F543" s="3" t="s">
        <v>38</v>
      </c>
      <c r="G543" s="16">
        <f t="shared" si="37"/>
        <v>34934.74</v>
      </c>
      <c r="H543" s="16">
        <v>28553.040000000001</v>
      </c>
      <c r="I543" s="16">
        <v>6381.7</v>
      </c>
      <c r="J543" s="13">
        <v>34.436</v>
      </c>
      <c r="K543" s="13">
        <v>7.2309999999999999</v>
      </c>
      <c r="L543" s="16">
        <v>10176</v>
      </c>
      <c r="M543" s="12">
        <v>9179</v>
      </c>
      <c r="N543" s="14">
        <v>36.9</v>
      </c>
      <c r="O543" s="15">
        <v>0.67030000000000001</v>
      </c>
      <c r="P543" s="16">
        <v>44490.06</v>
      </c>
    </row>
    <row r="544" spans="1:16" outlineLevel="2">
      <c r="A544" s="2">
        <v>103028807</v>
      </c>
      <c r="B544" s="3" t="s">
        <v>95</v>
      </c>
      <c r="C544" s="3" t="s">
        <v>38</v>
      </c>
      <c r="D544" s="2">
        <v>103021903</v>
      </c>
      <c r="E544" s="3" t="s">
        <v>98</v>
      </c>
      <c r="F544" s="3" t="s">
        <v>38</v>
      </c>
      <c r="G544" s="16">
        <f t="shared" si="37"/>
        <v>38801.120000000003</v>
      </c>
      <c r="H544" s="16">
        <v>31713.13</v>
      </c>
      <c r="I544" s="16">
        <v>7087.99</v>
      </c>
      <c r="J544" s="13">
        <v>31.280999999999999</v>
      </c>
      <c r="K544" s="13">
        <v>6.569</v>
      </c>
      <c r="L544" s="16">
        <v>11972</v>
      </c>
      <c r="M544" s="12">
        <v>9108</v>
      </c>
      <c r="N544" s="14">
        <v>24.4</v>
      </c>
      <c r="O544" s="15">
        <v>0.82589999999999997</v>
      </c>
      <c r="P544" s="16">
        <v>49413.97</v>
      </c>
    </row>
    <row r="545" spans="1:16" outlineLevel="2">
      <c r="A545" s="2">
        <v>103028807</v>
      </c>
      <c r="B545" s="3" t="s">
        <v>95</v>
      </c>
      <c r="C545" s="3" t="s">
        <v>38</v>
      </c>
      <c r="D545" s="2">
        <v>103022503</v>
      </c>
      <c r="E545" s="3" t="s">
        <v>53</v>
      </c>
      <c r="F545" s="3" t="s">
        <v>38</v>
      </c>
      <c r="G545" s="16">
        <f t="shared" si="37"/>
        <v>22075.74</v>
      </c>
      <c r="H545" s="16">
        <v>18043.060000000001</v>
      </c>
      <c r="I545" s="16">
        <v>4032.68</v>
      </c>
      <c r="J545" s="13">
        <v>17.099</v>
      </c>
      <c r="K545" s="13">
        <v>3.59</v>
      </c>
      <c r="L545" s="16">
        <v>12593</v>
      </c>
      <c r="M545" s="12">
        <v>9067</v>
      </c>
      <c r="N545" s="14">
        <v>17</v>
      </c>
      <c r="O545" s="15">
        <v>0.86370000000000002</v>
      </c>
      <c r="P545" s="16">
        <v>28113.89</v>
      </c>
    </row>
    <row r="546" spans="1:16" outlineLevel="2">
      <c r="A546" s="2">
        <v>103028807</v>
      </c>
      <c r="B546" s="3" t="s">
        <v>95</v>
      </c>
      <c r="C546" s="3" t="s">
        <v>38</v>
      </c>
      <c r="D546" s="2">
        <v>103023153</v>
      </c>
      <c r="E546" s="3" t="s">
        <v>99</v>
      </c>
      <c r="F546" s="3" t="s">
        <v>38</v>
      </c>
      <c r="G546" s="16">
        <f t="shared" si="37"/>
        <v>61438.36</v>
      </c>
      <c r="H546" s="16">
        <v>50215.12</v>
      </c>
      <c r="I546" s="16">
        <v>11223.24</v>
      </c>
      <c r="J546" s="13">
        <v>64.954999999999998</v>
      </c>
      <c r="K546" s="13">
        <v>13.64</v>
      </c>
      <c r="L546" s="16">
        <v>10029</v>
      </c>
      <c r="M546" s="12">
        <v>9111</v>
      </c>
      <c r="N546" s="14">
        <v>24.8</v>
      </c>
      <c r="O546" s="15">
        <v>0.62960000000000005</v>
      </c>
      <c r="P546" s="16">
        <v>78242.94</v>
      </c>
    </row>
    <row r="547" spans="1:16" outlineLevel="2">
      <c r="A547" s="2">
        <v>103028807</v>
      </c>
      <c r="B547" s="3" t="s">
        <v>95</v>
      </c>
      <c r="C547" s="3" t="s">
        <v>38</v>
      </c>
      <c r="D547" s="2">
        <v>101262903</v>
      </c>
      <c r="E547" s="3" t="s">
        <v>5</v>
      </c>
      <c r="F547" s="3" t="s">
        <v>2</v>
      </c>
      <c r="G547" s="16">
        <f t="shared" si="37"/>
        <v>909.58</v>
      </c>
      <c r="H547" s="16">
        <v>743.42</v>
      </c>
      <c r="I547" s="16">
        <v>166.16</v>
      </c>
      <c r="J547" s="13">
        <v>1</v>
      </c>
      <c r="K547" s="13">
        <v>0.21</v>
      </c>
      <c r="L547" s="16">
        <v>8062</v>
      </c>
      <c r="M547" s="12">
        <v>9054</v>
      </c>
      <c r="N547" s="14">
        <v>14.8</v>
      </c>
      <c r="O547" s="15">
        <v>0.68420000000000003</v>
      </c>
      <c r="P547" s="16">
        <v>1158.3599999999999</v>
      </c>
    </row>
    <row r="548" spans="1:16" outlineLevel="2">
      <c r="A548" s="2">
        <v>103028807</v>
      </c>
      <c r="B548" s="3" t="s">
        <v>95</v>
      </c>
      <c r="C548" s="3" t="s">
        <v>38</v>
      </c>
      <c r="D548" s="2">
        <v>103028653</v>
      </c>
      <c r="E548" s="3" t="s">
        <v>100</v>
      </c>
      <c r="F548" s="3" t="s">
        <v>38</v>
      </c>
      <c r="G548" s="16">
        <f t="shared" si="37"/>
        <v>50256.01</v>
      </c>
      <c r="H548" s="16">
        <v>41075.5</v>
      </c>
      <c r="I548" s="16">
        <v>9180.51</v>
      </c>
      <c r="J548" s="13">
        <v>47.011000000000003</v>
      </c>
      <c r="K548" s="13">
        <v>9.8719999999999999</v>
      </c>
      <c r="L548" s="16">
        <v>8507</v>
      </c>
      <c r="M548" s="12">
        <v>9087</v>
      </c>
      <c r="N548" s="14">
        <v>20.7</v>
      </c>
      <c r="O548" s="15">
        <v>0.7621</v>
      </c>
      <c r="P548" s="16">
        <v>64002</v>
      </c>
    </row>
    <row r="549" spans="1:16" outlineLevel="2">
      <c r="A549" s="2">
        <v>103028807</v>
      </c>
      <c r="B549" s="3" t="s">
        <v>95</v>
      </c>
      <c r="C549" s="3" t="s">
        <v>38</v>
      </c>
      <c r="D549" s="2">
        <v>103028753</v>
      </c>
      <c r="E549" s="3" t="s">
        <v>101</v>
      </c>
      <c r="F549" s="3" t="s">
        <v>38</v>
      </c>
      <c r="G549" s="16">
        <f t="shared" si="37"/>
        <v>72571.81</v>
      </c>
      <c r="H549" s="16">
        <v>59314.77</v>
      </c>
      <c r="I549" s="16">
        <v>13257.04</v>
      </c>
      <c r="J549" s="13">
        <v>83.236999999999995</v>
      </c>
      <c r="K549" s="13">
        <v>17.478999999999999</v>
      </c>
      <c r="L549" s="16">
        <v>8962</v>
      </c>
      <c r="M549" s="12">
        <v>9131</v>
      </c>
      <c r="N549" s="14">
        <v>28.4</v>
      </c>
      <c r="O549" s="15">
        <v>0.59</v>
      </c>
      <c r="P549" s="16">
        <v>92421.61</v>
      </c>
    </row>
    <row r="550" spans="1:16" outlineLevel="2">
      <c r="A550" s="2">
        <v>103028807</v>
      </c>
      <c r="B550" s="3" t="s">
        <v>95</v>
      </c>
      <c r="C550" s="3" t="s">
        <v>38</v>
      </c>
      <c r="D550" s="2">
        <v>103028833</v>
      </c>
      <c r="E550" s="3" t="s">
        <v>102</v>
      </c>
      <c r="F550" s="3" t="s">
        <v>38</v>
      </c>
      <c r="G550" s="16">
        <f t="shared" si="37"/>
        <v>48501.47</v>
      </c>
      <c r="H550" s="16">
        <v>39641.47</v>
      </c>
      <c r="I550" s="16">
        <v>8860</v>
      </c>
      <c r="J550" s="13">
        <v>53.95</v>
      </c>
      <c r="K550" s="13">
        <v>11.329000000000001</v>
      </c>
      <c r="L550" s="16">
        <v>11746</v>
      </c>
      <c r="M550" s="12">
        <v>9093</v>
      </c>
      <c r="N550" s="14">
        <v>21.7</v>
      </c>
      <c r="O550" s="15">
        <v>0.59960000000000002</v>
      </c>
      <c r="P550" s="16">
        <v>61767.55</v>
      </c>
    </row>
    <row r="551" spans="1:16" outlineLevel="2">
      <c r="A551" s="2">
        <v>103028807</v>
      </c>
      <c r="B551" s="3" t="s">
        <v>95</v>
      </c>
      <c r="C551" s="3" t="s">
        <v>38</v>
      </c>
      <c r="D551" s="2">
        <v>103029553</v>
      </c>
      <c r="E551" s="3" t="s">
        <v>103</v>
      </c>
      <c r="F551" s="3" t="s">
        <v>38</v>
      </c>
      <c r="G551" s="16">
        <f t="shared" si="37"/>
        <v>49606.49</v>
      </c>
      <c r="H551" s="16">
        <v>40544.629999999997</v>
      </c>
      <c r="I551" s="16">
        <v>9061.86</v>
      </c>
      <c r="J551" s="13">
        <v>67.801000000000002</v>
      </c>
      <c r="K551" s="13">
        <v>14.238</v>
      </c>
      <c r="L551" s="16">
        <v>9376</v>
      </c>
      <c r="M551" s="12">
        <v>9111</v>
      </c>
      <c r="N551" s="14">
        <v>24.9</v>
      </c>
      <c r="O551" s="15">
        <v>0.48699999999999999</v>
      </c>
      <c r="P551" s="16">
        <v>63174.82</v>
      </c>
    </row>
    <row r="552" spans="1:16" outlineLevel="2">
      <c r="A552" s="2">
        <v>103028807</v>
      </c>
      <c r="B552" s="3" t="s">
        <v>95</v>
      </c>
      <c r="C552" s="3" t="s">
        <v>38</v>
      </c>
      <c r="D552" s="2">
        <v>103029603</v>
      </c>
      <c r="E552" s="3" t="s">
        <v>104</v>
      </c>
      <c r="F552" s="3" t="s">
        <v>38</v>
      </c>
      <c r="G552" s="16">
        <f t="shared" si="37"/>
        <v>66390.19</v>
      </c>
      <c r="H552" s="16">
        <v>54262.37</v>
      </c>
      <c r="I552" s="16">
        <v>12127.82</v>
      </c>
      <c r="J552" s="13">
        <v>69.153000000000006</v>
      </c>
      <c r="K552" s="13">
        <v>14.522</v>
      </c>
      <c r="L552" s="16">
        <v>9621</v>
      </c>
      <c r="M552" s="12">
        <v>9150</v>
      </c>
      <c r="N552" s="14">
        <v>31.7</v>
      </c>
      <c r="O552" s="15">
        <v>0.63629999999999998</v>
      </c>
      <c r="P552" s="16">
        <v>84549.19</v>
      </c>
    </row>
    <row r="553" spans="1:16" outlineLevel="1">
      <c r="A553" s="32">
        <v>103028807</v>
      </c>
      <c r="B553" s="33" t="str">
        <f>B552</f>
        <v>Steel Center for Career and Technical Education</v>
      </c>
      <c r="C553" s="3"/>
      <c r="D553" s="2"/>
      <c r="E553" s="33"/>
      <c r="F553" s="3"/>
      <c r="G553" s="34">
        <f>SUBTOTAL(9,G541:G552)</f>
        <v>585058.23</v>
      </c>
      <c r="H553" s="26">
        <f>SUBTOTAL(9,H541:H552)</f>
        <v>478182.81000000006</v>
      </c>
      <c r="I553" s="26">
        <f>SUBTOTAL(9,I541:I552)</f>
        <v>106875.42000000001</v>
      </c>
      <c r="J553" s="27">
        <f>SUBTOTAL(9,J541:J552)</f>
        <v>663.99400000000014</v>
      </c>
      <c r="K553" s="27">
        <f>SUBTOTAL(9,K541:K552)</f>
        <v>139.434</v>
      </c>
      <c r="L553" s="26"/>
      <c r="M553" s="28"/>
      <c r="N553" s="29"/>
      <c r="O553" s="30"/>
      <c r="P553" s="26">
        <f>SUBTOTAL(9,P541:P552)</f>
        <v>745082.95</v>
      </c>
    </row>
    <row r="554" spans="1:16" outlineLevel="2">
      <c r="A554" s="2">
        <v>116606707</v>
      </c>
      <c r="B554" s="3" t="s">
        <v>400</v>
      </c>
      <c r="C554" s="3" t="s">
        <v>401</v>
      </c>
      <c r="D554" s="2">
        <v>111343603</v>
      </c>
      <c r="E554" s="3" t="s">
        <v>281</v>
      </c>
      <c r="F554" s="3" t="s">
        <v>282</v>
      </c>
      <c r="G554" s="16">
        <f t="shared" ref="G554:G561" si="38">ROUND(H554+I554,2)</f>
        <v>6278.47</v>
      </c>
      <c r="H554" s="16">
        <v>5131.55</v>
      </c>
      <c r="I554" s="16">
        <v>1146.92</v>
      </c>
      <c r="J554" s="13">
        <v>10</v>
      </c>
      <c r="K554" s="13">
        <v>2.1</v>
      </c>
      <c r="L554" s="16">
        <v>6681</v>
      </c>
      <c r="M554" s="12">
        <v>9034</v>
      </c>
      <c r="N554" s="14">
        <v>11.2</v>
      </c>
      <c r="O554" s="15">
        <v>0.56989999999999996</v>
      </c>
      <c r="P554" s="16">
        <v>7995.75</v>
      </c>
    </row>
    <row r="555" spans="1:16" outlineLevel="2">
      <c r="A555" s="2">
        <v>116606707</v>
      </c>
      <c r="B555" s="3" t="s">
        <v>400</v>
      </c>
      <c r="C555" s="3" t="s">
        <v>401</v>
      </c>
      <c r="D555" s="2">
        <v>116604003</v>
      </c>
      <c r="E555" s="3" t="s">
        <v>407</v>
      </c>
      <c r="F555" s="3" t="s">
        <v>401</v>
      </c>
      <c r="G555" s="16">
        <f t="shared" si="38"/>
        <v>11428.34</v>
      </c>
      <c r="H555" s="16">
        <v>9340.67</v>
      </c>
      <c r="I555" s="16">
        <v>2087.67</v>
      </c>
      <c r="J555" s="13">
        <v>18.010999999999999</v>
      </c>
      <c r="K555" s="13">
        <v>3.782</v>
      </c>
      <c r="L555" s="16">
        <v>9245</v>
      </c>
      <c r="M555" s="12">
        <v>9089</v>
      </c>
      <c r="N555" s="14">
        <v>21</v>
      </c>
      <c r="O555" s="15">
        <v>0.4234</v>
      </c>
      <c r="P555" s="16">
        <v>14554.21</v>
      </c>
    </row>
    <row r="556" spans="1:16" outlineLevel="2">
      <c r="A556" s="2">
        <v>116606707</v>
      </c>
      <c r="B556" s="3" t="s">
        <v>400</v>
      </c>
      <c r="C556" s="3" t="s">
        <v>401</v>
      </c>
      <c r="D556" s="2">
        <v>116555003</v>
      </c>
      <c r="E556" s="3" t="s">
        <v>404</v>
      </c>
      <c r="F556" s="3" t="s">
        <v>405</v>
      </c>
      <c r="G556" s="16">
        <f t="shared" si="38"/>
        <v>74350.55</v>
      </c>
      <c r="H556" s="16">
        <v>60768.58</v>
      </c>
      <c r="I556" s="16">
        <v>13581.97</v>
      </c>
      <c r="J556" s="13">
        <v>99.685000000000002</v>
      </c>
      <c r="K556" s="13">
        <v>20.933</v>
      </c>
      <c r="L556" s="16">
        <v>7484</v>
      </c>
      <c r="M556" s="12">
        <v>9073</v>
      </c>
      <c r="N556" s="14">
        <v>18.2</v>
      </c>
      <c r="O556" s="15">
        <v>0.60440000000000005</v>
      </c>
      <c r="P556" s="16">
        <v>94686.87</v>
      </c>
    </row>
    <row r="557" spans="1:16" outlineLevel="2">
      <c r="A557" s="2">
        <v>116606707</v>
      </c>
      <c r="B557" s="3" t="s">
        <v>400</v>
      </c>
      <c r="C557" s="3" t="s">
        <v>401</v>
      </c>
      <c r="D557" s="2">
        <v>116605003</v>
      </c>
      <c r="E557" s="3" t="s">
        <v>408</v>
      </c>
      <c r="F557" s="3" t="s">
        <v>401</v>
      </c>
      <c r="G557" s="16">
        <f t="shared" si="38"/>
        <v>120842.56</v>
      </c>
      <c r="H557" s="16">
        <v>98767.67</v>
      </c>
      <c r="I557" s="16">
        <v>22074.89</v>
      </c>
      <c r="J557" s="13">
        <v>162.595</v>
      </c>
      <c r="K557" s="13">
        <v>34.143999999999998</v>
      </c>
      <c r="L557" s="16">
        <v>8092</v>
      </c>
      <c r="M557" s="12">
        <v>9051</v>
      </c>
      <c r="N557" s="14">
        <v>14.2</v>
      </c>
      <c r="O557" s="15">
        <v>0.55700000000000005</v>
      </c>
      <c r="P557" s="16">
        <v>153895.34</v>
      </c>
    </row>
    <row r="558" spans="1:16" outlineLevel="2">
      <c r="A558" s="2">
        <v>116606707</v>
      </c>
      <c r="B558" s="3" t="s">
        <v>400</v>
      </c>
      <c r="C558" s="3" t="s">
        <v>401</v>
      </c>
      <c r="D558" s="2">
        <v>116495003</v>
      </c>
      <c r="E558" s="3" t="s">
        <v>397</v>
      </c>
      <c r="F558" s="3" t="s">
        <v>395</v>
      </c>
      <c r="G558" s="16">
        <f t="shared" si="38"/>
        <v>1703.78</v>
      </c>
      <c r="H558" s="16">
        <v>1392.54</v>
      </c>
      <c r="I558" s="16">
        <v>311.24</v>
      </c>
      <c r="J558" s="13">
        <v>2</v>
      </c>
      <c r="K558" s="13">
        <v>0.42</v>
      </c>
      <c r="L558" s="16">
        <v>8212</v>
      </c>
      <c r="M558" s="12">
        <v>9067</v>
      </c>
      <c r="N558" s="14">
        <v>17.100000000000001</v>
      </c>
      <c r="O558" s="15">
        <v>0.62909999999999999</v>
      </c>
      <c r="P558" s="16">
        <v>2169.79</v>
      </c>
    </row>
    <row r="559" spans="1:16" outlineLevel="2">
      <c r="A559" s="2">
        <v>116606707</v>
      </c>
      <c r="B559" s="3" t="s">
        <v>400</v>
      </c>
      <c r="C559" s="3" t="s">
        <v>401</v>
      </c>
      <c r="D559" s="2">
        <v>116557103</v>
      </c>
      <c r="E559" s="3" t="s">
        <v>406</v>
      </c>
      <c r="F559" s="3" t="s">
        <v>405</v>
      </c>
      <c r="G559" s="16">
        <f t="shared" si="38"/>
        <v>65189.67</v>
      </c>
      <c r="H559" s="16">
        <v>53281.16</v>
      </c>
      <c r="I559" s="16">
        <v>11908.51</v>
      </c>
      <c r="J559" s="13">
        <v>87.078000000000003</v>
      </c>
      <c r="K559" s="13">
        <v>18.286000000000001</v>
      </c>
      <c r="L559" s="16">
        <v>8483</v>
      </c>
      <c r="M559" s="12">
        <v>9071</v>
      </c>
      <c r="N559" s="14">
        <v>17.8</v>
      </c>
      <c r="O559" s="15">
        <v>0.53520000000000001</v>
      </c>
      <c r="P559" s="16">
        <v>83020.31</v>
      </c>
    </row>
    <row r="560" spans="1:16" outlineLevel="2">
      <c r="A560" s="2">
        <v>116606707</v>
      </c>
      <c r="B560" s="3" t="s">
        <v>400</v>
      </c>
      <c r="C560" s="3" t="s">
        <v>401</v>
      </c>
      <c r="D560" s="2">
        <v>116496603</v>
      </c>
      <c r="E560" s="3" t="s">
        <v>402</v>
      </c>
      <c r="F560" s="3" t="s">
        <v>395</v>
      </c>
      <c r="G560" s="16">
        <f t="shared" si="38"/>
        <v>66886.070000000007</v>
      </c>
      <c r="H560" s="16">
        <v>54667.67</v>
      </c>
      <c r="I560" s="16">
        <v>12218.4</v>
      </c>
      <c r="J560" s="13">
        <v>72.819999999999993</v>
      </c>
      <c r="K560" s="13">
        <v>15.292</v>
      </c>
      <c r="L560" s="16">
        <v>8355</v>
      </c>
      <c r="M560" s="12">
        <v>9093</v>
      </c>
      <c r="N560" s="14">
        <v>21.7</v>
      </c>
      <c r="O560" s="15">
        <v>0.66669999999999996</v>
      </c>
      <c r="P560" s="16">
        <v>85180.71</v>
      </c>
    </row>
    <row r="561" spans="1:16" outlineLevel="2">
      <c r="A561" s="2">
        <v>116606707</v>
      </c>
      <c r="B561" s="3" t="s">
        <v>400</v>
      </c>
      <c r="C561" s="3" t="s">
        <v>401</v>
      </c>
      <c r="D561" s="2">
        <v>116498003</v>
      </c>
      <c r="E561" s="3" t="s">
        <v>403</v>
      </c>
      <c r="F561" s="3" t="s">
        <v>395</v>
      </c>
      <c r="G561" s="16">
        <f t="shared" si="38"/>
        <v>1390.69</v>
      </c>
      <c r="H561" s="16">
        <v>1136.6500000000001</v>
      </c>
      <c r="I561" s="16">
        <v>254.04</v>
      </c>
      <c r="J561" s="13">
        <v>2</v>
      </c>
      <c r="K561" s="13">
        <v>0.42</v>
      </c>
      <c r="L561" s="16">
        <v>7478</v>
      </c>
      <c r="M561" s="12">
        <v>9063</v>
      </c>
      <c r="N561" s="14">
        <v>16.399999999999999</v>
      </c>
      <c r="O561" s="15">
        <v>0.56389999999999996</v>
      </c>
      <c r="P561" s="16">
        <v>1771.07</v>
      </c>
    </row>
    <row r="562" spans="1:16" outlineLevel="1">
      <c r="A562" s="32">
        <v>116606707</v>
      </c>
      <c r="B562" s="33" t="str">
        <f>B561</f>
        <v>SUN Area Technical Institute</v>
      </c>
      <c r="C562" s="3"/>
      <c r="D562" s="2"/>
      <c r="E562" s="33"/>
      <c r="F562" s="3"/>
      <c r="G562" s="34">
        <f>SUBTOTAL(9,G554:G561)</f>
        <v>348070.13</v>
      </c>
      <c r="H562" s="26">
        <f>SUBTOTAL(9,H554:H561)</f>
        <v>284486.49000000005</v>
      </c>
      <c r="I562" s="26">
        <f>SUBTOTAL(9,I554:I561)</f>
        <v>63583.64</v>
      </c>
      <c r="J562" s="27">
        <f>SUBTOTAL(9,J554:J561)</f>
        <v>454.18900000000002</v>
      </c>
      <c r="K562" s="27">
        <f>SUBTOTAL(9,K554:K561)</f>
        <v>95.376999999999995</v>
      </c>
      <c r="L562" s="26"/>
      <c r="M562" s="28"/>
      <c r="N562" s="29"/>
      <c r="O562" s="30"/>
      <c r="P562" s="26">
        <f>SUBTOTAL(9,P554:P561)</f>
        <v>443274.05</v>
      </c>
    </row>
    <row r="563" spans="1:16" outlineLevel="2">
      <c r="A563" s="2">
        <v>119584707</v>
      </c>
      <c r="B563" s="3" t="s">
        <v>458</v>
      </c>
      <c r="C563" s="3" t="s">
        <v>455</v>
      </c>
      <c r="D563" s="2">
        <v>119581003</v>
      </c>
      <c r="E563" s="3" t="s">
        <v>460</v>
      </c>
      <c r="F563" s="3" t="s">
        <v>455</v>
      </c>
      <c r="G563" s="16">
        <f t="shared" ref="G563:G569" si="39">ROUND(H563+I563,2)</f>
        <v>35863.03</v>
      </c>
      <c r="H563" s="16">
        <v>29311.759999999998</v>
      </c>
      <c r="I563" s="16">
        <v>6551.27</v>
      </c>
      <c r="J563" s="13">
        <v>37.799999999999997</v>
      </c>
      <c r="K563" s="13">
        <v>7.9379999999999997</v>
      </c>
      <c r="L563" s="16">
        <v>9259</v>
      </c>
      <c r="M563" s="12">
        <v>9048</v>
      </c>
      <c r="N563" s="14">
        <v>13.8</v>
      </c>
      <c r="O563" s="15">
        <v>0.63590000000000002</v>
      </c>
      <c r="P563" s="16">
        <v>45672.26</v>
      </c>
    </row>
    <row r="564" spans="1:16" outlineLevel="2">
      <c r="A564" s="2">
        <v>119584707</v>
      </c>
      <c r="B564" s="3" t="s">
        <v>458</v>
      </c>
      <c r="C564" s="3" t="s">
        <v>455</v>
      </c>
      <c r="D564" s="2">
        <v>119582503</v>
      </c>
      <c r="E564" s="3" t="s">
        <v>461</v>
      </c>
      <c r="F564" s="3" t="s">
        <v>455</v>
      </c>
      <c r="G564" s="16">
        <f t="shared" si="39"/>
        <v>148441.24</v>
      </c>
      <c r="H564" s="16">
        <v>121324.76</v>
      </c>
      <c r="I564" s="16">
        <v>27116.48</v>
      </c>
      <c r="J564" s="13">
        <v>162.87200000000001</v>
      </c>
      <c r="K564" s="13">
        <v>34.203000000000003</v>
      </c>
      <c r="L564" s="16">
        <v>9379</v>
      </c>
      <c r="M564" s="12">
        <v>9043</v>
      </c>
      <c r="N564" s="14">
        <v>12.8</v>
      </c>
      <c r="O564" s="15">
        <v>0.61119999999999997</v>
      </c>
      <c r="P564" s="16">
        <v>189042.79</v>
      </c>
    </row>
    <row r="565" spans="1:16" outlineLevel="2">
      <c r="A565" s="2">
        <v>119584707</v>
      </c>
      <c r="B565" s="3" t="s">
        <v>458</v>
      </c>
      <c r="C565" s="3" t="s">
        <v>455</v>
      </c>
      <c r="D565" s="2">
        <v>119665003</v>
      </c>
      <c r="E565" s="3" t="s">
        <v>456</v>
      </c>
      <c r="F565" s="3" t="s">
        <v>457</v>
      </c>
      <c r="G565" s="16">
        <f t="shared" si="39"/>
        <v>21190.16</v>
      </c>
      <c r="H565" s="16">
        <v>17319.25</v>
      </c>
      <c r="I565" s="16">
        <v>3870.91</v>
      </c>
      <c r="J565" s="13">
        <v>25.832999999999998</v>
      </c>
      <c r="K565" s="13">
        <v>5.4240000000000004</v>
      </c>
      <c r="L565" s="16">
        <v>12058</v>
      </c>
      <c r="M565" s="12">
        <v>9084</v>
      </c>
      <c r="N565" s="14">
        <v>20</v>
      </c>
      <c r="O565" s="15">
        <v>0.54769999999999996</v>
      </c>
      <c r="P565" s="16">
        <v>26986.07</v>
      </c>
    </row>
    <row r="566" spans="1:16" outlineLevel="2">
      <c r="A566" s="2">
        <v>119584707</v>
      </c>
      <c r="B566" s="3" t="s">
        <v>458</v>
      </c>
      <c r="C566" s="3" t="s">
        <v>455</v>
      </c>
      <c r="D566" s="2">
        <v>119584503</v>
      </c>
      <c r="E566" s="3" t="s">
        <v>462</v>
      </c>
      <c r="F566" s="3" t="s">
        <v>455</v>
      </c>
      <c r="G566" s="16">
        <f t="shared" si="39"/>
        <v>57153.51</v>
      </c>
      <c r="H566" s="16">
        <v>46713</v>
      </c>
      <c r="I566" s="16">
        <v>10440.51</v>
      </c>
      <c r="J566" s="13">
        <v>71.111000000000004</v>
      </c>
      <c r="K566" s="13">
        <v>14.933</v>
      </c>
      <c r="L566" s="16">
        <v>9918</v>
      </c>
      <c r="M566" s="12">
        <v>9043</v>
      </c>
      <c r="N566" s="14">
        <v>12.8</v>
      </c>
      <c r="O566" s="15">
        <v>0.53900000000000003</v>
      </c>
      <c r="P566" s="16">
        <v>72786.09</v>
      </c>
    </row>
    <row r="567" spans="1:16" outlineLevel="2">
      <c r="A567" s="2">
        <v>119584707</v>
      </c>
      <c r="B567" s="3" t="s">
        <v>458</v>
      </c>
      <c r="C567" s="3" t="s">
        <v>455</v>
      </c>
      <c r="D567" s="2">
        <v>119584603</v>
      </c>
      <c r="E567" s="3" t="s">
        <v>463</v>
      </c>
      <c r="F567" s="3" t="s">
        <v>455</v>
      </c>
      <c r="G567" s="16">
        <f t="shared" si="39"/>
        <v>32540.22</v>
      </c>
      <c r="H567" s="16">
        <v>26595.94</v>
      </c>
      <c r="I567" s="16">
        <v>5944.28</v>
      </c>
      <c r="J567" s="13">
        <v>50.982999999999997</v>
      </c>
      <c r="K567" s="13">
        <v>10.706</v>
      </c>
      <c r="L567" s="16">
        <v>11600</v>
      </c>
      <c r="M567" s="12">
        <v>9046</v>
      </c>
      <c r="N567" s="14">
        <v>13.4</v>
      </c>
      <c r="O567" s="15">
        <v>0.4279</v>
      </c>
      <c r="P567" s="16">
        <v>41440.6</v>
      </c>
    </row>
    <row r="568" spans="1:16" outlineLevel="2">
      <c r="A568" s="2">
        <v>119584707</v>
      </c>
      <c r="B568" s="3" t="s">
        <v>458</v>
      </c>
      <c r="C568" s="3" t="s">
        <v>455</v>
      </c>
      <c r="D568" s="2">
        <v>119586503</v>
      </c>
      <c r="E568" s="3" t="s">
        <v>464</v>
      </c>
      <c r="F568" s="3" t="s">
        <v>455</v>
      </c>
      <c r="G568" s="16">
        <f t="shared" si="39"/>
        <v>44387.16</v>
      </c>
      <c r="H568" s="16">
        <v>36278.74</v>
      </c>
      <c r="I568" s="16">
        <v>8108.42</v>
      </c>
      <c r="J568" s="13">
        <v>43.649000000000001</v>
      </c>
      <c r="K568" s="13">
        <v>9.1660000000000004</v>
      </c>
      <c r="L568" s="16">
        <v>10656</v>
      </c>
      <c r="M568" s="12">
        <v>9052</v>
      </c>
      <c r="N568" s="14">
        <v>14.4</v>
      </c>
      <c r="O568" s="15">
        <v>0.68130000000000002</v>
      </c>
      <c r="P568" s="16">
        <v>56527.9</v>
      </c>
    </row>
    <row r="569" spans="1:16" outlineLevel="2">
      <c r="A569" s="2">
        <v>119584707</v>
      </c>
      <c r="B569" s="3" t="s">
        <v>458</v>
      </c>
      <c r="C569" s="3" t="s">
        <v>455</v>
      </c>
      <c r="D569" s="2">
        <v>118667503</v>
      </c>
      <c r="E569" s="3" t="s">
        <v>459</v>
      </c>
      <c r="F569" s="3" t="s">
        <v>457</v>
      </c>
      <c r="G569" s="16">
        <f t="shared" si="39"/>
        <v>27128.3</v>
      </c>
      <c r="H569" s="16">
        <v>22172.639999999999</v>
      </c>
      <c r="I569" s="16">
        <v>4955.66</v>
      </c>
      <c r="J569" s="13">
        <v>38.505000000000003</v>
      </c>
      <c r="K569" s="13">
        <v>8.0860000000000003</v>
      </c>
      <c r="L569" s="16">
        <v>11667</v>
      </c>
      <c r="M569" s="12">
        <v>9056</v>
      </c>
      <c r="N569" s="14">
        <v>15.2</v>
      </c>
      <c r="O569" s="15">
        <v>0.4718</v>
      </c>
      <c r="P569" s="16">
        <v>34548.410000000003</v>
      </c>
    </row>
    <row r="570" spans="1:16" outlineLevel="1">
      <c r="A570" s="32">
        <v>119584707</v>
      </c>
      <c r="B570" s="33" t="str">
        <f>B569</f>
        <v>Susquehanna County CTC</v>
      </c>
      <c r="C570" s="3"/>
      <c r="D570" s="2"/>
      <c r="E570" s="33"/>
      <c r="F570" s="3"/>
      <c r="G570" s="34">
        <f>SUBTOTAL(9,G563:G569)</f>
        <v>366703.62000000005</v>
      </c>
      <c r="H570" s="26">
        <f>SUBTOTAL(9,H563:H569)</f>
        <v>299716.09000000003</v>
      </c>
      <c r="I570" s="26">
        <f>SUBTOTAL(9,I563:I569)</f>
        <v>66987.53</v>
      </c>
      <c r="J570" s="27">
        <f>SUBTOTAL(9,J563:J569)</f>
        <v>430.75300000000004</v>
      </c>
      <c r="K570" s="27">
        <f>SUBTOTAL(9,K563:K569)</f>
        <v>90.456000000000003</v>
      </c>
      <c r="L570" s="26"/>
      <c r="M570" s="28"/>
      <c r="N570" s="29"/>
      <c r="O570" s="30"/>
      <c r="P570" s="26">
        <f>SUBTOTAL(9,P563:P569)</f>
        <v>467004.12</v>
      </c>
    </row>
    <row r="571" spans="1:16" outlineLevel="2">
      <c r="A571" s="2">
        <v>122099007</v>
      </c>
      <c r="B571" s="3" t="s">
        <v>513</v>
      </c>
      <c r="C571" s="3" t="s">
        <v>501</v>
      </c>
      <c r="D571" s="2">
        <v>122098003</v>
      </c>
      <c r="E571" s="3" t="s">
        <v>514</v>
      </c>
      <c r="F571" s="3" t="s">
        <v>501</v>
      </c>
      <c r="G571" s="16">
        <f>ROUND(H571+I571,2)</f>
        <v>42730.52</v>
      </c>
      <c r="H571" s="16">
        <v>34924.730000000003</v>
      </c>
      <c r="I571" s="16">
        <v>7805.79</v>
      </c>
      <c r="J571" s="13">
        <v>76.427000000000007</v>
      </c>
      <c r="K571" s="13">
        <v>16.048999999999999</v>
      </c>
      <c r="L571" s="16">
        <v>14896</v>
      </c>
      <c r="M571" s="12">
        <v>9042</v>
      </c>
      <c r="N571" s="14">
        <v>12.6</v>
      </c>
      <c r="O571" s="15">
        <v>0.375</v>
      </c>
      <c r="P571" s="16">
        <v>54418.15</v>
      </c>
    </row>
    <row r="572" spans="1:16" outlineLevel="2">
      <c r="A572" s="2">
        <v>122099007</v>
      </c>
      <c r="B572" s="3" t="s">
        <v>513</v>
      </c>
      <c r="C572" s="3" t="s">
        <v>501</v>
      </c>
      <c r="D572" s="2">
        <v>122098103</v>
      </c>
      <c r="E572" s="3" t="s">
        <v>515</v>
      </c>
      <c r="F572" s="3" t="s">
        <v>501</v>
      </c>
      <c r="G572" s="16">
        <f>ROUND(H572+I572,2)</f>
        <v>137159.75</v>
      </c>
      <c r="H572" s="16">
        <v>112104.12</v>
      </c>
      <c r="I572" s="16">
        <v>25055.63</v>
      </c>
      <c r="J572" s="13">
        <v>244.42099999999999</v>
      </c>
      <c r="K572" s="13">
        <v>51.328000000000003</v>
      </c>
      <c r="L572" s="16">
        <v>10373</v>
      </c>
      <c r="M572" s="12">
        <v>9075</v>
      </c>
      <c r="N572" s="14">
        <v>18.5</v>
      </c>
      <c r="O572" s="15">
        <v>0.375</v>
      </c>
      <c r="P572" s="16">
        <v>174675.6</v>
      </c>
    </row>
    <row r="573" spans="1:16" outlineLevel="2">
      <c r="A573" s="2">
        <v>122099007</v>
      </c>
      <c r="B573" s="3" t="s">
        <v>513</v>
      </c>
      <c r="C573" s="3" t="s">
        <v>501</v>
      </c>
      <c r="D573" s="2">
        <v>122098403</v>
      </c>
      <c r="E573" s="3" t="s">
        <v>516</v>
      </c>
      <c r="F573" s="3" t="s">
        <v>501</v>
      </c>
      <c r="G573" s="16">
        <f>ROUND(H573+I573,2)</f>
        <v>225678.16</v>
      </c>
      <c r="H573" s="16">
        <v>184452.44</v>
      </c>
      <c r="I573" s="16">
        <v>41225.72</v>
      </c>
      <c r="J573" s="13">
        <v>359.02699999999999</v>
      </c>
      <c r="K573" s="13">
        <v>75.394999999999996</v>
      </c>
      <c r="L573" s="16">
        <v>11691</v>
      </c>
      <c r="M573" s="12">
        <v>9087</v>
      </c>
      <c r="N573" s="14">
        <v>20.7</v>
      </c>
      <c r="O573" s="15">
        <v>0.41949999999999998</v>
      </c>
      <c r="P573" s="16">
        <v>287405.51</v>
      </c>
    </row>
    <row r="574" spans="1:16" outlineLevel="1">
      <c r="A574" s="32">
        <v>122099007</v>
      </c>
      <c r="B574" s="33" t="str">
        <f>B573</f>
        <v>Upper Bucks County Technical School</v>
      </c>
      <c r="C574" s="3"/>
      <c r="D574" s="2"/>
      <c r="E574" s="33"/>
      <c r="F574" s="3"/>
      <c r="G574" s="34">
        <f>SUBTOTAL(9,G571:G573)</f>
        <v>405568.43</v>
      </c>
      <c r="H574" s="26">
        <f>SUBTOTAL(9,H571:H573)</f>
        <v>331481.29000000004</v>
      </c>
      <c r="I574" s="26">
        <f>SUBTOTAL(9,I571:I573)</f>
        <v>74087.14</v>
      </c>
      <c r="J574" s="27">
        <f>SUBTOTAL(9,J571:J573)</f>
        <v>679.875</v>
      </c>
      <c r="K574" s="27">
        <f>SUBTOTAL(9,K571:K573)</f>
        <v>142.77199999999999</v>
      </c>
      <c r="L574" s="26"/>
      <c r="M574" s="28"/>
      <c r="N574" s="29"/>
      <c r="O574" s="30"/>
      <c r="P574" s="26">
        <f>SUBTOTAL(9,P571:P573)</f>
        <v>516499.26</v>
      </c>
    </row>
    <row r="575" spans="1:16" outlineLevel="2">
      <c r="A575" s="2">
        <v>106619107</v>
      </c>
      <c r="B575" s="3" t="s">
        <v>170</v>
      </c>
      <c r="C575" s="3" t="s">
        <v>171</v>
      </c>
      <c r="D575" s="2">
        <v>106611303</v>
      </c>
      <c r="E575" s="3" t="s">
        <v>174</v>
      </c>
      <c r="F575" s="3" t="s">
        <v>171</v>
      </c>
      <c r="G575" s="16">
        <f t="shared" ref="G575:G580" si="40">ROUND(H575+I575,2)</f>
        <v>53942.17</v>
      </c>
      <c r="H575" s="16">
        <v>44088.29</v>
      </c>
      <c r="I575" s="16">
        <v>9853.8799999999992</v>
      </c>
      <c r="J575" s="13">
        <v>59.694000000000003</v>
      </c>
      <c r="K575" s="13">
        <v>12.535</v>
      </c>
      <c r="L575" s="16">
        <v>9274</v>
      </c>
      <c r="M575" s="12">
        <v>9045</v>
      </c>
      <c r="N575" s="14">
        <v>13.1</v>
      </c>
      <c r="O575" s="15">
        <v>0.60589999999999999</v>
      </c>
      <c r="P575" s="16">
        <v>68696.39</v>
      </c>
    </row>
    <row r="576" spans="1:16" outlineLevel="2">
      <c r="A576" s="2">
        <v>106619107</v>
      </c>
      <c r="B576" s="3" t="s">
        <v>170</v>
      </c>
      <c r="C576" s="3" t="s">
        <v>171</v>
      </c>
      <c r="D576" s="2">
        <v>106272003</v>
      </c>
      <c r="E576" s="3" t="s">
        <v>172</v>
      </c>
      <c r="F576" s="3" t="s">
        <v>173</v>
      </c>
      <c r="G576" s="16">
        <f t="shared" si="40"/>
        <v>21626.06</v>
      </c>
      <c r="H576" s="16">
        <v>17675.52</v>
      </c>
      <c r="I576" s="16">
        <v>3950.54</v>
      </c>
      <c r="J576" s="13">
        <v>38.615000000000002</v>
      </c>
      <c r="K576" s="13">
        <v>8.109</v>
      </c>
      <c r="L576" s="16">
        <v>12315</v>
      </c>
      <c r="M576" s="12">
        <v>9057</v>
      </c>
      <c r="N576" s="14">
        <v>15.3</v>
      </c>
      <c r="O576" s="15">
        <v>0.375</v>
      </c>
      <c r="P576" s="16">
        <v>27541.200000000001</v>
      </c>
    </row>
    <row r="577" spans="1:16" outlineLevel="2">
      <c r="A577" s="2">
        <v>106619107</v>
      </c>
      <c r="B577" s="3" t="s">
        <v>170</v>
      </c>
      <c r="C577" s="3" t="s">
        <v>171</v>
      </c>
      <c r="D577" s="2">
        <v>106612203</v>
      </c>
      <c r="E577" s="3" t="s">
        <v>175</v>
      </c>
      <c r="F577" s="3" t="s">
        <v>171</v>
      </c>
      <c r="G577" s="16">
        <f t="shared" si="40"/>
        <v>108203.85</v>
      </c>
      <c r="H577" s="16">
        <v>88437.73</v>
      </c>
      <c r="I577" s="16">
        <v>19766.12</v>
      </c>
      <c r="J577" s="13">
        <v>124.616</v>
      </c>
      <c r="K577" s="13">
        <v>26.169</v>
      </c>
      <c r="L577" s="16">
        <v>7857</v>
      </c>
      <c r="M577" s="12">
        <v>9069</v>
      </c>
      <c r="N577" s="14">
        <v>17.5</v>
      </c>
      <c r="O577" s="15">
        <v>0.67020000000000002</v>
      </c>
      <c r="P577" s="16">
        <v>137799.70000000001</v>
      </c>
    </row>
    <row r="578" spans="1:16" outlineLevel="2">
      <c r="A578" s="2">
        <v>106619107</v>
      </c>
      <c r="B578" s="3" t="s">
        <v>170</v>
      </c>
      <c r="C578" s="3" t="s">
        <v>171</v>
      </c>
      <c r="D578" s="2">
        <v>106616203</v>
      </c>
      <c r="E578" s="3" t="s">
        <v>176</v>
      </c>
      <c r="F578" s="3" t="s">
        <v>171</v>
      </c>
      <c r="G578" s="16">
        <f t="shared" si="40"/>
        <v>123982.43</v>
      </c>
      <c r="H578" s="16">
        <v>101333.96</v>
      </c>
      <c r="I578" s="16">
        <v>22648.47</v>
      </c>
      <c r="J578" s="13">
        <v>124.938</v>
      </c>
      <c r="K578" s="13">
        <v>26.236000000000001</v>
      </c>
      <c r="L578" s="16">
        <v>7618</v>
      </c>
      <c r="M578" s="12">
        <v>9071</v>
      </c>
      <c r="N578" s="14">
        <v>17.7</v>
      </c>
      <c r="O578" s="15">
        <v>0.79</v>
      </c>
      <c r="P578" s="16">
        <v>157894.01999999999</v>
      </c>
    </row>
    <row r="579" spans="1:16" outlineLevel="2">
      <c r="A579" s="2">
        <v>106619107</v>
      </c>
      <c r="B579" s="3" t="s">
        <v>170</v>
      </c>
      <c r="C579" s="3" t="s">
        <v>171</v>
      </c>
      <c r="D579" s="2">
        <v>106617203</v>
      </c>
      <c r="E579" s="3" t="s">
        <v>177</v>
      </c>
      <c r="F579" s="3" t="s">
        <v>171</v>
      </c>
      <c r="G579" s="16">
        <f t="shared" si="40"/>
        <v>137487.78</v>
      </c>
      <c r="H579" s="16">
        <v>112372.22</v>
      </c>
      <c r="I579" s="16">
        <v>25115.56</v>
      </c>
      <c r="J579" s="13">
        <v>124.366</v>
      </c>
      <c r="K579" s="13">
        <v>26.116</v>
      </c>
      <c r="L579" s="16">
        <v>8817</v>
      </c>
      <c r="M579" s="12">
        <v>9065</v>
      </c>
      <c r="N579" s="14">
        <v>16.7</v>
      </c>
      <c r="O579" s="15">
        <v>0.76039999999999996</v>
      </c>
      <c r="P579" s="16">
        <v>175093.34</v>
      </c>
    </row>
    <row r="580" spans="1:16" outlineLevel="2">
      <c r="A580" s="2">
        <v>106619107</v>
      </c>
      <c r="B580" s="3" t="s">
        <v>170</v>
      </c>
      <c r="C580" s="3" t="s">
        <v>171</v>
      </c>
      <c r="D580" s="2">
        <v>106618603</v>
      </c>
      <c r="E580" s="3" t="s">
        <v>178</v>
      </c>
      <c r="F580" s="3" t="s">
        <v>171</v>
      </c>
      <c r="G580" s="16">
        <f t="shared" si="40"/>
        <v>66725.649999999994</v>
      </c>
      <c r="H580" s="16">
        <v>54536.55</v>
      </c>
      <c r="I580" s="16">
        <v>12189.1</v>
      </c>
      <c r="J580" s="13">
        <v>67.927000000000007</v>
      </c>
      <c r="K580" s="13">
        <v>14.263999999999999</v>
      </c>
      <c r="L580" s="16">
        <v>8303</v>
      </c>
      <c r="M580" s="12">
        <v>9041</v>
      </c>
      <c r="N580" s="14">
        <v>12.4</v>
      </c>
      <c r="O580" s="15">
        <v>0.71750000000000003</v>
      </c>
      <c r="P580" s="16">
        <v>84976.4</v>
      </c>
    </row>
    <row r="581" spans="1:16" outlineLevel="1">
      <c r="A581" s="32">
        <v>106619107</v>
      </c>
      <c r="B581" s="33" t="str">
        <f>B580</f>
        <v>Venango Technology Center</v>
      </c>
      <c r="C581" s="3"/>
      <c r="D581" s="2"/>
      <c r="E581" s="33"/>
      <c r="F581" s="3"/>
      <c r="G581" s="34">
        <f>SUBTOTAL(9,G575:G580)</f>
        <v>511967.94000000006</v>
      </c>
      <c r="H581" s="26">
        <f>SUBTOTAL(9,H575:H580)</f>
        <v>418444.26999999996</v>
      </c>
      <c r="I581" s="26">
        <f>SUBTOTAL(9,I575:I580)</f>
        <v>93523.67</v>
      </c>
      <c r="J581" s="27">
        <f>SUBTOTAL(9,J575:J580)</f>
        <v>540.15599999999995</v>
      </c>
      <c r="K581" s="27">
        <f>SUBTOTAL(9,K575:K580)</f>
        <v>113.429</v>
      </c>
      <c r="L581" s="26"/>
      <c r="M581" s="28"/>
      <c r="N581" s="29"/>
      <c r="O581" s="30"/>
      <c r="P581" s="26">
        <f>SUBTOTAL(9,P575:P580)</f>
        <v>652001.05000000005</v>
      </c>
    </row>
    <row r="582" spans="1:16" outlineLevel="2">
      <c r="A582" s="2">
        <v>105628007</v>
      </c>
      <c r="B582" s="3" t="s">
        <v>150</v>
      </c>
      <c r="C582" s="3" t="s">
        <v>151</v>
      </c>
      <c r="D582" s="2">
        <v>105628302</v>
      </c>
      <c r="E582" s="3" t="s">
        <v>152</v>
      </c>
      <c r="F582" s="3" t="s">
        <v>151</v>
      </c>
      <c r="G582" s="16">
        <f>ROUND(H582+I582,2)</f>
        <v>299035.03999999998</v>
      </c>
      <c r="H582" s="16">
        <v>244408.87</v>
      </c>
      <c r="I582" s="16">
        <v>54626.17</v>
      </c>
      <c r="J582" s="13">
        <v>359.09399999999999</v>
      </c>
      <c r="K582" s="13">
        <v>75.409000000000006</v>
      </c>
      <c r="L582" s="16">
        <v>7318</v>
      </c>
      <c r="M582" s="12">
        <v>9076</v>
      </c>
      <c r="N582" s="14">
        <v>18.600000000000001</v>
      </c>
      <c r="O582" s="15">
        <v>0.69010000000000005</v>
      </c>
      <c r="P582" s="16">
        <v>380826.91</v>
      </c>
    </row>
    <row r="583" spans="1:16" outlineLevel="1">
      <c r="A583" s="32">
        <v>105628007</v>
      </c>
      <c r="B583" s="33" t="str">
        <f>B582</f>
        <v>Warren County AVTS</v>
      </c>
      <c r="C583" s="3"/>
      <c r="D583" s="2"/>
      <c r="E583" s="33"/>
      <c r="F583" s="3"/>
      <c r="G583" s="34">
        <f>SUBTOTAL(9,G582:G582)</f>
        <v>299035.03999999998</v>
      </c>
      <c r="H583" s="26">
        <f>SUBTOTAL(9,H582:H582)</f>
        <v>244408.87</v>
      </c>
      <c r="I583" s="26">
        <f>SUBTOTAL(9,I582:I582)</f>
        <v>54626.17</v>
      </c>
      <c r="J583" s="27">
        <f>SUBTOTAL(9,J582:J582)</f>
        <v>359.09399999999999</v>
      </c>
      <c r="K583" s="27">
        <f>SUBTOTAL(9,K582:K582)</f>
        <v>75.409000000000006</v>
      </c>
      <c r="L583" s="26"/>
      <c r="M583" s="28"/>
      <c r="N583" s="29"/>
      <c r="O583" s="30"/>
      <c r="P583" s="26">
        <f>SUBTOTAL(9,P582:P582)</f>
        <v>380826.91</v>
      </c>
    </row>
    <row r="584" spans="1:16" outlineLevel="2">
      <c r="A584" s="2">
        <v>118408707</v>
      </c>
      <c r="B584" s="3" t="s">
        <v>444</v>
      </c>
      <c r="C584" s="3" t="s">
        <v>428</v>
      </c>
      <c r="D584" s="2">
        <v>118401603</v>
      </c>
      <c r="E584" s="3" t="s">
        <v>432</v>
      </c>
      <c r="F584" s="3" t="s">
        <v>428</v>
      </c>
      <c r="G584" s="16">
        <f>ROUND(H584+I584,2)</f>
        <v>21883.16</v>
      </c>
      <c r="H584" s="16">
        <v>17885.66</v>
      </c>
      <c r="I584" s="16">
        <v>3997.5</v>
      </c>
      <c r="J584" s="13">
        <v>38.048999999999999</v>
      </c>
      <c r="K584" s="13">
        <v>7.99</v>
      </c>
      <c r="L584" s="16">
        <v>7824</v>
      </c>
      <c r="M584" s="12">
        <v>9076</v>
      </c>
      <c r="N584" s="14">
        <v>18.7</v>
      </c>
      <c r="O584" s="15">
        <v>0.44579999999999997</v>
      </c>
      <c r="P584" s="16">
        <v>27868.63</v>
      </c>
    </row>
    <row r="585" spans="1:16" outlineLevel="2">
      <c r="A585" s="2">
        <v>118408707</v>
      </c>
      <c r="B585" s="3" t="s">
        <v>444</v>
      </c>
      <c r="C585" s="3" t="s">
        <v>428</v>
      </c>
      <c r="D585" s="2">
        <v>118403903</v>
      </c>
      <c r="E585" s="3" t="s">
        <v>435</v>
      </c>
      <c r="F585" s="3" t="s">
        <v>428</v>
      </c>
      <c r="G585" s="16">
        <f>ROUND(H585+I585,2)</f>
        <v>22525.86</v>
      </c>
      <c r="H585" s="16">
        <v>18410.95</v>
      </c>
      <c r="I585" s="16">
        <v>4114.91</v>
      </c>
      <c r="J585" s="13">
        <v>32.048999999999999</v>
      </c>
      <c r="K585" s="13">
        <v>6.73</v>
      </c>
      <c r="L585" s="16">
        <v>8787</v>
      </c>
      <c r="M585" s="12">
        <v>9056</v>
      </c>
      <c r="N585" s="14">
        <v>15.1</v>
      </c>
      <c r="O585" s="15">
        <v>0.48509999999999998</v>
      </c>
      <c r="P585" s="16">
        <v>28687.119999999999</v>
      </c>
    </row>
    <row r="586" spans="1:16" outlineLevel="2">
      <c r="A586" s="2">
        <v>118408707</v>
      </c>
      <c r="B586" s="3" t="s">
        <v>444</v>
      </c>
      <c r="C586" s="3" t="s">
        <v>428</v>
      </c>
      <c r="D586" s="2">
        <v>118406003</v>
      </c>
      <c r="E586" s="3" t="s">
        <v>436</v>
      </c>
      <c r="F586" s="3" t="s">
        <v>428</v>
      </c>
      <c r="G586" s="16">
        <f>ROUND(H586+I586,2)</f>
        <v>44096.67</v>
      </c>
      <c r="H586" s="16">
        <v>36041.32</v>
      </c>
      <c r="I586" s="16">
        <v>8055.35</v>
      </c>
      <c r="J586" s="13">
        <v>50.604999999999997</v>
      </c>
      <c r="K586" s="13">
        <v>10.627000000000001</v>
      </c>
      <c r="L586" s="16">
        <v>8934</v>
      </c>
      <c r="M586" s="12">
        <v>9048</v>
      </c>
      <c r="N586" s="14">
        <v>13.8</v>
      </c>
      <c r="O586" s="15">
        <v>0.59150000000000003</v>
      </c>
      <c r="P586" s="16">
        <v>56157.97</v>
      </c>
    </row>
    <row r="587" spans="1:16" outlineLevel="2">
      <c r="A587" s="2">
        <v>118408707</v>
      </c>
      <c r="B587" s="3" t="s">
        <v>444</v>
      </c>
      <c r="C587" s="3" t="s">
        <v>428</v>
      </c>
      <c r="D587" s="2">
        <v>118409203</v>
      </c>
      <c r="E587" s="3" t="s">
        <v>439</v>
      </c>
      <c r="F587" s="3" t="s">
        <v>428</v>
      </c>
      <c r="G587" s="16">
        <f>ROUND(H587+I587,2)</f>
        <v>46255.32</v>
      </c>
      <c r="H587" s="16">
        <v>37805.64</v>
      </c>
      <c r="I587" s="16">
        <v>8449.68</v>
      </c>
      <c r="J587" s="13">
        <v>58.155000000000001</v>
      </c>
      <c r="K587" s="13">
        <v>12.212</v>
      </c>
      <c r="L587" s="16">
        <v>8061</v>
      </c>
      <c r="M587" s="12">
        <v>9079</v>
      </c>
      <c r="N587" s="14">
        <v>19.2</v>
      </c>
      <c r="O587" s="15">
        <v>0.59840000000000004</v>
      </c>
      <c r="P587" s="16">
        <v>58907.05</v>
      </c>
    </row>
    <row r="588" spans="1:16" outlineLevel="2">
      <c r="A588" s="2">
        <v>118408707</v>
      </c>
      <c r="B588" s="3" t="s">
        <v>444</v>
      </c>
      <c r="C588" s="3" t="s">
        <v>428</v>
      </c>
      <c r="D588" s="2">
        <v>118409302</v>
      </c>
      <c r="E588" s="3" t="s">
        <v>440</v>
      </c>
      <c r="F588" s="3" t="s">
        <v>428</v>
      </c>
      <c r="G588" s="16">
        <f>ROUND(H588+I588,2)</f>
        <v>307491.15000000002</v>
      </c>
      <c r="H588" s="16">
        <v>251320.26</v>
      </c>
      <c r="I588" s="16">
        <v>56170.89</v>
      </c>
      <c r="J588" s="13">
        <v>319.61500000000001</v>
      </c>
      <c r="K588" s="13">
        <v>67.119</v>
      </c>
      <c r="L588" s="16">
        <v>8788</v>
      </c>
      <c r="M588" s="12">
        <v>9094</v>
      </c>
      <c r="N588" s="14">
        <v>21.8</v>
      </c>
      <c r="O588" s="15">
        <v>0.66390000000000005</v>
      </c>
      <c r="P588" s="16">
        <v>391595.94</v>
      </c>
    </row>
    <row r="589" spans="1:16" outlineLevel="1">
      <c r="A589" s="32">
        <v>118408707</v>
      </c>
      <c r="B589" s="33" t="str">
        <f>B588</f>
        <v>West Side CTC</v>
      </c>
      <c r="C589" s="3"/>
      <c r="D589" s="2"/>
      <c r="E589" s="33"/>
      <c r="F589" s="3"/>
      <c r="G589" s="34">
        <f>SUBTOTAL(9,G584:G588)</f>
        <v>442252.16000000003</v>
      </c>
      <c r="H589" s="26">
        <f>SUBTOTAL(9,H584:H588)</f>
        <v>361463.83</v>
      </c>
      <c r="I589" s="26">
        <f>SUBTOTAL(9,I584:I588)</f>
        <v>80788.33</v>
      </c>
      <c r="J589" s="27">
        <f>SUBTOTAL(9,J584:J588)</f>
        <v>498.47300000000001</v>
      </c>
      <c r="K589" s="27">
        <f>SUBTOTAL(9,K584:K588)</f>
        <v>104.678</v>
      </c>
      <c r="L589" s="26"/>
      <c r="M589" s="28"/>
      <c r="N589" s="29"/>
      <c r="O589" s="30"/>
      <c r="P589" s="26">
        <f>SUBTOTAL(9,P584:P588)</f>
        <v>563216.71</v>
      </c>
    </row>
    <row r="590" spans="1:16" outlineLevel="2">
      <c r="A590" s="2">
        <v>101638907</v>
      </c>
      <c r="B590" s="3" t="s">
        <v>27</v>
      </c>
      <c r="C590" s="3" t="s">
        <v>18</v>
      </c>
      <c r="D590" s="2">
        <v>101630504</v>
      </c>
      <c r="E590" s="3" t="s">
        <v>28</v>
      </c>
      <c r="F590" s="3" t="s">
        <v>18</v>
      </c>
      <c r="G590" s="16">
        <f t="shared" ref="G590:G598" si="41">ROUND(H590+I590,2)</f>
        <v>22406.49</v>
      </c>
      <c r="H590" s="16">
        <v>18313.39</v>
      </c>
      <c r="I590" s="16">
        <v>4093.1</v>
      </c>
      <c r="J590" s="13">
        <v>28.338000000000001</v>
      </c>
      <c r="K590" s="13">
        <v>5.95</v>
      </c>
      <c r="L590" s="16">
        <v>10328</v>
      </c>
      <c r="M590" s="12">
        <v>9047</v>
      </c>
      <c r="N590" s="14">
        <v>13.5</v>
      </c>
      <c r="O590" s="15">
        <v>0.53010000000000002</v>
      </c>
      <c r="P590" s="16">
        <v>28535.1</v>
      </c>
    </row>
    <row r="591" spans="1:16" outlineLevel="2">
      <c r="A591" s="2">
        <v>101638907</v>
      </c>
      <c r="B591" s="3" t="s">
        <v>27</v>
      </c>
      <c r="C591" s="3" t="s">
        <v>18</v>
      </c>
      <c r="D591" s="2">
        <v>101631203</v>
      </c>
      <c r="E591" s="3" t="s">
        <v>29</v>
      </c>
      <c r="F591" s="3" t="s">
        <v>18</v>
      </c>
      <c r="G591" s="16">
        <f t="shared" si="41"/>
        <v>38868.74</v>
      </c>
      <c r="H591" s="16">
        <v>31768.400000000001</v>
      </c>
      <c r="I591" s="16">
        <v>7100.34</v>
      </c>
      <c r="J591" s="13">
        <v>42.85</v>
      </c>
      <c r="K591" s="13">
        <v>8.9979999999999993</v>
      </c>
      <c r="L591" s="16">
        <v>9095</v>
      </c>
      <c r="M591" s="12">
        <v>9060</v>
      </c>
      <c r="N591" s="14">
        <v>15.9</v>
      </c>
      <c r="O591" s="15">
        <v>0.60719999999999996</v>
      </c>
      <c r="P591" s="16">
        <v>49500.09</v>
      </c>
    </row>
    <row r="592" spans="1:16" outlineLevel="2">
      <c r="A592" s="2">
        <v>101638907</v>
      </c>
      <c r="B592" s="3" t="s">
        <v>27</v>
      </c>
      <c r="C592" s="3" t="s">
        <v>18</v>
      </c>
      <c r="D592" s="2">
        <v>101631703</v>
      </c>
      <c r="E592" s="3" t="s">
        <v>30</v>
      </c>
      <c r="F592" s="3" t="s">
        <v>18</v>
      </c>
      <c r="G592" s="16">
        <f t="shared" si="41"/>
        <v>37617.67</v>
      </c>
      <c r="H592" s="16">
        <v>30745.87</v>
      </c>
      <c r="I592" s="16">
        <v>6871.8</v>
      </c>
      <c r="J592" s="13">
        <v>73.332999999999998</v>
      </c>
      <c r="K592" s="13">
        <v>15.398999999999999</v>
      </c>
      <c r="L592" s="16">
        <v>7764</v>
      </c>
      <c r="M592" s="12">
        <v>9071</v>
      </c>
      <c r="N592" s="14">
        <v>17.8</v>
      </c>
      <c r="O592" s="15">
        <v>0.4007</v>
      </c>
      <c r="P592" s="16">
        <v>47906.83</v>
      </c>
    </row>
    <row r="593" spans="1:16" outlineLevel="2">
      <c r="A593" s="2">
        <v>101638907</v>
      </c>
      <c r="B593" s="3" t="s">
        <v>27</v>
      </c>
      <c r="C593" s="3" t="s">
        <v>18</v>
      </c>
      <c r="D593" s="2">
        <v>101631903</v>
      </c>
      <c r="E593" s="3" t="s">
        <v>31</v>
      </c>
      <c r="F593" s="3" t="s">
        <v>18</v>
      </c>
      <c r="G593" s="16">
        <f t="shared" si="41"/>
        <v>32415.86</v>
      </c>
      <c r="H593" s="16">
        <v>26494.3</v>
      </c>
      <c r="I593" s="16">
        <v>5921.56</v>
      </c>
      <c r="J593" s="13">
        <v>44.988</v>
      </c>
      <c r="K593" s="13">
        <v>9.4469999999999992</v>
      </c>
      <c r="L593" s="16">
        <v>8745</v>
      </c>
      <c r="M593" s="12">
        <v>9071</v>
      </c>
      <c r="N593" s="14">
        <v>17.7</v>
      </c>
      <c r="O593" s="15">
        <v>0.49969999999999998</v>
      </c>
      <c r="P593" s="16">
        <v>41282.230000000003</v>
      </c>
    </row>
    <row r="594" spans="1:16" outlineLevel="2">
      <c r="A594" s="2">
        <v>101638907</v>
      </c>
      <c r="B594" s="3" t="s">
        <v>27</v>
      </c>
      <c r="C594" s="3" t="s">
        <v>18</v>
      </c>
      <c r="D594" s="2">
        <v>101632403</v>
      </c>
      <c r="E594" s="3" t="s">
        <v>32</v>
      </c>
      <c r="F594" s="3" t="s">
        <v>18</v>
      </c>
      <c r="G594" s="16">
        <f t="shared" si="41"/>
        <v>29003.67</v>
      </c>
      <c r="H594" s="16">
        <v>23705.43</v>
      </c>
      <c r="I594" s="16">
        <v>5298.24</v>
      </c>
      <c r="J594" s="13">
        <v>34.005000000000003</v>
      </c>
      <c r="K594" s="13">
        <v>7.141</v>
      </c>
      <c r="L594" s="16">
        <v>10336</v>
      </c>
      <c r="M594" s="12">
        <v>9065</v>
      </c>
      <c r="N594" s="14">
        <v>16.7</v>
      </c>
      <c r="O594" s="15">
        <v>0.5706</v>
      </c>
      <c r="P594" s="16">
        <v>36936.74</v>
      </c>
    </row>
    <row r="595" spans="1:16" outlineLevel="2">
      <c r="A595" s="2">
        <v>101638907</v>
      </c>
      <c r="B595" s="3" t="s">
        <v>27</v>
      </c>
      <c r="C595" s="3" t="s">
        <v>18</v>
      </c>
      <c r="D595" s="2">
        <v>101633903</v>
      </c>
      <c r="E595" s="3" t="s">
        <v>33</v>
      </c>
      <c r="F595" s="3" t="s">
        <v>18</v>
      </c>
      <c r="G595" s="16">
        <f t="shared" si="41"/>
        <v>70624.19</v>
      </c>
      <c r="H595" s="16">
        <v>57722.93</v>
      </c>
      <c r="I595" s="16">
        <v>12901.26</v>
      </c>
      <c r="J595" s="13">
        <v>90.394000000000005</v>
      </c>
      <c r="K595" s="13">
        <v>18.981999999999999</v>
      </c>
      <c r="L595" s="16">
        <v>10573</v>
      </c>
      <c r="M595" s="12">
        <v>9058</v>
      </c>
      <c r="N595" s="14">
        <v>15.5</v>
      </c>
      <c r="O595" s="15">
        <v>0.52310000000000001</v>
      </c>
      <c r="P595" s="16">
        <v>89941.27</v>
      </c>
    </row>
    <row r="596" spans="1:16" outlineLevel="2">
      <c r="A596" s="2">
        <v>101638907</v>
      </c>
      <c r="B596" s="3" t="s">
        <v>27</v>
      </c>
      <c r="C596" s="3" t="s">
        <v>18</v>
      </c>
      <c r="D596" s="2">
        <v>101636503</v>
      </c>
      <c r="E596" s="3" t="s">
        <v>34</v>
      </c>
      <c r="F596" s="3" t="s">
        <v>18</v>
      </c>
      <c r="G596" s="16">
        <f t="shared" si="41"/>
        <v>17118.43</v>
      </c>
      <c r="H596" s="16">
        <v>13991.32</v>
      </c>
      <c r="I596" s="16">
        <v>3127.11</v>
      </c>
      <c r="J596" s="13">
        <v>30.733000000000001</v>
      </c>
      <c r="K596" s="13">
        <v>6.4530000000000003</v>
      </c>
      <c r="L596" s="16">
        <v>9009</v>
      </c>
      <c r="M596" s="12">
        <v>9078</v>
      </c>
      <c r="N596" s="14">
        <v>19</v>
      </c>
      <c r="O596" s="15">
        <v>0.375</v>
      </c>
      <c r="P596" s="16">
        <v>21800.65</v>
      </c>
    </row>
    <row r="597" spans="1:16" outlineLevel="2">
      <c r="A597" s="2">
        <v>101638907</v>
      </c>
      <c r="B597" s="3" t="s">
        <v>27</v>
      </c>
      <c r="C597" s="3" t="s">
        <v>18</v>
      </c>
      <c r="D597" s="2">
        <v>101638003</v>
      </c>
      <c r="E597" s="3" t="s">
        <v>35</v>
      </c>
      <c r="F597" s="3" t="s">
        <v>18</v>
      </c>
      <c r="G597" s="16">
        <f t="shared" si="41"/>
        <v>50600.9</v>
      </c>
      <c r="H597" s="16">
        <v>41357.39</v>
      </c>
      <c r="I597" s="16">
        <v>9243.51</v>
      </c>
      <c r="J597" s="13">
        <v>74.337999999999994</v>
      </c>
      <c r="K597" s="13">
        <v>15.61</v>
      </c>
      <c r="L597" s="16">
        <v>9399</v>
      </c>
      <c r="M597" s="12">
        <v>9065</v>
      </c>
      <c r="N597" s="14">
        <v>16.8</v>
      </c>
      <c r="O597" s="15">
        <v>0.45540000000000003</v>
      </c>
      <c r="P597" s="16">
        <v>64441.22</v>
      </c>
    </row>
    <row r="598" spans="1:16" outlineLevel="2">
      <c r="A598" s="2">
        <v>101638907</v>
      </c>
      <c r="B598" s="3" t="s">
        <v>27</v>
      </c>
      <c r="C598" s="3" t="s">
        <v>18</v>
      </c>
      <c r="D598" s="2">
        <v>101638803</v>
      </c>
      <c r="E598" s="3" t="s">
        <v>36</v>
      </c>
      <c r="F598" s="3" t="s">
        <v>18</v>
      </c>
      <c r="G598" s="16">
        <f t="shared" si="41"/>
        <v>35904.67</v>
      </c>
      <c r="H598" s="16">
        <v>29345.79</v>
      </c>
      <c r="I598" s="16">
        <v>6558.88</v>
      </c>
      <c r="J598" s="13">
        <v>38.844000000000001</v>
      </c>
      <c r="K598" s="13">
        <v>8.157</v>
      </c>
      <c r="L598" s="16">
        <v>8527</v>
      </c>
      <c r="M598" s="12">
        <v>9086</v>
      </c>
      <c r="N598" s="14">
        <v>20.399999999999999</v>
      </c>
      <c r="O598" s="15">
        <v>0.65739999999999998</v>
      </c>
      <c r="P598" s="16">
        <v>45725.29</v>
      </c>
    </row>
    <row r="599" spans="1:16" outlineLevel="1">
      <c r="A599" s="32">
        <v>101638907</v>
      </c>
      <c r="B599" s="33" t="str">
        <f>B598</f>
        <v>Western Area CTC</v>
      </c>
      <c r="C599" s="3"/>
      <c r="D599" s="2"/>
      <c r="E599" s="33"/>
      <c r="F599" s="3"/>
      <c r="G599" s="34">
        <f>SUBTOTAL(9,G590:G598)</f>
        <v>334560.62</v>
      </c>
      <c r="H599" s="26">
        <f>SUBTOTAL(9,H590:H598)</f>
        <v>273444.82</v>
      </c>
      <c r="I599" s="26">
        <f>SUBTOTAL(9,I590:I598)</f>
        <v>61115.8</v>
      </c>
      <c r="J599" s="27">
        <f>SUBTOTAL(9,J590:J598)</f>
        <v>457.82300000000004</v>
      </c>
      <c r="K599" s="27">
        <f>SUBTOTAL(9,K590:K598)</f>
        <v>96.137</v>
      </c>
      <c r="L599" s="26"/>
      <c r="M599" s="28"/>
      <c r="N599" s="29"/>
      <c r="O599" s="30"/>
      <c r="P599" s="26">
        <f>SUBTOTAL(9,P590:P598)</f>
        <v>426069.42</v>
      </c>
    </row>
    <row r="600" spans="1:16" outlineLevel="2">
      <c r="A600" s="2">
        <v>123469007</v>
      </c>
      <c r="B600" s="3" t="s">
        <v>540</v>
      </c>
      <c r="C600" s="3" t="s">
        <v>518</v>
      </c>
      <c r="D600" s="2">
        <v>123465303</v>
      </c>
      <c r="E600" s="3" t="s">
        <v>535</v>
      </c>
      <c r="F600" s="3" t="s">
        <v>518</v>
      </c>
      <c r="G600" s="16">
        <f>ROUND(H600+I600,2)</f>
        <v>561.72</v>
      </c>
      <c r="H600" s="16">
        <v>459.11</v>
      </c>
      <c r="I600" s="16">
        <v>102.61</v>
      </c>
      <c r="J600" s="13">
        <v>1</v>
      </c>
      <c r="K600" s="13">
        <v>0.21</v>
      </c>
      <c r="L600" s="16">
        <v>12574</v>
      </c>
      <c r="M600" s="12">
        <v>9084</v>
      </c>
      <c r="N600" s="14">
        <v>20.100000000000001</v>
      </c>
      <c r="O600" s="15">
        <v>0.375</v>
      </c>
      <c r="P600" s="16">
        <v>715.37</v>
      </c>
    </row>
    <row r="601" spans="1:16" outlineLevel="2">
      <c r="A601" s="2">
        <v>123469007</v>
      </c>
      <c r="B601" s="3" t="s">
        <v>540</v>
      </c>
      <c r="C601" s="3" t="s">
        <v>518</v>
      </c>
      <c r="D601" s="2">
        <v>123466303</v>
      </c>
      <c r="E601" s="3" t="s">
        <v>541</v>
      </c>
      <c r="F601" s="3" t="s">
        <v>518</v>
      </c>
      <c r="G601" s="16">
        <f>ROUND(H601+I601,2)</f>
        <v>119936.35</v>
      </c>
      <c r="H601" s="16">
        <v>98027</v>
      </c>
      <c r="I601" s="16">
        <v>21909.35</v>
      </c>
      <c r="J601" s="13">
        <v>140.851</v>
      </c>
      <c r="K601" s="13">
        <v>29.577999999999999</v>
      </c>
      <c r="L601" s="16">
        <v>11143</v>
      </c>
      <c r="M601" s="12">
        <v>9135</v>
      </c>
      <c r="N601" s="14">
        <v>29.1</v>
      </c>
      <c r="O601" s="15">
        <v>0.56530000000000002</v>
      </c>
      <c r="P601" s="16">
        <v>152741.26999999999</v>
      </c>
    </row>
    <row r="602" spans="1:16" outlineLevel="2">
      <c r="A602" s="2">
        <v>123469007</v>
      </c>
      <c r="B602" s="3" t="s">
        <v>540</v>
      </c>
      <c r="C602" s="3" t="s">
        <v>518</v>
      </c>
      <c r="D602" s="2">
        <v>123467303</v>
      </c>
      <c r="E602" s="3" t="s">
        <v>542</v>
      </c>
      <c r="F602" s="3" t="s">
        <v>518</v>
      </c>
      <c r="G602" s="16">
        <f>ROUND(H602+I602,2)</f>
        <v>113189.93</v>
      </c>
      <c r="H602" s="16">
        <v>92512.98</v>
      </c>
      <c r="I602" s="16">
        <v>20676.95</v>
      </c>
      <c r="J602" s="13">
        <v>201.708</v>
      </c>
      <c r="K602" s="13">
        <v>42.357999999999997</v>
      </c>
      <c r="L602" s="16">
        <v>10825</v>
      </c>
      <c r="M602" s="12">
        <v>9075</v>
      </c>
      <c r="N602" s="14">
        <v>18.5</v>
      </c>
      <c r="O602" s="15">
        <v>0.375</v>
      </c>
      <c r="P602" s="16">
        <v>144149.57</v>
      </c>
    </row>
    <row r="603" spans="1:16" outlineLevel="2">
      <c r="A603" s="2">
        <v>123469007</v>
      </c>
      <c r="B603" s="3" t="s">
        <v>540</v>
      </c>
      <c r="C603" s="3" t="s">
        <v>518</v>
      </c>
      <c r="D603" s="2">
        <v>123468603</v>
      </c>
      <c r="E603" s="3" t="s">
        <v>543</v>
      </c>
      <c r="F603" s="3" t="s">
        <v>518</v>
      </c>
      <c r="G603" s="16">
        <f>ROUND(H603+I603,2)</f>
        <v>123708.06</v>
      </c>
      <c r="H603" s="16">
        <v>101109.71</v>
      </c>
      <c r="I603" s="16">
        <v>22598.35</v>
      </c>
      <c r="J603" s="13">
        <v>175.12</v>
      </c>
      <c r="K603" s="13">
        <v>36.774999999999999</v>
      </c>
      <c r="L603" s="16">
        <v>10110</v>
      </c>
      <c r="M603" s="12">
        <v>9084</v>
      </c>
      <c r="N603" s="14">
        <v>20.100000000000001</v>
      </c>
      <c r="O603" s="15">
        <v>0.47160000000000002</v>
      </c>
      <c r="P603" s="16">
        <v>157544.60999999999</v>
      </c>
    </row>
    <row r="604" spans="1:16" outlineLevel="1">
      <c r="A604" s="32">
        <v>123469007</v>
      </c>
      <c r="B604" s="33" t="str">
        <f>B603</f>
        <v>Western Montgomery CTC</v>
      </c>
      <c r="C604" s="3"/>
      <c r="D604" s="2"/>
      <c r="E604" s="33"/>
      <c r="F604" s="3"/>
      <c r="G604" s="34">
        <f>SUBTOTAL(9,G600:G603)</f>
        <v>357396.06</v>
      </c>
      <c r="H604" s="26">
        <f>SUBTOTAL(9,H600:H603)</f>
        <v>292108.79999999999</v>
      </c>
      <c r="I604" s="26">
        <f>SUBTOTAL(9,I600:I603)</f>
        <v>65287.26</v>
      </c>
      <c r="J604" s="27">
        <f>SUBTOTAL(9,J600:J603)</f>
        <v>518.67899999999997</v>
      </c>
      <c r="K604" s="27">
        <f>SUBTOTAL(9,K600:K603)</f>
        <v>108.92099999999999</v>
      </c>
      <c r="L604" s="26"/>
      <c r="M604" s="28"/>
      <c r="N604" s="29"/>
      <c r="O604" s="30"/>
      <c r="P604" s="26">
        <f>SUBTOTAL(9,P600:P603)</f>
        <v>455150.81999999995</v>
      </c>
    </row>
    <row r="605" spans="1:16" outlineLevel="2">
      <c r="A605" s="2">
        <v>118408607</v>
      </c>
      <c r="B605" s="3" t="s">
        <v>430</v>
      </c>
      <c r="C605" s="3" t="s">
        <v>428</v>
      </c>
      <c r="D605" s="2">
        <v>118401403</v>
      </c>
      <c r="E605" s="3" t="s">
        <v>431</v>
      </c>
      <c r="F605" s="3" t="s">
        <v>428</v>
      </c>
      <c r="G605" s="16">
        <f t="shared" ref="G605:G616" si="42">ROUND(H605+I605,2)</f>
        <v>47708.800000000003</v>
      </c>
      <c r="H605" s="16">
        <v>38993.599999999999</v>
      </c>
      <c r="I605" s="16">
        <v>8715.2000000000007</v>
      </c>
      <c r="J605" s="13">
        <v>77.028999999999996</v>
      </c>
      <c r="K605" s="13">
        <v>16.175999999999998</v>
      </c>
      <c r="L605" s="16">
        <v>7667</v>
      </c>
      <c r="M605" s="12">
        <v>9052</v>
      </c>
      <c r="N605" s="14">
        <v>14.5</v>
      </c>
      <c r="O605" s="15">
        <v>0.4899</v>
      </c>
      <c r="P605" s="16">
        <v>60758.080000000002</v>
      </c>
    </row>
    <row r="606" spans="1:16" outlineLevel="2">
      <c r="A606" s="2">
        <v>118408607</v>
      </c>
      <c r="B606" s="3" t="s">
        <v>430</v>
      </c>
      <c r="C606" s="3" t="s">
        <v>428</v>
      </c>
      <c r="D606" s="2">
        <v>118401603</v>
      </c>
      <c r="E606" s="3" t="s">
        <v>432</v>
      </c>
      <c r="F606" s="3" t="s">
        <v>428</v>
      </c>
      <c r="G606" s="16">
        <f t="shared" si="42"/>
        <v>1150.3</v>
      </c>
      <c r="H606" s="16">
        <v>940.17</v>
      </c>
      <c r="I606" s="16">
        <v>210.13</v>
      </c>
      <c r="J606" s="13">
        <v>2</v>
      </c>
      <c r="K606" s="13">
        <v>0.42</v>
      </c>
      <c r="L606" s="16">
        <v>7824</v>
      </c>
      <c r="M606" s="12">
        <v>9076</v>
      </c>
      <c r="N606" s="14">
        <v>18.7</v>
      </c>
      <c r="O606" s="15">
        <v>0.44579999999999997</v>
      </c>
      <c r="P606" s="16">
        <v>1464.93</v>
      </c>
    </row>
    <row r="607" spans="1:16" outlineLevel="2">
      <c r="A607" s="2">
        <v>118408607</v>
      </c>
      <c r="B607" s="3" t="s">
        <v>430</v>
      </c>
      <c r="C607" s="3" t="s">
        <v>428</v>
      </c>
      <c r="D607" s="2">
        <v>118402603</v>
      </c>
      <c r="E607" s="3" t="s">
        <v>433</v>
      </c>
      <c r="F607" s="3" t="s">
        <v>428</v>
      </c>
      <c r="G607" s="16">
        <f t="shared" si="42"/>
        <v>73354.37</v>
      </c>
      <c r="H607" s="16">
        <v>59954.37</v>
      </c>
      <c r="I607" s="16">
        <v>13400</v>
      </c>
      <c r="J607" s="13">
        <v>90.010999999999996</v>
      </c>
      <c r="K607" s="13">
        <v>18.902000000000001</v>
      </c>
      <c r="L607" s="16">
        <v>6573</v>
      </c>
      <c r="M607" s="12">
        <v>9057</v>
      </c>
      <c r="N607" s="14">
        <v>15.3</v>
      </c>
      <c r="O607" s="15">
        <v>0.75190000000000001</v>
      </c>
      <c r="P607" s="16">
        <v>93418.2</v>
      </c>
    </row>
    <row r="608" spans="1:16" outlineLevel="2">
      <c r="A608" s="2">
        <v>118408607</v>
      </c>
      <c r="B608" s="3" t="s">
        <v>430</v>
      </c>
      <c r="C608" s="3" t="s">
        <v>428</v>
      </c>
      <c r="D608" s="2">
        <v>118403003</v>
      </c>
      <c r="E608" s="3" t="s">
        <v>434</v>
      </c>
      <c r="F608" s="3" t="s">
        <v>428</v>
      </c>
      <c r="G608" s="16">
        <f t="shared" si="42"/>
        <v>95916.87</v>
      </c>
      <c r="H608" s="16">
        <v>78395.27</v>
      </c>
      <c r="I608" s="16">
        <v>17521.599999999999</v>
      </c>
      <c r="J608" s="13">
        <v>105.417</v>
      </c>
      <c r="K608" s="13">
        <v>22.137</v>
      </c>
      <c r="L608" s="16">
        <v>8226</v>
      </c>
      <c r="M608" s="12">
        <v>9086</v>
      </c>
      <c r="N608" s="14">
        <v>20.399999999999999</v>
      </c>
      <c r="O608" s="15">
        <v>0.67079999999999995</v>
      </c>
      <c r="P608" s="16">
        <v>122151.99</v>
      </c>
    </row>
    <row r="609" spans="1:16" outlineLevel="2">
      <c r="A609" s="2">
        <v>118408607</v>
      </c>
      <c r="B609" s="3" t="s">
        <v>430</v>
      </c>
      <c r="C609" s="3" t="s">
        <v>428</v>
      </c>
      <c r="D609" s="2">
        <v>118403903</v>
      </c>
      <c r="E609" s="3" t="s">
        <v>435</v>
      </c>
      <c r="F609" s="3" t="s">
        <v>428</v>
      </c>
      <c r="G609" s="16">
        <f t="shared" si="42"/>
        <v>702.89</v>
      </c>
      <c r="H609" s="16">
        <v>574.49</v>
      </c>
      <c r="I609" s="16">
        <v>128.4</v>
      </c>
      <c r="J609" s="13">
        <v>1</v>
      </c>
      <c r="K609" s="13">
        <v>0.21</v>
      </c>
      <c r="L609" s="16">
        <v>8787</v>
      </c>
      <c r="M609" s="12">
        <v>9056</v>
      </c>
      <c r="N609" s="14">
        <v>15.1</v>
      </c>
      <c r="O609" s="15">
        <v>0.48509999999999998</v>
      </c>
      <c r="P609" s="16">
        <v>895.14</v>
      </c>
    </row>
    <row r="610" spans="1:16" outlineLevel="2">
      <c r="A610" s="2">
        <v>118408607</v>
      </c>
      <c r="B610" s="3" t="s">
        <v>430</v>
      </c>
      <c r="C610" s="3" t="s">
        <v>428</v>
      </c>
      <c r="D610" s="2">
        <v>118406003</v>
      </c>
      <c r="E610" s="3" t="s">
        <v>436</v>
      </c>
      <c r="F610" s="3" t="s">
        <v>428</v>
      </c>
      <c r="G610" s="16">
        <f t="shared" si="42"/>
        <v>1742.78</v>
      </c>
      <c r="H610" s="16">
        <v>1424.42</v>
      </c>
      <c r="I610" s="16">
        <v>318.36</v>
      </c>
      <c r="J610" s="13">
        <v>2</v>
      </c>
      <c r="K610" s="13">
        <v>0.42</v>
      </c>
      <c r="L610" s="16">
        <v>8934</v>
      </c>
      <c r="M610" s="12">
        <v>9048</v>
      </c>
      <c r="N610" s="14">
        <v>13.8</v>
      </c>
      <c r="O610" s="15">
        <v>0.59150000000000003</v>
      </c>
      <c r="P610" s="16">
        <v>2219.4699999999998</v>
      </c>
    </row>
    <row r="611" spans="1:16" outlineLevel="2">
      <c r="A611" s="2">
        <v>118408607</v>
      </c>
      <c r="B611" s="3" t="s">
        <v>430</v>
      </c>
      <c r="C611" s="3" t="s">
        <v>428</v>
      </c>
      <c r="D611" s="2">
        <v>119356603</v>
      </c>
      <c r="E611" s="3" t="s">
        <v>441</v>
      </c>
      <c r="F611" s="3" t="s">
        <v>442</v>
      </c>
      <c r="G611" s="16">
        <f t="shared" si="42"/>
        <v>46456.92</v>
      </c>
      <c r="H611" s="16">
        <v>37970.410000000003</v>
      </c>
      <c r="I611" s="16">
        <v>8486.51</v>
      </c>
      <c r="J611" s="13">
        <v>55.414000000000001</v>
      </c>
      <c r="K611" s="13">
        <v>11.635999999999999</v>
      </c>
      <c r="L611" s="16">
        <v>8914</v>
      </c>
      <c r="M611" s="12">
        <v>9076</v>
      </c>
      <c r="N611" s="14">
        <v>18.600000000000001</v>
      </c>
      <c r="O611" s="15">
        <v>0.57040000000000002</v>
      </c>
      <c r="P611" s="16">
        <v>59163.78</v>
      </c>
    </row>
    <row r="612" spans="1:16" outlineLevel="2">
      <c r="A612" s="2">
        <v>118408607</v>
      </c>
      <c r="B612" s="3" t="s">
        <v>430</v>
      </c>
      <c r="C612" s="3" t="s">
        <v>428</v>
      </c>
      <c r="D612" s="2">
        <v>118406602</v>
      </c>
      <c r="E612" s="3" t="s">
        <v>437</v>
      </c>
      <c r="F612" s="3" t="s">
        <v>428</v>
      </c>
      <c r="G612" s="16">
        <f t="shared" si="42"/>
        <v>59526.06</v>
      </c>
      <c r="H612" s="16">
        <v>48652.15</v>
      </c>
      <c r="I612" s="16">
        <v>10873.91</v>
      </c>
      <c r="J612" s="13">
        <v>81.912000000000006</v>
      </c>
      <c r="K612" s="13">
        <v>17.201000000000001</v>
      </c>
      <c r="L612" s="16">
        <v>7499</v>
      </c>
      <c r="M612" s="12">
        <v>9081</v>
      </c>
      <c r="N612" s="14">
        <v>19.600000000000001</v>
      </c>
      <c r="O612" s="15">
        <v>0.5877</v>
      </c>
      <c r="P612" s="16">
        <v>75807.59</v>
      </c>
    </row>
    <row r="613" spans="1:16" outlineLevel="2">
      <c r="A613" s="2">
        <v>118408607</v>
      </c>
      <c r="B613" s="3" t="s">
        <v>430</v>
      </c>
      <c r="C613" s="3" t="s">
        <v>428</v>
      </c>
      <c r="D613" s="2">
        <v>119357003</v>
      </c>
      <c r="E613" s="3" t="s">
        <v>443</v>
      </c>
      <c r="F613" s="3" t="s">
        <v>442</v>
      </c>
      <c r="G613" s="16">
        <f t="shared" si="42"/>
        <v>44912.58</v>
      </c>
      <c r="H613" s="16">
        <v>36708.18</v>
      </c>
      <c r="I613" s="16">
        <v>8204.4</v>
      </c>
      <c r="J613" s="13">
        <v>58.720999999999997</v>
      </c>
      <c r="K613" s="13">
        <v>12.331</v>
      </c>
      <c r="L613" s="16">
        <v>8915</v>
      </c>
      <c r="M613" s="12">
        <v>9073</v>
      </c>
      <c r="N613" s="14">
        <v>18.100000000000001</v>
      </c>
      <c r="O613" s="15">
        <v>0.52029999999999998</v>
      </c>
      <c r="P613" s="16">
        <v>57197.04</v>
      </c>
    </row>
    <row r="614" spans="1:16" outlineLevel="2">
      <c r="A614" s="2">
        <v>118408607</v>
      </c>
      <c r="B614" s="3" t="s">
        <v>430</v>
      </c>
      <c r="C614" s="3" t="s">
        <v>428</v>
      </c>
      <c r="D614" s="2">
        <v>118408852</v>
      </c>
      <c r="E614" s="3" t="s">
        <v>438</v>
      </c>
      <c r="F614" s="3" t="s">
        <v>428</v>
      </c>
      <c r="G614" s="16">
        <f t="shared" si="42"/>
        <v>300276.08</v>
      </c>
      <c r="H614" s="16">
        <v>245423.2</v>
      </c>
      <c r="I614" s="16">
        <v>54852.88</v>
      </c>
      <c r="J614" s="13">
        <v>304.44</v>
      </c>
      <c r="K614" s="13">
        <v>63.932000000000002</v>
      </c>
      <c r="L614" s="16">
        <v>9089</v>
      </c>
      <c r="M614" s="12">
        <v>9093</v>
      </c>
      <c r="N614" s="14">
        <v>21.7</v>
      </c>
      <c r="O614" s="15">
        <v>0.65810000000000002</v>
      </c>
      <c r="P614" s="16">
        <v>382407.4</v>
      </c>
    </row>
    <row r="615" spans="1:16" outlineLevel="2">
      <c r="A615" s="2">
        <v>118408607</v>
      </c>
      <c r="B615" s="3" t="s">
        <v>430</v>
      </c>
      <c r="C615" s="3" t="s">
        <v>428</v>
      </c>
      <c r="D615" s="2">
        <v>118409203</v>
      </c>
      <c r="E615" s="3" t="s">
        <v>439</v>
      </c>
      <c r="F615" s="3" t="s">
        <v>428</v>
      </c>
      <c r="G615" s="16">
        <f t="shared" si="42"/>
        <v>920.41</v>
      </c>
      <c r="H615" s="16">
        <v>752.27</v>
      </c>
      <c r="I615" s="16">
        <v>168.14</v>
      </c>
      <c r="J615" s="13">
        <v>1.161</v>
      </c>
      <c r="K615" s="13">
        <v>0.24299999999999999</v>
      </c>
      <c r="L615" s="16">
        <v>8061</v>
      </c>
      <c r="M615" s="12">
        <v>9079</v>
      </c>
      <c r="N615" s="14">
        <v>19.2</v>
      </c>
      <c r="O615" s="15">
        <v>0.59840000000000004</v>
      </c>
      <c r="P615" s="16">
        <v>1172.1600000000001</v>
      </c>
    </row>
    <row r="616" spans="1:16" outlineLevel="2">
      <c r="A616" s="2">
        <v>118408607</v>
      </c>
      <c r="B616" s="3" t="s">
        <v>430</v>
      </c>
      <c r="C616" s="3" t="s">
        <v>428</v>
      </c>
      <c r="D616" s="2">
        <v>118409302</v>
      </c>
      <c r="E616" s="3" t="s">
        <v>440</v>
      </c>
      <c r="F616" s="3" t="s">
        <v>428</v>
      </c>
      <c r="G616" s="16">
        <f t="shared" si="42"/>
        <v>4984.4399999999996</v>
      </c>
      <c r="H616" s="16">
        <v>4073.91</v>
      </c>
      <c r="I616" s="16">
        <v>910.53</v>
      </c>
      <c r="J616" s="13">
        <v>5.1829999999999998</v>
      </c>
      <c r="K616" s="13">
        <v>1.0880000000000001</v>
      </c>
      <c r="L616" s="16">
        <v>8788</v>
      </c>
      <c r="M616" s="12">
        <v>9094</v>
      </c>
      <c r="N616" s="14">
        <v>21.8</v>
      </c>
      <c r="O616" s="15">
        <v>0.66390000000000005</v>
      </c>
      <c r="P616" s="16">
        <v>6347.78</v>
      </c>
    </row>
    <row r="617" spans="1:16" outlineLevel="1">
      <c r="A617" s="32">
        <v>118408607</v>
      </c>
      <c r="B617" s="33" t="str">
        <f>B616</f>
        <v>Wilkes-Barre Area CTC</v>
      </c>
      <c r="C617" s="3"/>
      <c r="D617" s="2"/>
      <c r="E617" s="33"/>
      <c r="F617" s="3"/>
      <c r="G617" s="34">
        <f>SUBTOTAL(9,G605:G616)</f>
        <v>677652.5</v>
      </c>
      <c r="H617" s="26">
        <f>SUBTOTAL(9,H605:H616)</f>
        <v>553862.44000000006</v>
      </c>
      <c r="I617" s="26">
        <f>SUBTOTAL(9,I605:I616)</f>
        <v>123790.05999999998</v>
      </c>
      <c r="J617" s="27">
        <f>SUBTOTAL(9,J605:J616)</f>
        <v>784.2879999999999</v>
      </c>
      <c r="K617" s="27">
        <f>SUBTOTAL(9,K605:K616)</f>
        <v>164.696</v>
      </c>
      <c r="L617" s="26"/>
      <c r="M617" s="28"/>
      <c r="N617" s="29"/>
      <c r="O617" s="30"/>
      <c r="P617" s="26">
        <f>SUBTOTAL(9,P605:P616)</f>
        <v>863003.55999999994</v>
      </c>
    </row>
    <row r="618" spans="1:16" outlineLevel="2">
      <c r="A618" s="2">
        <v>112679107</v>
      </c>
      <c r="B618" s="3" t="s">
        <v>293</v>
      </c>
      <c r="C618" s="3" t="s">
        <v>294</v>
      </c>
      <c r="D618" s="2">
        <v>112671303</v>
      </c>
      <c r="E618" s="3" t="s">
        <v>295</v>
      </c>
      <c r="F618" s="3" t="s">
        <v>294</v>
      </c>
      <c r="G618" s="16">
        <f t="shared" ref="G618:G631" si="43">ROUND(H618+I618,2)</f>
        <v>63280.58</v>
      </c>
      <c r="H618" s="16">
        <v>51720.81</v>
      </c>
      <c r="I618" s="16">
        <v>11559.77</v>
      </c>
      <c r="J618" s="13">
        <v>87.388999999999996</v>
      </c>
      <c r="K618" s="13">
        <v>18.350999999999999</v>
      </c>
      <c r="L618" s="16">
        <v>8703</v>
      </c>
      <c r="M618" s="12">
        <v>9079</v>
      </c>
      <c r="N618" s="14">
        <v>19.2</v>
      </c>
      <c r="O618" s="15">
        <v>0.50460000000000005</v>
      </c>
      <c r="P618" s="16">
        <v>80589.039999999994</v>
      </c>
    </row>
    <row r="619" spans="1:16" outlineLevel="2">
      <c r="A619" s="2">
        <v>112679107</v>
      </c>
      <c r="B619" s="3" t="s">
        <v>293</v>
      </c>
      <c r="C619" s="3" t="s">
        <v>294</v>
      </c>
      <c r="D619" s="2">
        <v>112671603</v>
      </c>
      <c r="E619" s="3" t="s">
        <v>296</v>
      </c>
      <c r="F619" s="3" t="s">
        <v>294</v>
      </c>
      <c r="G619" s="16">
        <f t="shared" si="43"/>
        <v>94682.95</v>
      </c>
      <c r="H619" s="16">
        <v>77386.759999999995</v>
      </c>
      <c r="I619" s="16">
        <v>17296.189999999999</v>
      </c>
      <c r="J619" s="13">
        <v>122.59699999999999</v>
      </c>
      <c r="K619" s="13">
        <v>25.745000000000001</v>
      </c>
      <c r="L619" s="16">
        <v>9353</v>
      </c>
      <c r="M619" s="12">
        <v>9098</v>
      </c>
      <c r="N619" s="14">
        <v>22.6</v>
      </c>
      <c r="O619" s="15">
        <v>0.51480000000000004</v>
      </c>
      <c r="P619" s="16">
        <v>120580.57</v>
      </c>
    </row>
    <row r="620" spans="1:16" outlineLevel="2">
      <c r="A620" s="2">
        <v>112679107</v>
      </c>
      <c r="B620" s="3" t="s">
        <v>293</v>
      </c>
      <c r="C620" s="3" t="s">
        <v>294</v>
      </c>
      <c r="D620" s="2">
        <v>112671803</v>
      </c>
      <c r="E620" s="3" t="s">
        <v>297</v>
      </c>
      <c r="F620" s="3" t="s">
        <v>294</v>
      </c>
      <c r="G620" s="16">
        <f t="shared" si="43"/>
        <v>92912.59</v>
      </c>
      <c r="H620" s="16">
        <v>75939.8</v>
      </c>
      <c r="I620" s="16">
        <v>16972.79</v>
      </c>
      <c r="J620" s="13">
        <v>107.432</v>
      </c>
      <c r="K620" s="13">
        <v>22.56</v>
      </c>
      <c r="L620" s="16">
        <v>8688</v>
      </c>
      <c r="M620" s="12">
        <v>9102</v>
      </c>
      <c r="N620" s="14">
        <v>23.2</v>
      </c>
      <c r="O620" s="15">
        <v>0.60370000000000001</v>
      </c>
      <c r="P620" s="16">
        <v>118325.98</v>
      </c>
    </row>
    <row r="621" spans="1:16" outlineLevel="2">
      <c r="A621" s="2">
        <v>112679107</v>
      </c>
      <c r="B621" s="3" t="s">
        <v>293</v>
      </c>
      <c r="C621" s="3" t="s">
        <v>294</v>
      </c>
      <c r="D621" s="2">
        <v>112672203</v>
      </c>
      <c r="E621" s="3" t="s">
        <v>298</v>
      </c>
      <c r="F621" s="3" t="s">
        <v>294</v>
      </c>
      <c r="G621" s="16">
        <f t="shared" si="43"/>
        <v>60556.74</v>
      </c>
      <c r="H621" s="16">
        <v>49494.55</v>
      </c>
      <c r="I621" s="16">
        <v>11062.19</v>
      </c>
      <c r="J621" s="13">
        <v>74.478999999999999</v>
      </c>
      <c r="K621" s="13">
        <v>15.64</v>
      </c>
      <c r="L621" s="16">
        <v>9230</v>
      </c>
      <c r="M621" s="12">
        <v>9091</v>
      </c>
      <c r="N621" s="14">
        <v>21.3</v>
      </c>
      <c r="O621" s="15">
        <v>0.54239999999999999</v>
      </c>
      <c r="P621" s="16">
        <v>77120.179999999993</v>
      </c>
    </row>
    <row r="622" spans="1:16" outlineLevel="2">
      <c r="A622" s="2">
        <v>112679107</v>
      </c>
      <c r="B622" s="3" t="s">
        <v>293</v>
      </c>
      <c r="C622" s="3" t="s">
        <v>294</v>
      </c>
      <c r="D622" s="2">
        <v>112672803</v>
      </c>
      <c r="E622" s="3" t="s">
        <v>299</v>
      </c>
      <c r="F622" s="3" t="s">
        <v>294</v>
      </c>
      <c r="G622" s="16">
        <f t="shared" si="43"/>
        <v>26573.17</v>
      </c>
      <c r="H622" s="16">
        <v>21718.92</v>
      </c>
      <c r="I622" s="16">
        <v>4854.25</v>
      </c>
      <c r="J622" s="13">
        <v>33.863</v>
      </c>
      <c r="K622" s="13">
        <v>7.1109999999999998</v>
      </c>
      <c r="L622" s="16">
        <v>9328</v>
      </c>
      <c r="M622" s="12">
        <v>9096</v>
      </c>
      <c r="N622" s="14">
        <v>22.2</v>
      </c>
      <c r="O622" s="15">
        <v>0.5232</v>
      </c>
      <c r="P622" s="16">
        <v>33841.440000000002</v>
      </c>
    </row>
    <row r="623" spans="1:16" outlineLevel="2">
      <c r="A623" s="2">
        <v>112679107</v>
      </c>
      <c r="B623" s="3" t="s">
        <v>293</v>
      </c>
      <c r="C623" s="3" t="s">
        <v>294</v>
      </c>
      <c r="D623" s="2">
        <v>112674403</v>
      </c>
      <c r="E623" s="3" t="s">
        <v>300</v>
      </c>
      <c r="F623" s="3" t="s">
        <v>294</v>
      </c>
      <c r="G623" s="16">
        <f t="shared" si="43"/>
        <v>92128.36</v>
      </c>
      <c r="H623" s="16">
        <v>75298.83</v>
      </c>
      <c r="I623" s="16">
        <v>16829.53</v>
      </c>
      <c r="J623" s="13">
        <v>101.797</v>
      </c>
      <c r="K623" s="13">
        <v>21.376999999999999</v>
      </c>
      <c r="L623" s="16">
        <v>9196</v>
      </c>
      <c r="M623" s="12">
        <v>9108</v>
      </c>
      <c r="N623" s="14">
        <v>24.3</v>
      </c>
      <c r="O623" s="15">
        <v>0.60260000000000002</v>
      </c>
      <c r="P623" s="16">
        <v>117327.26</v>
      </c>
    </row>
    <row r="624" spans="1:16" outlineLevel="2">
      <c r="A624" s="2">
        <v>112679107</v>
      </c>
      <c r="B624" s="3" t="s">
        <v>293</v>
      </c>
      <c r="C624" s="3" t="s">
        <v>294</v>
      </c>
      <c r="D624" s="2">
        <v>112675503</v>
      </c>
      <c r="E624" s="3" t="s">
        <v>301</v>
      </c>
      <c r="F624" s="3" t="s">
        <v>294</v>
      </c>
      <c r="G624" s="16">
        <f t="shared" si="43"/>
        <v>189152.9</v>
      </c>
      <c r="H624" s="16">
        <v>154599.43</v>
      </c>
      <c r="I624" s="16">
        <v>34553.47</v>
      </c>
      <c r="J624" s="13">
        <v>227.739</v>
      </c>
      <c r="K624" s="13">
        <v>47.825000000000003</v>
      </c>
      <c r="L624" s="16">
        <v>8591</v>
      </c>
      <c r="M624" s="12">
        <v>9095</v>
      </c>
      <c r="N624" s="14">
        <v>22</v>
      </c>
      <c r="O624" s="15">
        <v>0.58630000000000004</v>
      </c>
      <c r="P624" s="16">
        <v>240889.89</v>
      </c>
    </row>
    <row r="625" spans="1:16" outlineLevel="2">
      <c r="A625" s="2">
        <v>112679107</v>
      </c>
      <c r="B625" s="3" t="s">
        <v>293</v>
      </c>
      <c r="C625" s="3" t="s">
        <v>294</v>
      </c>
      <c r="D625" s="2">
        <v>112676203</v>
      </c>
      <c r="E625" s="3" t="s">
        <v>302</v>
      </c>
      <c r="F625" s="3" t="s">
        <v>294</v>
      </c>
      <c r="G625" s="16">
        <f t="shared" si="43"/>
        <v>65626.94</v>
      </c>
      <c r="H625" s="16">
        <v>53638.55</v>
      </c>
      <c r="I625" s="16">
        <v>11988.39</v>
      </c>
      <c r="J625" s="13">
        <v>86.263999999999996</v>
      </c>
      <c r="K625" s="13">
        <v>18.114999999999998</v>
      </c>
      <c r="L625" s="16">
        <v>10153</v>
      </c>
      <c r="M625" s="12">
        <v>9100</v>
      </c>
      <c r="N625" s="14">
        <v>22.9</v>
      </c>
      <c r="O625" s="15">
        <v>0.50700000000000001</v>
      </c>
      <c r="P625" s="16">
        <v>83577.179999999993</v>
      </c>
    </row>
    <row r="626" spans="1:16" outlineLevel="2">
      <c r="A626" s="2">
        <v>112679107</v>
      </c>
      <c r="B626" s="3" t="s">
        <v>293</v>
      </c>
      <c r="C626" s="3" t="s">
        <v>294</v>
      </c>
      <c r="D626" s="2">
        <v>112676403</v>
      </c>
      <c r="E626" s="3" t="s">
        <v>303</v>
      </c>
      <c r="F626" s="3" t="s">
        <v>294</v>
      </c>
      <c r="G626" s="16">
        <f t="shared" si="43"/>
        <v>37894.61</v>
      </c>
      <c r="H626" s="16">
        <v>30972.22</v>
      </c>
      <c r="I626" s="16">
        <v>6922.39</v>
      </c>
      <c r="J626" s="13">
        <v>52.305999999999997</v>
      </c>
      <c r="K626" s="13">
        <v>10.984</v>
      </c>
      <c r="L626" s="16">
        <v>8876</v>
      </c>
      <c r="M626" s="12">
        <v>9070</v>
      </c>
      <c r="N626" s="14">
        <v>17.600000000000001</v>
      </c>
      <c r="O626" s="15">
        <v>0.495</v>
      </c>
      <c r="P626" s="16">
        <v>48259.519999999997</v>
      </c>
    </row>
    <row r="627" spans="1:16" outlineLevel="2">
      <c r="A627" s="2">
        <v>112679107</v>
      </c>
      <c r="B627" s="3" t="s">
        <v>293</v>
      </c>
      <c r="C627" s="3" t="s">
        <v>294</v>
      </c>
      <c r="D627" s="2">
        <v>112676503</v>
      </c>
      <c r="E627" s="3" t="s">
        <v>304</v>
      </c>
      <c r="F627" s="3" t="s">
        <v>294</v>
      </c>
      <c r="G627" s="16">
        <f t="shared" si="43"/>
        <v>35903.019999999997</v>
      </c>
      <c r="H627" s="16">
        <v>29344.44</v>
      </c>
      <c r="I627" s="16">
        <v>6558.58</v>
      </c>
      <c r="J627" s="13">
        <v>50.94</v>
      </c>
      <c r="K627" s="13">
        <v>10.696999999999999</v>
      </c>
      <c r="L627" s="16">
        <v>9463</v>
      </c>
      <c r="M627" s="12">
        <v>9079</v>
      </c>
      <c r="N627" s="14">
        <v>19.2</v>
      </c>
      <c r="O627" s="15">
        <v>0.4708</v>
      </c>
      <c r="P627" s="16">
        <v>45723.18</v>
      </c>
    </row>
    <row r="628" spans="1:16" outlineLevel="2">
      <c r="A628" s="2">
        <v>112679107</v>
      </c>
      <c r="B628" s="3" t="s">
        <v>293</v>
      </c>
      <c r="C628" s="3" t="s">
        <v>294</v>
      </c>
      <c r="D628" s="2">
        <v>112676703</v>
      </c>
      <c r="E628" s="3" t="s">
        <v>305</v>
      </c>
      <c r="F628" s="3" t="s">
        <v>294</v>
      </c>
      <c r="G628" s="16">
        <f t="shared" si="43"/>
        <v>77331.360000000001</v>
      </c>
      <c r="H628" s="16">
        <v>63204.87</v>
      </c>
      <c r="I628" s="16">
        <v>14126.49</v>
      </c>
      <c r="J628" s="13">
        <v>100.087</v>
      </c>
      <c r="K628" s="13">
        <v>21.018000000000001</v>
      </c>
      <c r="L628" s="16">
        <v>9332</v>
      </c>
      <c r="M628" s="12">
        <v>9086</v>
      </c>
      <c r="N628" s="14">
        <v>20.399999999999999</v>
      </c>
      <c r="O628" s="15">
        <v>0.51570000000000005</v>
      </c>
      <c r="P628" s="16">
        <v>98482.99</v>
      </c>
    </row>
    <row r="629" spans="1:16" outlineLevel="2">
      <c r="A629" s="2">
        <v>112679107</v>
      </c>
      <c r="B629" s="3" t="s">
        <v>293</v>
      </c>
      <c r="C629" s="3" t="s">
        <v>294</v>
      </c>
      <c r="D629" s="2">
        <v>112678503</v>
      </c>
      <c r="E629" s="3" t="s">
        <v>306</v>
      </c>
      <c r="F629" s="3" t="s">
        <v>294</v>
      </c>
      <c r="G629" s="16">
        <f t="shared" si="43"/>
        <v>94401.2</v>
      </c>
      <c r="H629" s="16">
        <v>77156.479999999996</v>
      </c>
      <c r="I629" s="16">
        <v>17244.72</v>
      </c>
      <c r="J629" s="13">
        <v>116.372</v>
      </c>
      <c r="K629" s="13">
        <v>24.437999999999999</v>
      </c>
      <c r="L629" s="16">
        <v>9247</v>
      </c>
      <c r="M629" s="12">
        <v>9100</v>
      </c>
      <c r="N629" s="14">
        <v>23</v>
      </c>
      <c r="O629" s="15">
        <v>0.54059999999999997</v>
      </c>
      <c r="P629" s="16">
        <v>120221.75999999999</v>
      </c>
    </row>
    <row r="630" spans="1:16" outlineLevel="2">
      <c r="A630" s="2">
        <v>112679107</v>
      </c>
      <c r="B630" s="3" t="s">
        <v>293</v>
      </c>
      <c r="C630" s="3" t="s">
        <v>294</v>
      </c>
      <c r="D630" s="2">
        <v>112679002</v>
      </c>
      <c r="E630" s="3" t="s">
        <v>307</v>
      </c>
      <c r="F630" s="3" t="s">
        <v>294</v>
      </c>
      <c r="G630" s="16">
        <f t="shared" si="43"/>
        <v>538917.28</v>
      </c>
      <c r="H630" s="16">
        <v>440470.66</v>
      </c>
      <c r="I630" s="16">
        <v>98446.62</v>
      </c>
      <c r="J630" s="13">
        <v>441.13400000000001</v>
      </c>
      <c r="K630" s="13">
        <v>92.638000000000005</v>
      </c>
      <c r="L630" s="16">
        <v>8659</v>
      </c>
      <c r="M630" s="12">
        <v>9161</v>
      </c>
      <c r="N630" s="14">
        <v>33.700000000000003</v>
      </c>
      <c r="O630" s="15">
        <v>0.85560000000000003</v>
      </c>
      <c r="P630" s="16">
        <v>686321.59</v>
      </c>
    </row>
    <row r="631" spans="1:16" outlineLevel="2">
      <c r="A631" s="2">
        <v>112679107</v>
      </c>
      <c r="B631" s="3" t="s">
        <v>293</v>
      </c>
      <c r="C631" s="3" t="s">
        <v>294</v>
      </c>
      <c r="D631" s="2">
        <v>112679403</v>
      </c>
      <c r="E631" s="3" t="s">
        <v>308</v>
      </c>
      <c r="F631" s="3" t="s">
        <v>294</v>
      </c>
      <c r="G631" s="16">
        <f t="shared" si="43"/>
        <v>23656.04</v>
      </c>
      <c r="H631" s="16">
        <v>19334.68</v>
      </c>
      <c r="I631" s="16">
        <v>4321.3599999999997</v>
      </c>
      <c r="J631" s="13">
        <v>38.878999999999998</v>
      </c>
      <c r="K631" s="13">
        <v>8.1639999999999997</v>
      </c>
      <c r="L631" s="16">
        <v>10831</v>
      </c>
      <c r="M631" s="12">
        <v>9107</v>
      </c>
      <c r="N631" s="14">
        <v>24.2</v>
      </c>
      <c r="O631" s="15">
        <v>0.4052</v>
      </c>
      <c r="P631" s="16">
        <v>30126.43</v>
      </c>
    </row>
    <row r="632" spans="1:16" outlineLevel="1">
      <c r="A632" s="32">
        <v>112679107</v>
      </c>
      <c r="B632" s="33" t="str">
        <f>B631</f>
        <v>York Co School of Technology</v>
      </c>
      <c r="C632" s="3"/>
      <c r="D632" s="2"/>
      <c r="E632" s="33"/>
      <c r="F632" s="3"/>
      <c r="G632" s="34">
        <f>SUBTOTAL(9,G618:G631)</f>
        <v>1493017.74</v>
      </c>
      <c r="H632" s="26">
        <f>SUBTOTAL(9,H618:H631)</f>
        <v>1220280.9999999998</v>
      </c>
      <c r="I632" s="26">
        <f>SUBTOTAL(9,I618:I631)</f>
        <v>272736.74</v>
      </c>
      <c r="J632" s="27">
        <f>SUBTOTAL(9,J618:J631)</f>
        <v>1641.278</v>
      </c>
      <c r="K632" s="27">
        <f>SUBTOTAL(9,K618:K631)</f>
        <v>344.66300000000001</v>
      </c>
      <c r="L632" s="26"/>
      <c r="M632" s="28"/>
      <c r="N632" s="29"/>
      <c r="O632" s="30"/>
      <c r="P632" s="26">
        <f>SUBTOTAL(9,P618:P631)</f>
        <v>1901387.01</v>
      </c>
    </row>
    <row r="633" spans="1:16">
      <c r="A633" s="23" t="s">
        <v>657</v>
      </c>
      <c r="B633" s="3"/>
      <c r="C633" s="3"/>
      <c r="D633" s="2"/>
      <c r="E633" s="3"/>
      <c r="F633" s="3"/>
      <c r="G633" s="16">
        <f>SUBTOTAL(9,G2:G631)</f>
        <v>43655965.679999985</v>
      </c>
      <c r="H633" s="16">
        <f>SUBTOTAL(9,H2:H631)</f>
        <v>35681119.670000009</v>
      </c>
      <c r="I633" s="16">
        <f>SUBTOTAL(9,I2:I631)</f>
        <v>7974846.0100000044</v>
      </c>
      <c r="J633" s="13">
        <f>SUBTOTAL(9,J2:J631)</f>
        <v>54198.16599999999</v>
      </c>
      <c r="K633" s="13">
        <f>SUBTOTAL(9,K2:K631)</f>
        <v>11381.372000000005</v>
      </c>
      <c r="L633" s="16"/>
      <c r="M633" s="12"/>
      <c r="N633" s="14"/>
      <c r="O633" s="15"/>
      <c r="P633" s="16">
        <f>SUBTOTAL(9,P2:P631)</f>
        <v>55596717.159999996</v>
      </c>
    </row>
    <row r="634" spans="1:16">
      <c r="A634" s="2"/>
      <c r="B634" s="3"/>
      <c r="C634" s="3"/>
      <c r="D634" s="2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</row>
  </sheetData>
  <sortState ref="A2:P559">
    <sortCondition ref="B2:B559"/>
    <sortCondition ref="E2:E559"/>
  </sortState>
  <pageMargins left="0" right="0" top="0.75" bottom="0.75" header="0.3" footer="0.3"/>
  <pageSetup paperSize="5" orientation="landscape" horizontalDpi="0" verticalDpi="0" r:id="rId1"/>
  <headerFooter>
    <oddHeader>&amp;C&amp;"Calibri,Bold"&amp;10 2017-18 Secondary Career and Technical Education Subsidy
CTC Allocations</oddHeader>
    <oddFooter>&amp;LPage &amp;P of &amp;N&amp;RJune 2018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"/>
  <sheetViews>
    <sheetView topLeftCell="B1" workbookViewId="0">
      <selection activeCell="B1" sqref="B1"/>
    </sheetView>
  </sheetViews>
  <sheetFormatPr defaultRowHeight="12"/>
  <cols>
    <col min="1" max="1" width="8.7109375" style="4" hidden="1" customWidth="1"/>
    <col min="2" max="2" width="19.42578125" style="1" bestFit="1" customWidth="1"/>
    <col min="3" max="3" width="11.140625" style="1" hidden="1" customWidth="1"/>
    <col min="4" max="4" width="8.7109375" style="4" hidden="1" customWidth="1"/>
    <col min="5" max="5" width="16.85546875" style="1" bestFit="1" customWidth="1"/>
    <col min="6" max="6" width="11.140625" style="1" hidden="1" customWidth="1"/>
    <col min="7" max="7" width="9.5703125" style="2" bestFit="1" customWidth="1"/>
    <col min="8" max="8" width="9.5703125" style="1" bestFit="1" customWidth="1"/>
    <col min="9" max="9" width="8" style="1" bestFit="1" customWidth="1"/>
    <col min="10" max="10" width="8.42578125" style="1" bestFit="1" customWidth="1"/>
    <col min="11" max="11" width="8.28515625" style="1" bestFit="1" customWidth="1"/>
    <col min="12" max="12" width="8" style="1" bestFit="1" customWidth="1"/>
    <col min="13" max="13" width="7.85546875" style="1" bestFit="1" customWidth="1"/>
    <col min="14" max="14" width="5.7109375" style="1" bestFit="1" customWidth="1"/>
    <col min="15" max="15" width="7.7109375" style="4" bestFit="1" customWidth="1"/>
    <col min="16" max="16" width="8.7109375" style="4" bestFit="1" customWidth="1"/>
    <col min="17" max="17" width="10.140625" style="1" bestFit="1" customWidth="1"/>
    <col min="18" max="16384" width="9.140625" style="1"/>
  </cols>
  <sheetData>
    <row r="1" spans="1:17" ht="60">
      <c r="A1" s="5" t="s">
        <v>651</v>
      </c>
      <c r="B1" s="6" t="s">
        <v>659</v>
      </c>
      <c r="C1" s="6" t="s">
        <v>639</v>
      </c>
      <c r="D1" s="5" t="s">
        <v>653</v>
      </c>
      <c r="E1" s="6" t="s">
        <v>654</v>
      </c>
      <c r="F1" s="6" t="s">
        <v>639</v>
      </c>
      <c r="G1" s="7" t="s">
        <v>647</v>
      </c>
      <c r="H1" s="7" t="s">
        <v>642</v>
      </c>
      <c r="I1" s="7" t="s">
        <v>648</v>
      </c>
      <c r="J1" s="8" t="s">
        <v>643</v>
      </c>
      <c r="K1" s="8" t="s">
        <v>644</v>
      </c>
      <c r="L1" s="8" t="s">
        <v>649</v>
      </c>
      <c r="M1" s="7" t="s">
        <v>645</v>
      </c>
      <c r="N1" s="9" t="s">
        <v>0</v>
      </c>
      <c r="O1" s="10" t="s">
        <v>640</v>
      </c>
      <c r="P1" s="11" t="s">
        <v>641</v>
      </c>
      <c r="Q1" s="7" t="s">
        <v>646</v>
      </c>
    </row>
    <row r="2" spans="1:17">
      <c r="A2" s="4">
        <v>126519434</v>
      </c>
      <c r="B2" s="3" t="s">
        <v>658</v>
      </c>
      <c r="C2" s="3" t="s">
        <v>561</v>
      </c>
      <c r="D2" s="4">
        <v>126515001</v>
      </c>
      <c r="E2" s="3" t="s">
        <v>560</v>
      </c>
      <c r="F2" s="3" t="s">
        <v>561</v>
      </c>
      <c r="G2" s="39">
        <f>H2+I2</f>
        <v>266568.94</v>
      </c>
      <c r="H2" s="39">
        <v>266568.94</v>
      </c>
      <c r="I2" s="39">
        <v>0</v>
      </c>
      <c r="J2" s="2">
        <v>425.06</v>
      </c>
      <c r="K2" s="2">
        <v>72.260000000000005</v>
      </c>
      <c r="L2" s="2"/>
      <c r="M2" s="39">
        <v>7859</v>
      </c>
      <c r="N2" s="22">
        <v>9108</v>
      </c>
      <c r="O2" s="4">
        <v>24.3</v>
      </c>
      <c r="P2" s="4">
        <v>0.73140000000000005</v>
      </c>
      <c r="Q2" s="39">
        <v>415355.75</v>
      </c>
    </row>
    <row r="3" spans="1:17">
      <c r="B3" s="3"/>
      <c r="C3" s="3"/>
      <c r="E3" s="3"/>
      <c r="F3" s="3"/>
      <c r="H3" s="2"/>
      <c r="I3" s="2"/>
      <c r="J3" s="2"/>
      <c r="K3" s="2"/>
      <c r="L3" s="2"/>
      <c r="M3" s="2"/>
      <c r="N3" s="2"/>
      <c r="Q3" s="2"/>
    </row>
  </sheetData>
  <pageMargins left="0" right="0" top="0.75" bottom="0.75" header="0.3" footer="0.3"/>
  <pageSetup orientation="landscape" horizontalDpi="0" verticalDpi="0" r:id="rId1"/>
  <headerFooter>
    <oddHeader>&amp;C&amp;"Calibri,Bold"&amp;10 2017-18 Secondary Career and Technical Education Subsidy
CS Allocation</oddHeader>
    <oddFooter>&amp;LPage &amp;P of &amp;N&amp;RJune 2018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/>
  </sheetViews>
  <sheetFormatPr defaultRowHeight="12"/>
  <cols>
    <col min="1" max="3" width="7.7109375" style="42" bestFit="1" customWidth="1"/>
    <col min="4" max="4" width="9" style="42" bestFit="1" customWidth="1"/>
    <col min="5" max="6" width="9.5703125" style="42" bestFit="1" customWidth="1"/>
    <col min="7" max="16384" width="9.140625" style="42"/>
  </cols>
  <sheetData>
    <row r="1" spans="1:6" s="40" customFormat="1" ht="36">
      <c r="A1" s="43" t="s">
        <v>660</v>
      </c>
      <c r="B1" s="43" t="s">
        <v>661</v>
      </c>
      <c r="C1" s="43" t="s">
        <v>662</v>
      </c>
      <c r="D1" s="43" t="s">
        <v>663</v>
      </c>
      <c r="E1" s="43" t="s">
        <v>664</v>
      </c>
      <c r="F1" s="43" t="s">
        <v>665</v>
      </c>
    </row>
    <row r="2" spans="1:6">
      <c r="A2" s="44">
        <v>35.4</v>
      </c>
      <c r="B2" s="44">
        <v>36.9</v>
      </c>
      <c r="C2" s="44">
        <v>1.5</v>
      </c>
      <c r="D2" s="45">
        <v>9179</v>
      </c>
      <c r="E2" s="44">
        <v>0.64178464999999996</v>
      </c>
      <c r="F2" s="44">
        <v>0.14344095000000001</v>
      </c>
    </row>
    <row r="3" spans="1:6">
      <c r="A3" s="41"/>
      <c r="B3" s="41"/>
      <c r="C3" s="41"/>
      <c r="D3" s="41"/>
      <c r="E3" s="41"/>
      <c r="F3" s="41"/>
    </row>
  </sheetData>
  <pageMargins left="0.7" right="0.7" top="1" bottom="0.75" header="0.3" footer="0.3"/>
  <pageSetup orientation="portrait" horizontalDpi="0" verticalDpi="0" r:id="rId1"/>
  <headerFooter>
    <oddHeader>&amp;C&amp;"Calibri,Bold"&amp;10 2017-18 Secondary Career and Technical Education Subsidy
Formula Factors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0166082-F643-4D38-92DF-3944BCC17D1D}"/>
</file>

<file path=customXml/itemProps2.xml><?xml version="1.0" encoding="utf-8"?>
<ds:datastoreItem xmlns:ds="http://schemas.openxmlformats.org/officeDocument/2006/customXml" ds:itemID="{43C075BD-EBB1-4E4C-B38D-E3E14DCBA058}"/>
</file>

<file path=customXml/itemProps3.xml><?xml version="1.0" encoding="utf-8"?>
<ds:datastoreItem xmlns:ds="http://schemas.openxmlformats.org/officeDocument/2006/customXml" ds:itemID="{0FAF9BA6-5D86-45EF-9E28-E9936DD1B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SD Allocation</vt:lpstr>
      <vt:lpstr>CTC Allocation</vt:lpstr>
      <vt:lpstr>CS Allocation</vt:lpstr>
      <vt:lpstr>Factors</vt:lpstr>
      <vt:lpstr>'CTC Allocation'!Print_Titles</vt:lpstr>
      <vt:lpstr>'SD Allocation'!Print_Titles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2017-18</dc:title>
  <dc:creator>Hanft, Benjamin</dc:creator>
  <cp:lastModifiedBy>Heimbach, Bunne</cp:lastModifiedBy>
  <cp:lastPrinted>2018-06-21T19:07:42Z</cp:lastPrinted>
  <dcterms:created xsi:type="dcterms:W3CDTF">2018-06-21T15:40:08Z</dcterms:created>
  <dcterms:modified xsi:type="dcterms:W3CDTF">2018-07-26T17:27:27Z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1021500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