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lxt/Desktop/"/>
    </mc:Choice>
  </mc:AlternateContent>
  <bookViews>
    <workbookView xWindow="1280" yWindow="460" windowWidth="36660" windowHeight="2068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72" i="1" l="1"/>
  <c r="U72" i="1"/>
  <c r="T72" i="1"/>
  <c r="S72" i="1"/>
  <c r="R72" i="1"/>
  <c r="Q72" i="1"/>
  <c r="P72" i="1"/>
  <c r="O72" i="1"/>
  <c r="N72" i="1"/>
  <c r="V68" i="1"/>
  <c r="U68" i="1"/>
  <c r="T68" i="1"/>
  <c r="S68" i="1"/>
  <c r="R68" i="1"/>
  <c r="Q68" i="1"/>
  <c r="P68" i="1"/>
  <c r="O68" i="1"/>
  <c r="N68" i="1"/>
  <c r="J90" i="1"/>
  <c r="I90" i="1"/>
  <c r="H90" i="1"/>
  <c r="G90" i="1"/>
  <c r="F90" i="1"/>
  <c r="E90" i="1"/>
  <c r="D90" i="1"/>
  <c r="C90" i="1"/>
  <c r="B90" i="1"/>
  <c r="J86" i="1"/>
  <c r="I86" i="1"/>
  <c r="H86" i="1"/>
  <c r="G86" i="1"/>
  <c r="F86" i="1"/>
  <c r="E86" i="1"/>
  <c r="D86" i="1"/>
  <c r="C86" i="1"/>
  <c r="B86" i="1"/>
  <c r="O60" i="1"/>
  <c r="P60" i="1"/>
  <c r="Q60" i="1"/>
  <c r="R60" i="1"/>
  <c r="S60" i="1"/>
  <c r="T60" i="1"/>
  <c r="U60" i="1"/>
  <c r="V60" i="1"/>
  <c r="N60" i="1"/>
  <c r="O56" i="1"/>
  <c r="P56" i="1"/>
  <c r="Q56" i="1"/>
  <c r="R56" i="1"/>
  <c r="S56" i="1"/>
  <c r="T56" i="1"/>
  <c r="U56" i="1"/>
  <c r="V56" i="1"/>
  <c r="N56" i="1"/>
  <c r="K60" i="1"/>
  <c r="K71" i="1"/>
  <c r="J60" i="1"/>
  <c r="J59" i="1"/>
  <c r="J71" i="1"/>
  <c r="J70" i="1"/>
  <c r="F71" i="1"/>
  <c r="I71" i="1"/>
  <c r="H71" i="1"/>
  <c r="G71" i="1"/>
  <c r="E71" i="1"/>
  <c r="D71" i="1"/>
  <c r="C71" i="1"/>
  <c r="B71" i="1"/>
  <c r="J67" i="1"/>
  <c r="I67" i="1"/>
  <c r="H67" i="1"/>
  <c r="G67" i="1"/>
  <c r="F67" i="1"/>
  <c r="E67" i="1"/>
  <c r="D67" i="1"/>
  <c r="C67" i="1"/>
  <c r="B67" i="1"/>
  <c r="C60" i="1"/>
  <c r="D60" i="1"/>
  <c r="E60" i="1"/>
  <c r="F60" i="1"/>
  <c r="G60" i="1"/>
  <c r="H60" i="1"/>
  <c r="I60" i="1"/>
  <c r="B60" i="1"/>
  <c r="C56" i="1"/>
  <c r="D56" i="1"/>
  <c r="E56" i="1"/>
  <c r="F56" i="1"/>
  <c r="G56" i="1"/>
  <c r="H56" i="1"/>
  <c r="I56" i="1"/>
  <c r="J56" i="1"/>
  <c r="B56" i="1"/>
  <c r="D24" i="1"/>
  <c r="E24" i="1"/>
  <c r="F24" i="1"/>
  <c r="G24" i="1"/>
  <c r="H24" i="1"/>
  <c r="I24" i="1"/>
  <c r="J24" i="1"/>
  <c r="C24" i="1"/>
</calcChain>
</file>

<file path=xl/sharedStrings.xml><?xml version="1.0" encoding="utf-8"?>
<sst xmlns="http://schemas.openxmlformats.org/spreadsheetml/2006/main" count="114" uniqueCount="44">
  <si>
    <t>人体角速度</t>
    <rPh sb="0" eb="1">
      <t>ren ti jiao su du</t>
    </rPh>
    <phoneticPr fontId="1" type="noConversion"/>
  </si>
  <si>
    <t>相机角速度</t>
    <rPh sb="0" eb="1">
      <t>xaing ji jiao su du</t>
    </rPh>
    <phoneticPr fontId="1" type="noConversion"/>
  </si>
  <si>
    <t>2pi</t>
    <phoneticPr fontId="1" type="noConversion"/>
  </si>
  <si>
    <t>4pi</t>
    <phoneticPr fontId="1" type="noConversion"/>
  </si>
  <si>
    <t>相机半径</t>
    <rPh sb="0" eb="1">
      <t>xiang ji ban jing</t>
    </rPh>
    <phoneticPr fontId="1" type="noConversion"/>
  </si>
  <si>
    <t>人体半径</t>
    <rPh sb="0" eb="1">
      <t>ren ti ban jing</t>
    </rPh>
    <phoneticPr fontId="1" type="noConversion"/>
  </si>
  <si>
    <t>真实scale</t>
    <rPh sb="0" eb="1">
      <t>zhen shi</t>
    </rPh>
    <phoneticPr fontId="1" type="noConversion"/>
  </si>
  <si>
    <t>100帧</t>
    <rPh sb="3" eb="4">
      <t>zhen</t>
    </rPh>
    <phoneticPr fontId="1" type="noConversion"/>
  </si>
  <si>
    <t>误差</t>
    <rPh sb="0" eb="1">
      <t>wu cha</t>
    </rPh>
    <phoneticPr fontId="1" type="noConversion"/>
  </si>
  <si>
    <t>相机半径太小不行，比如0.03/0.05误差较大</t>
    <rPh sb="0" eb="1">
      <t>xaing ji</t>
    </rPh>
    <rPh sb="2" eb="3">
      <t>ban jing</t>
    </rPh>
    <rPh sb="4" eb="5">
      <t>tai xiao</t>
    </rPh>
    <rPh sb="6" eb="7">
      <t>bu xing</t>
    </rPh>
    <rPh sb="9" eb="10">
      <t>bi ru</t>
    </rPh>
    <rPh sb="20" eb="21">
      <t>wu cha jiao da</t>
    </rPh>
    <phoneticPr fontId="1" type="noConversion"/>
  </si>
  <si>
    <t>帧数太少不行，20/50 误差较大</t>
    <rPh sb="0" eb="1">
      <t>zhen shu</t>
    </rPh>
    <rPh sb="2" eb="3">
      <t>tai shao</t>
    </rPh>
    <rPh sb="4" eb="5">
      <t>bu xing</t>
    </rPh>
    <rPh sb="13" eb="14">
      <t>wu cha jiao da</t>
    </rPh>
    <phoneticPr fontId="1" type="noConversion"/>
  </si>
  <si>
    <t>相机快一点，准确率总是高</t>
    <rPh sb="0" eb="1">
      <t>xaing ji</t>
    </rPh>
    <rPh sb="2" eb="3">
      <t>kuai yi dian</t>
    </rPh>
    <rPh sb="6" eb="7">
      <t>zhun que lü</t>
    </rPh>
    <rPh sb="9" eb="10">
      <t>zong shi gao</t>
    </rPh>
    <phoneticPr fontId="1" type="noConversion"/>
  </si>
  <si>
    <t>与相机快一点对应的，人运动慢一点</t>
    <rPh sb="0" eb="1">
      <t>yu</t>
    </rPh>
    <rPh sb="1" eb="2">
      <t>xaing ji kuai yi dian</t>
    </rPh>
    <rPh sb="6" eb="7">
      <t>dui ying</t>
    </rPh>
    <rPh sb="8" eb="9">
      <t>de</t>
    </rPh>
    <rPh sb="10" eb="11">
      <t>ren</t>
    </rPh>
    <rPh sb="11" eb="12">
      <t>yun dong man yi dian</t>
    </rPh>
    <phoneticPr fontId="1" type="noConversion"/>
  </si>
  <si>
    <t>相机动作要大一点/速度，就是v = wr</t>
    <rPh sb="0" eb="1">
      <t>xaing ji dong zuo yao da yi dai n</t>
    </rPh>
    <rPh sb="7" eb="8">
      <t>dian</t>
    </rPh>
    <rPh sb="9" eb="10">
      <t>su du</t>
    </rPh>
    <rPh sb="12" eb="13">
      <t>jiu shi</t>
    </rPh>
    <phoneticPr fontId="1" type="noConversion"/>
  </si>
  <si>
    <t>参数</t>
    <rPh sb="0" eb="1">
      <t>can shu</t>
    </rPh>
    <phoneticPr fontId="1" type="noConversion"/>
  </si>
  <si>
    <t>帧数</t>
    <rPh sb="0" eb="1">
      <t>zhen shu</t>
    </rPh>
    <phoneticPr fontId="1" type="noConversion"/>
  </si>
  <si>
    <t>相机半径mm</t>
    <rPh sb="0" eb="1">
      <t>xiang ji ban jing</t>
    </rPh>
    <phoneticPr fontId="1" type="noConversion"/>
  </si>
  <si>
    <t>相机角速度</t>
    <rPh sb="0" eb="1">
      <t>xiang ji</t>
    </rPh>
    <rPh sb="2" eb="3">
      <t>jiao su du</t>
    </rPh>
    <phoneticPr fontId="1" type="noConversion"/>
  </si>
  <si>
    <t>关节点</t>
    <rPh sb="0" eb="1">
      <t>guan jie</t>
    </rPh>
    <rPh sb="2" eb="3">
      <t>dian</t>
    </rPh>
    <phoneticPr fontId="1" type="noConversion"/>
  </si>
  <si>
    <t>结果</t>
    <rPh sb="0" eb="1">
      <t>jie guo</t>
    </rPh>
    <phoneticPr fontId="1" type="noConversion"/>
  </si>
  <si>
    <t>误差(0.5068)</t>
    <rPh sb="0" eb="1">
      <t>wu cha</t>
    </rPh>
    <phoneticPr fontId="1" type="noConversion"/>
  </si>
  <si>
    <t>2pi rad/s</t>
    <phoneticPr fontId="1" type="noConversion"/>
  </si>
  <si>
    <t>图片是每隔五帧一张，因此选20张图片</t>
    <rPh sb="0" eb="1">
      <t>tu pian</t>
    </rPh>
    <rPh sb="2" eb="3">
      <t>shi</t>
    </rPh>
    <rPh sb="3" eb="4">
      <t>mei ge</t>
    </rPh>
    <rPh sb="5" eb="6">
      <t>wu zhewn</t>
    </rPh>
    <rPh sb="6" eb="7">
      <t>zhen</t>
    </rPh>
    <rPh sb="10" eb="11">
      <t>yin ci</t>
    </rPh>
    <rPh sb="12" eb="13">
      <t>xuan</t>
    </rPh>
    <rPh sb="15" eb="16">
      <t>zhang</t>
    </rPh>
    <rPh sb="16" eb="17">
      <t>tu pian</t>
    </rPh>
    <phoneticPr fontId="1" type="noConversion"/>
  </si>
  <si>
    <t>半径大点结果会好</t>
    <rPh sb="0" eb="1">
      <t>ban jing</t>
    </rPh>
    <rPh sb="2" eb="3">
      <t>da dian</t>
    </rPh>
    <rPh sb="4" eb="5">
      <t>jie guo hui hao</t>
    </rPh>
    <phoneticPr fontId="1" type="noConversion"/>
  </si>
  <si>
    <t>图片是每隔五帧一张，选50张图片</t>
    <rPh sb="0" eb="1">
      <t>tu pian</t>
    </rPh>
    <rPh sb="2" eb="3">
      <t>shi</t>
    </rPh>
    <rPh sb="3" eb="4">
      <t>mei ge</t>
    </rPh>
    <rPh sb="5" eb="6">
      <t>wu zhewn</t>
    </rPh>
    <rPh sb="6" eb="7">
      <t>zhen</t>
    </rPh>
    <rPh sb="10" eb="11">
      <t>xuan</t>
    </rPh>
    <rPh sb="13" eb="14">
      <t>zhang</t>
    </rPh>
    <rPh sb="14" eb="15">
      <t>tu pian</t>
    </rPh>
    <phoneticPr fontId="1" type="noConversion"/>
  </si>
  <si>
    <t>每个关节点的结果都不同，因为每个点的位置都不一样，因此最好能选出最好的点以及最好的时间段</t>
    <rPh sb="0" eb="1">
      <t>mei ge</t>
    </rPh>
    <rPh sb="1" eb="2">
      <t>ge</t>
    </rPh>
    <rPh sb="2" eb="3">
      <t>guan jie dian</t>
    </rPh>
    <rPh sb="5" eb="6">
      <t>de</t>
    </rPh>
    <rPh sb="6" eb="7">
      <t>jie guo</t>
    </rPh>
    <rPh sb="8" eb="9">
      <t>dou bu tong</t>
    </rPh>
    <rPh sb="12" eb="13">
      <t>yin wei</t>
    </rPh>
    <rPh sb="14" eb="15">
      <t>mei ge</t>
    </rPh>
    <rPh sb="16" eb="17">
      <t>dian</t>
    </rPh>
    <rPh sb="17" eb="18">
      <t>de</t>
    </rPh>
    <rPh sb="18" eb="19">
      <t>wei zhi</t>
    </rPh>
    <rPh sb="20" eb="21">
      <t>dou bu yi yang</t>
    </rPh>
    <rPh sb="25" eb="26">
      <t>yin ci</t>
    </rPh>
    <rPh sb="27" eb="28">
      <t>zui hao</t>
    </rPh>
    <rPh sb="29" eb="30">
      <t>neng</t>
    </rPh>
    <rPh sb="30" eb="31">
      <t>xuan chu</t>
    </rPh>
    <rPh sb="32" eb="33">
      <t>zui hao</t>
    </rPh>
    <rPh sb="34" eb="35">
      <t>de</t>
    </rPh>
    <rPh sb="35" eb="36">
      <t>dian</t>
    </rPh>
    <rPh sb="36" eb="37">
      <t>yi ji zui hao</t>
    </rPh>
    <rPh sb="40" eb="41">
      <t>de</t>
    </rPh>
    <rPh sb="41" eb="42">
      <t>shi jian duan</t>
    </rPh>
    <phoneticPr fontId="1" type="noConversion"/>
  </si>
  <si>
    <t>通常来说，帧数越多，每个关节点的误差都会减小</t>
    <rPh sb="0" eb="1">
      <t>tong chang lai shuo</t>
    </rPh>
    <rPh sb="5" eb="6">
      <t>zhen shu</t>
    </rPh>
    <rPh sb="7" eb="8">
      <t>yue duo</t>
    </rPh>
    <rPh sb="10" eb="11">
      <t>mei ge</t>
    </rPh>
    <rPh sb="12" eb="13">
      <t>guan jie dian</t>
    </rPh>
    <rPh sb="15" eb="16">
      <t>de</t>
    </rPh>
    <rPh sb="16" eb="17">
      <t>wu cha</t>
    </rPh>
    <rPh sb="18" eb="19">
      <t>dou hui jian xiao</t>
    </rPh>
    <rPh sb="20" eb="21">
      <t>jian xiao</t>
    </rPh>
    <phoneticPr fontId="1" type="noConversion"/>
  </si>
  <si>
    <t>对于每一个关节点来说，如何找到该关节点的最优时间段</t>
    <rPh sb="0" eb="1">
      <t>dui yu</t>
    </rPh>
    <rPh sb="2" eb="3">
      <t>mei yi ge</t>
    </rPh>
    <rPh sb="5" eb="6">
      <t>guan jie dian</t>
    </rPh>
    <rPh sb="8" eb="9">
      <t>lai shuo</t>
    </rPh>
    <rPh sb="11" eb="12">
      <t>ru he</t>
    </rPh>
    <rPh sb="13" eb="14">
      <t>zhao dao</t>
    </rPh>
    <rPh sb="15" eb="16">
      <t>gai guan jie dian</t>
    </rPh>
    <rPh sb="19" eb="20">
      <t>de</t>
    </rPh>
    <rPh sb="20" eb="21">
      <t>zui you</t>
    </rPh>
    <rPh sb="22" eb="23">
      <t>shi jian duan</t>
    </rPh>
    <phoneticPr fontId="1" type="noConversion"/>
  </si>
  <si>
    <t>对于每个关节点来说，找到最优时间段后计算结果和误差，结合多个点的信息进行最终优化</t>
    <rPh sb="0" eb="1">
      <t>dui yu</t>
    </rPh>
    <rPh sb="2" eb="3">
      <t>mei ge</t>
    </rPh>
    <rPh sb="4" eb="5">
      <t>guan jie dian</t>
    </rPh>
    <rPh sb="7" eb="8">
      <t>lai shuo</t>
    </rPh>
    <rPh sb="10" eb="11">
      <t>zhao dao</t>
    </rPh>
    <rPh sb="12" eb="13">
      <t>zui you shi jian duan hou</t>
    </rPh>
    <rPh sb="18" eb="19">
      <t>ji suan</t>
    </rPh>
    <rPh sb="20" eb="21">
      <t>jie guo</t>
    </rPh>
    <rPh sb="22" eb="23">
      <t>he</t>
    </rPh>
    <rPh sb="23" eb="24">
      <t>wu cha</t>
    </rPh>
    <rPh sb="26" eb="27">
      <t>jie he</t>
    </rPh>
    <rPh sb="28" eb="29">
      <t>duo ge dian</t>
    </rPh>
    <rPh sb="31" eb="32">
      <t>de</t>
    </rPh>
    <rPh sb="32" eb="33">
      <t>xin xi</t>
    </rPh>
    <rPh sb="34" eb="35">
      <t>jin xing</t>
    </rPh>
    <rPh sb="36" eb="37">
      <t>zui zhong you hua</t>
    </rPh>
    <phoneticPr fontId="1" type="noConversion"/>
  </si>
  <si>
    <t>该如何确定要用哪几个点作为最终的结果</t>
    <rPh sb="0" eb="1">
      <t>gai ru he</t>
    </rPh>
    <rPh sb="3" eb="4">
      <t>que ding</t>
    </rPh>
    <rPh sb="5" eb="6">
      <t>yao yong</t>
    </rPh>
    <rPh sb="7" eb="8">
      <t>na</t>
    </rPh>
    <rPh sb="8" eb="9">
      <t>ji ge dian</t>
    </rPh>
    <rPh sb="11" eb="12">
      <t>zuo wei</t>
    </rPh>
    <rPh sb="13" eb="14">
      <t>zui zhong</t>
    </rPh>
    <rPh sb="15" eb="16">
      <t>de</t>
    </rPh>
    <rPh sb="16" eb="17">
      <t>jie guo</t>
    </rPh>
    <phoneticPr fontId="1" type="noConversion"/>
  </si>
  <si>
    <t>2、用多个点结果还是一个点的最好结果？</t>
    <rPh sb="2" eb="3">
      <t>yong</t>
    </rPh>
    <rPh sb="3" eb="4">
      <t>duo ge dian</t>
    </rPh>
    <rPh sb="6" eb="7">
      <t>jie guo</t>
    </rPh>
    <rPh sb="8" eb="9">
      <t>hai shi</t>
    </rPh>
    <rPh sb="10" eb="11">
      <t>y ge dian</t>
    </rPh>
    <rPh sb="13" eb="14">
      <t>de</t>
    </rPh>
    <rPh sb="14" eb="15">
      <t>zui hao</t>
    </rPh>
    <phoneticPr fontId="1" type="noConversion"/>
  </si>
  <si>
    <t>1、如何评估结果误差最优 --&gt; 利用相关度结果的值</t>
    <rPh sb="2" eb="3">
      <t>ru he</t>
    </rPh>
    <rPh sb="4" eb="5">
      <t>pig gu</t>
    </rPh>
    <rPh sb="6" eb="7">
      <t>jie guo wu cha</t>
    </rPh>
    <rPh sb="10" eb="11">
      <t>zui you</t>
    </rPh>
    <rPh sb="17" eb="18">
      <t>li yong</t>
    </rPh>
    <rPh sb="19" eb="20">
      <t>xaing guan</t>
    </rPh>
    <rPh sb="21" eb="22">
      <t>du</t>
    </rPh>
    <rPh sb="22" eb="23">
      <t>jie guo</t>
    </rPh>
    <rPh sb="24" eb="25">
      <t>de</t>
    </rPh>
    <rPh sb="25" eb="26">
      <t>zhi</t>
    </rPh>
    <phoneticPr fontId="1" type="noConversion"/>
  </si>
  <si>
    <t>相关性</t>
    <rPh sb="0" eb="1">
      <t>xiang guan xing</t>
    </rPh>
    <phoneticPr fontId="1" type="noConversion"/>
  </si>
  <si>
    <t>相关性</t>
    <rPh sb="0" eb="1">
      <t>xiang guan xiang</t>
    </rPh>
    <rPh sb="2" eb="3">
      <t>xing</t>
    </rPh>
    <phoneticPr fontId="1" type="noConversion"/>
  </si>
  <si>
    <t>overall</t>
    <phoneticPr fontId="1" type="noConversion"/>
  </si>
  <si>
    <t>mean</t>
    <phoneticPr fontId="1" type="noConversion"/>
  </si>
  <si>
    <t>图片是每隔五帧一张，因此选100张图片</t>
    <rPh sb="0" eb="1">
      <t>tu pian</t>
    </rPh>
    <rPh sb="2" eb="3">
      <t>shi</t>
    </rPh>
    <rPh sb="3" eb="4">
      <t>mei ge</t>
    </rPh>
    <rPh sb="5" eb="6">
      <t>wu zhewn</t>
    </rPh>
    <rPh sb="6" eb="7">
      <t>zhen</t>
    </rPh>
    <rPh sb="10" eb="11">
      <t>yin ci</t>
    </rPh>
    <rPh sb="12" eb="13">
      <t>xuan</t>
    </rPh>
    <rPh sb="16" eb="17">
      <t>zhang</t>
    </rPh>
    <rPh sb="17" eb="18">
      <t>tu pian</t>
    </rPh>
    <phoneticPr fontId="1" type="noConversion"/>
  </si>
  <si>
    <t>图片是每隔五帧一张，因此选50张图片，1000帧以后</t>
    <rPh sb="0" eb="1">
      <t>tu pian</t>
    </rPh>
    <rPh sb="2" eb="3">
      <t>shi</t>
    </rPh>
    <rPh sb="3" eb="4">
      <t>mei ge</t>
    </rPh>
    <rPh sb="5" eb="6">
      <t>wu zhewn</t>
    </rPh>
    <rPh sb="6" eb="7">
      <t>zhen</t>
    </rPh>
    <rPh sb="10" eb="11">
      <t>yin ci</t>
    </rPh>
    <rPh sb="12" eb="13">
      <t>xuan</t>
    </rPh>
    <rPh sb="15" eb="16">
      <t>zhang</t>
    </rPh>
    <rPh sb="16" eb="17">
      <t>tu pian</t>
    </rPh>
    <rPh sb="23" eb="24">
      <t>zhen</t>
    </rPh>
    <rPh sb="24" eb="25">
      <t>yi hou</t>
    </rPh>
    <phoneticPr fontId="1" type="noConversion"/>
  </si>
  <si>
    <t>2、如果全部是动态情况的话，还是需要设定两个阈值，然后定下50帧图片，找到最理想的时间段</t>
    <rPh sb="2" eb="3">
      <t>ru guo quan bu shi</t>
    </rPh>
    <rPh sb="7" eb="8">
      <t>dong tai jie guo de</t>
    </rPh>
    <rPh sb="9" eb="10">
      <t>qing kaung de hua</t>
    </rPh>
    <rPh sb="14" eb="15">
      <t>hai shi xu yao</t>
    </rPh>
    <rPh sb="18" eb="19">
      <t>she idng liang ge</t>
    </rPh>
    <rPh sb="22" eb="23">
      <t>yu zhi</t>
    </rPh>
    <rPh sb="25" eb="26">
      <t>ran hou</t>
    </rPh>
    <rPh sb="27" eb="28">
      <t>ding</t>
    </rPh>
    <rPh sb="28" eb="29">
      <t>xia</t>
    </rPh>
    <rPh sb="31" eb="32">
      <t>zhen</t>
    </rPh>
    <rPh sb="32" eb="33">
      <t>tu pian</t>
    </rPh>
    <rPh sb="35" eb="36">
      <t>zhao dao</t>
    </rPh>
    <rPh sb="37" eb="38">
      <t>zui li xiang</t>
    </rPh>
    <rPh sb="40" eb="41">
      <t>de</t>
    </rPh>
    <rPh sb="41" eb="42">
      <t>shi jian fdu an</t>
    </rPh>
    <rPh sb="43" eb="44">
      <t>duan</t>
    </rPh>
    <phoneticPr fontId="1" type="noConversion"/>
  </si>
  <si>
    <t>1、很有可能就是对静止的效果比较好，因为效果最好的就是基本静止的，运动起来很难保证有一段时间的运动相关性很低</t>
    <rPh sb="2" eb="3">
      <t>hen you k neng</t>
    </rPh>
    <rPh sb="6" eb="7">
      <t>jiu shi dui</t>
    </rPh>
    <rPh sb="9" eb="10">
      <t>jing zhi</t>
    </rPh>
    <rPh sb="11" eb="12">
      <t>de</t>
    </rPh>
    <rPh sb="12" eb="13">
      <t>xiao guo bi jiao hao</t>
    </rPh>
    <rPh sb="18" eb="19">
      <t>yin wei</t>
    </rPh>
    <rPh sb="20" eb="21">
      <t>xiao guo zui hao de ben shen jiu shi jin zhi</t>
    </rPh>
    <rPh sb="27" eb="28">
      <t>ji ben jin zhi</t>
    </rPh>
    <rPh sb="29" eb="30">
      <t>jing zhi</t>
    </rPh>
    <rPh sb="31" eb="32">
      <t>de</t>
    </rPh>
    <rPh sb="33" eb="34">
      <t>yun dong qi l</t>
    </rPh>
    <rPh sb="35" eb="36">
      <t>qo lai</t>
    </rPh>
    <rPh sb="37" eb="38">
      <t>hen nan you yi duan shi jian</t>
    </rPh>
    <rPh sb="39" eb="40">
      <t>bao zheng</t>
    </rPh>
    <rPh sb="46" eb="47">
      <t>de</t>
    </rPh>
    <rPh sb="47" eb="48">
      <t>yun dong</t>
    </rPh>
    <rPh sb="49" eb="50">
      <t>xiang guan xing hen di</t>
    </rPh>
    <phoneticPr fontId="1" type="noConversion"/>
  </si>
  <si>
    <t>3、考虑将人体所有点综合起来计算平均值，在进行运动分析对最后的结果很有好处</t>
    <rPh sb="2" eb="3">
      <t>kao lü</t>
    </rPh>
    <rPh sb="4" eb="5">
      <t>jiang</t>
    </rPh>
    <rPh sb="5" eb="6">
      <t>ren ti</t>
    </rPh>
    <rPh sb="7" eb="8">
      <t>suo you dian</t>
    </rPh>
    <rPh sb="10" eb="11">
      <t>zong he qi lai</t>
    </rPh>
    <rPh sb="14" eb="15">
      <t>ji suan</t>
    </rPh>
    <rPh sb="16" eb="17">
      <t>ping jun zhi</t>
    </rPh>
    <rPh sb="20" eb="21">
      <t>zai jin xing</t>
    </rPh>
    <rPh sb="23" eb="24">
      <t>yun dong fen xi</t>
    </rPh>
    <rPh sb="27" eb="28">
      <t>dui zui hou</t>
    </rPh>
    <rPh sb="30" eb="31">
      <t>de</t>
    </rPh>
    <rPh sb="31" eb="32">
      <t>jie guo</t>
    </rPh>
    <rPh sb="33" eb="34">
      <t>hen you</t>
    </rPh>
    <rPh sb="35" eb="36">
      <t>hao chu</t>
    </rPh>
    <phoneticPr fontId="1" type="noConversion"/>
  </si>
  <si>
    <t>关于尺度的二次函数值要小一些，mdmc要大于一个值，mcmc要大于一个值(由于相机运动固定，因此不考虑)</t>
    <rPh sb="0" eb="1">
      <t>guan yu</t>
    </rPh>
    <rPh sb="2" eb="3">
      <t>chi du</t>
    </rPh>
    <rPh sb="4" eb="5">
      <t>de</t>
    </rPh>
    <rPh sb="5" eb="6">
      <t>er ci han shu</t>
    </rPh>
    <rPh sb="9" eb="10">
      <t>zhi</t>
    </rPh>
    <rPh sb="10" eb="11">
      <t>yao xiao yi xie</t>
    </rPh>
    <rPh sb="19" eb="20">
      <t>yao da yu yi ge</t>
    </rPh>
    <rPh sb="24" eb="25">
      <t>zhi</t>
    </rPh>
    <rPh sb="30" eb="31">
      <t>yao da yu</t>
    </rPh>
    <rPh sb="33" eb="34">
      <t>yi ge zhi</t>
    </rPh>
    <rPh sb="37" eb="38">
      <t>you yu</t>
    </rPh>
    <rPh sb="39" eb="40">
      <t>xiang ji</t>
    </rPh>
    <rPh sb="41" eb="42">
      <t>yun odng gu ding</t>
    </rPh>
    <rPh sb="46" eb="47">
      <t>yin ci</t>
    </rPh>
    <rPh sb="48" eb="49">
      <t>bu kao lü</t>
    </rPh>
    <phoneticPr fontId="1" type="noConversion"/>
  </si>
  <si>
    <t>Cov_MdMc</t>
    <phoneticPr fontId="1" type="noConversion"/>
  </si>
  <si>
    <t>找CovMdMc和误差之间的关系，存在线性关系</t>
    <rPh sb="0" eb="1">
      <t>zhao</t>
    </rPh>
    <rPh sb="8" eb="9">
      <t>he</t>
    </rPh>
    <rPh sb="9" eb="10">
      <t>wu cha</t>
    </rPh>
    <rPh sb="11" eb="12">
      <t>zhi jian</t>
    </rPh>
    <rPh sb="13" eb="14">
      <t>de</t>
    </rPh>
    <rPh sb="14" eb="15">
      <t>guan xi</t>
    </rPh>
    <rPh sb="17" eb="18">
      <t>cun zai xian xing guan xi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</si>
</sst>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Fill="1" applyBorder="1" applyAlignment="1">
      <alignment horizontal="center"/>
    </xf>
    <xf numFmtId="176" fontId="0" fillId="0" borderId="0" xfId="0" applyNumberFormat="1"/>
    <xf numFmtId="176" fontId="0" fillId="2" borderId="0" xfId="0" applyNumberFormat="1" applyFill="1"/>
    <xf numFmtId="176" fontId="0" fillId="2" borderId="1" xfId="0" applyNumberForma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50</a:t>
            </a:r>
            <a:r>
              <a:rPr lang="zh-CN" altLang="en-US"/>
              <a:t>帧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工作表1!$M$79:$AD$79</c:f>
              <c:numCache>
                <c:formatCode>General</c:formatCode>
                <c:ptCount val="18"/>
                <c:pt idx="0">
                  <c:v>52.16</c:v>
                </c:pt>
                <c:pt idx="1">
                  <c:v>51.31</c:v>
                </c:pt>
                <c:pt idx="2">
                  <c:v>55.4</c:v>
                </c:pt>
                <c:pt idx="3">
                  <c:v>40.09</c:v>
                </c:pt>
                <c:pt idx="4">
                  <c:v>53.03</c:v>
                </c:pt>
                <c:pt idx="5">
                  <c:v>62.38</c:v>
                </c:pt>
                <c:pt idx="6">
                  <c:v>67.8</c:v>
                </c:pt>
                <c:pt idx="7">
                  <c:v>47.23</c:v>
                </c:pt>
                <c:pt idx="8">
                  <c:v>47.27</c:v>
                </c:pt>
                <c:pt idx="9">
                  <c:v>47.17</c:v>
                </c:pt>
                <c:pt idx="10">
                  <c:v>46.45</c:v>
                </c:pt>
                <c:pt idx="11">
                  <c:v>47.48</c:v>
                </c:pt>
                <c:pt idx="12">
                  <c:v>59.4</c:v>
                </c:pt>
                <c:pt idx="13">
                  <c:v>92.29</c:v>
                </c:pt>
                <c:pt idx="14">
                  <c:v>53.49</c:v>
                </c:pt>
                <c:pt idx="17">
                  <c:v>52.88</c:v>
                </c:pt>
              </c:numCache>
            </c:numRef>
          </c:xVal>
          <c:yVal>
            <c:numRef>
              <c:f>工作表1!$M$80:$AD$80</c:f>
              <c:numCache>
                <c:formatCode>0.000%</c:formatCode>
                <c:ptCount val="18"/>
                <c:pt idx="0">
                  <c:v>0.0290252565114444</c:v>
                </c:pt>
                <c:pt idx="1">
                  <c:v>0.0369968429360693</c:v>
                </c:pt>
                <c:pt idx="2">
                  <c:v>-0.000157853196527387</c:v>
                </c:pt>
                <c:pt idx="3">
                  <c:v>0.1732636148382</c:v>
                </c:pt>
                <c:pt idx="4">
                  <c:v>0.0210536700868192</c:v>
                </c:pt>
                <c:pt idx="5">
                  <c:v>-0.0572612470402526</c:v>
                </c:pt>
                <c:pt idx="6">
                  <c:v>-0.0961720599842147</c:v>
                </c:pt>
                <c:pt idx="7">
                  <c:v>0.0779794790844514</c:v>
                </c:pt>
                <c:pt idx="8">
                  <c:v>0.0810181531176006</c:v>
                </c:pt>
                <c:pt idx="9">
                  <c:v>0.0841160220994474</c:v>
                </c:pt>
                <c:pt idx="10">
                  <c:v>0.0924033149171269</c:v>
                </c:pt>
                <c:pt idx="11">
                  <c:v>0.0802486187845303</c:v>
                </c:pt>
                <c:pt idx="12">
                  <c:v>-0.0438831886345699</c:v>
                </c:pt>
                <c:pt idx="13">
                  <c:v>-0.275177584846093</c:v>
                </c:pt>
                <c:pt idx="14">
                  <c:v>0.0101223362273085</c:v>
                </c:pt>
                <c:pt idx="17">
                  <c:v>0.0220205209155484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6165280"/>
        <c:axId val="-2066285888"/>
      </c:scatterChart>
      <c:valAx>
        <c:axId val="-204616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6285888"/>
        <c:crosses val="autoZero"/>
        <c:crossBetween val="midCat"/>
      </c:valAx>
      <c:valAx>
        <c:axId val="-206628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616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100</a:t>
            </a:r>
            <a:r>
              <a:rPr lang="zh-CN" altLang="en-US"/>
              <a:t>帧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工作表1!$M$45:$AD$45</c:f>
              <c:numCache>
                <c:formatCode>General</c:formatCode>
                <c:ptCount val="18"/>
                <c:pt idx="0">
                  <c:v>54.28</c:v>
                </c:pt>
                <c:pt idx="1">
                  <c:v>53.24</c:v>
                </c:pt>
                <c:pt idx="2">
                  <c:v>57.68</c:v>
                </c:pt>
                <c:pt idx="3">
                  <c:v>48.05</c:v>
                </c:pt>
                <c:pt idx="4">
                  <c:v>55.34</c:v>
                </c:pt>
                <c:pt idx="5">
                  <c:v>56.53</c:v>
                </c:pt>
                <c:pt idx="6">
                  <c:v>61.62</c:v>
                </c:pt>
                <c:pt idx="7">
                  <c:v>52.15</c:v>
                </c:pt>
                <c:pt idx="8">
                  <c:v>51.97</c:v>
                </c:pt>
                <c:pt idx="9">
                  <c:v>50.83</c:v>
                </c:pt>
                <c:pt idx="10">
                  <c:v>52.11</c:v>
                </c:pt>
                <c:pt idx="11">
                  <c:v>51.75</c:v>
                </c:pt>
                <c:pt idx="12">
                  <c:v>56.85</c:v>
                </c:pt>
                <c:pt idx="13">
                  <c:v>78.46</c:v>
                </c:pt>
                <c:pt idx="14">
                  <c:v>54.93</c:v>
                </c:pt>
                <c:pt idx="15">
                  <c:v>53.58</c:v>
                </c:pt>
                <c:pt idx="16">
                  <c:v>41.03</c:v>
                </c:pt>
                <c:pt idx="17">
                  <c:v>54.13</c:v>
                </c:pt>
              </c:numCache>
            </c:numRef>
          </c:xVal>
          <c:yVal>
            <c:numRef>
              <c:f>工作表1!$M$46:$AD$46</c:f>
              <c:numCache>
                <c:formatCode>0.000%</c:formatCode>
                <c:ptCount val="18"/>
                <c:pt idx="0">
                  <c:v>0.000473559589581724</c:v>
                </c:pt>
                <c:pt idx="1">
                  <c:v>0.0101400947119179</c:v>
                </c:pt>
                <c:pt idx="2">
                  <c:v>-0.0296172059984215</c:v>
                </c:pt>
                <c:pt idx="3">
                  <c:v>0.0634175217048144</c:v>
                </c:pt>
                <c:pt idx="4">
                  <c:v>-0.00909629044988161</c:v>
                </c:pt>
                <c:pt idx="5">
                  <c:v>-0.0195737963693766</c:v>
                </c:pt>
                <c:pt idx="6">
                  <c:v>-0.061069455406472</c:v>
                </c:pt>
                <c:pt idx="7">
                  <c:v>0.0204814522494079</c:v>
                </c:pt>
                <c:pt idx="8">
                  <c:v>0.022513812154696</c:v>
                </c:pt>
                <c:pt idx="9">
                  <c:v>0.0338200473559588</c:v>
                </c:pt>
                <c:pt idx="10">
                  <c:v>0.0209352801894238</c:v>
                </c:pt>
                <c:pt idx="11">
                  <c:v>0.0247040252565114</c:v>
                </c:pt>
                <c:pt idx="12">
                  <c:v>-0.0273480662983426</c:v>
                </c:pt>
                <c:pt idx="13">
                  <c:v>-0.191278610891871</c:v>
                </c:pt>
                <c:pt idx="14">
                  <c:v>-0.00548539857932124</c:v>
                </c:pt>
                <c:pt idx="15">
                  <c:v>0.00215074980268335</c:v>
                </c:pt>
                <c:pt idx="16">
                  <c:v>0.131373322809787</c:v>
                </c:pt>
                <c:pt idx="17">
                  <c:v>0.00191397000789271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6406976"/>
        <c:axId val="-2099875792"/>
      </c:scatterChart>
      <c:valAx>
        <c:axId val="-204640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9875792"/>
        <c:crosses val="autoZero"/>
        <c:crossBetween val="midCat"/>
      </c:valAx>
      <c:valAx>
        <c:axId val="-209987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640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工作表1!$M$83:$AD$83</c:f>
              <c:numCache>
                <c:formatCode>General</c:formatCode>
                <c:ptCount val="18"/>
                <c:pt idx="0">
                  <c:v>65.72</c:v>
                </c:pt>
                <c:pt idx="1">
                  <c:v>71.21</c:v>
                </c:pt>
                <c:pt idx="2">
                  <c:v>63.7</c:v>
                </c:pt>
                <c:pt idx="3">
                  <c:v>74.55</c:v>
                </c:pt>
                <c:pt idx="4">
                  <c:v>60.48</c:v>
                </c:pt>
                <c:pt idx="5">
                  <c:v>62.03</c:v>
                </c:pt>
                <c:pt idx="6">
                  <c:v>96.04</c:v>
                </c:pt>
                <c:pt idx="7">
                  <c:v>69.49</c:v>
                </c:pt>
                <c:pt idx="8">
                  <c:v>81.66</c:v>
                </c:pt>
                <c:pt idx="9">
                  <c:v>89.35</c:v>
                </c:pt>
                <c:pt idx="10">
                  <c:v>101.96</c:v>
                </c:pt>
                <c:pt idx="11">
                  <c:v>81.06</c:v>
                </c:pt>
                <c:pt idx="12">
                  <c:v>53.23</c:v>
                </c:pt>
                <c:pt idx="13">
                  <c:v>44.43</c:v>
                </c:pt>
                <c:pt idx="14">
                  <c:v>65.84</c:v>
                </c:pt>
                <c:pt idx="15">
                  <c:v>39.76</c:v>
                </c:pt>
                <c:pt idx="17">
                  <c:v>63.57</c:v>
                </c:pt>
              </c:numCache>
            </c:numRef>
          </c:xVal>
          <c:yVal>
            <c:numRef>
              <c:f>工作表1!$M$84:$AD$84</c:f>
              <c:numCache>
                <c:formatCode>0.000%</c:formatCode>
                <c:ptCount val="18"/>
                <c:pt idx="0">
                  <c:v>-0.0827150749802683</c:v>
                </c:pt>
                <c:pt idx="1">
                  <c:v>-0.119455406471981</c:v>
                </c:pt>
                <c:pt idx="2">
                  <c:v>-0.0682320441988951</c:v>
                </c:pt>
                <c:pt idx="3">
                  <c:v>-0.137490134175217</c:v>
                </c:pt>
                <c:pt idx="4">
                  <c:v>-0.0431531176006314</c:v>
                </c:pt>
                <c:pt idx="5">
                  <c:v>-0.058820047355959</c:v>
                </c:pt>
                <c:pt idx="6">
                  <c:v>-0.242719021310182</c:v>
                </c:pt>
                <c:pt idx="7">
                  <c:v>-0.108760852407261</c:v>
                </c:pt>
                <c:pt idx="8">
                  <c:v>-0.182103393843725</c:v>
                </c:pt>
                <c:pt idx="9">
                  <c:v>-0.219593528018942</c:v>
                </c:pt>
                <c:pt idx="10">
                  <c:v>-0.275532754538279</c:v>
                </c:pt>
                <c:pt idx="11">
                  <c:v>-0.184471191791634</c:v>
                </c:pt>
                <c:pt idx="12">
                  <c:v>0.0204814522494079</c:v>
                </c:pt>
                <c:pt idx="13">
                  <c:v>0.0792028413575374</c:v>
                </c:pt>
                <c:pt idx="14">
                  <c:v>-0.0828729281767956</c:v>
                </c:pt>
                <c:pt idx="15">
                  <c:v>0.153531965272297</c:v>
                </c:pt>
                <c:pt idx="17">
                  <c:v>-0.0672059984214681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063232"/>
        <c:axId val="-2042021136"/>
      </c:scatterChart>
      <c:valAx>
        <c:axId val="-204006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2021136"/>
        <c:crosses val="autoZero"/>
        <c:crossBetween val="midCat"/>
      </c:valAx>
      <c:valAx>
        <c:axId val="-204202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006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4" Type="http://schemas.openxmlformats.org/officeDocument/2006/relationships/chart" Target="../charts/chart3.xml"/><Relationship Id="rId1" Type="http://schemas.openxmlformats.org/officeDocument/2006/relationships/image" Target="../media/image1.tiff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406400</xdr:colOff>
      <xdr:row>32</xdr:row>
      <xdr:rowOff>190500</xdr:rowOff>
    </xdr:from>
    <xdr:to>
      <xdr:col>6</xdr:col>
      <xdr:colOff>254000</xdr:colOff>
      <xdr:row>49</xdr:row>
      <xdr:rowOff>88900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6400" y="6692900"/>
          <a:ext cx="4800600" cy="3352800"/>
        </a:xfrm>
        <a:prstGeom prst="rect">
          <a:avLst/>
        </a:prstGeom>
      </xdr:spPr>
    </xdr:pic>
    <xdr:clientData/>
  </xdr:twoCellAnchor>
  <xdr:twoCellAnchor>
    <xdr:from>
      <xdr:col>22</xdr:col>
      <xdr:colOff>74082</xdr:colOff>
      <xdr:row>62</xdr:row>
      <xdr:rowOff>10583</xdr:rowOff>
    </xdr:from>
    <xdr:to>
      <xdr:col>32</xdr:col>
      <xdr:colOff>486832</xdr:colOff>
      <xdr:row>77</xdr:row>
      <xdr:rowOff>126999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74083</xdr:colOff>
      <xdr:row>46</xdr:row>
      <xdr:rowOff>31750</xdr:rowOff>
    </xdr:from>
    <xdr:to>
      <xdr:col>32</xdr:col>
      <xdr:colOff>497417</xdr:colOff>
      <xdr:row>61</xdr:row>
      <xdr:rowOff>127000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89958</xdr:colOff>
      <xdr:row>84</xdr:row>
      <xdr:rowOff>115358</xdr:rowOff>
    </xdr:from>
    <xdr:to>
      <xdr:col>32</xdr:col>
      <xdr:colOff>507999</xdr:colOff>
      <xdr:row>100</xdr:row>
      <xdr:rowOff>21167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AD98"/>
  <sheetViews>
    <sheetView tabSelected="1" topLeftCell="A54" zoomScale="120" zoomScaleNormal="120" workbookViewId="0">
      <selection activeCell="C100" sqref="C100"/>
    </sheetView>
  </sheetViews>
  <sheetFormatPr baseColWidth="10" defaultRowHeight="16" x14ac:dyDescent="0.2"/>
  <sheetData>
    <row r="11" spans="2:10" x14ac:dyDescent="0.2">
      <c r="C11" s="16"/>
      <c r="D11" s="16"/>
      <c r="E11" s="16"/>
      <c r="F11" s="16"/>
      <c r="G11" s="16"/>
      <c r="H11" s="16"/>
      <c r="I11" s="16"/>
      <c r="J11" s="16"/>
    </row>
    <row r="12" spans="2:10" x14ac:dyDescent="0.2">
      <c r="I12" s="16"/>
      <c r="J12" s="16"/>
    </row>
    <row r="15" spans="2:10" x14ac:dyDescent="0.2">
      <c r="B15" s="18"/>
    </row>
    <row r="16" spans="2:10" x14ac:dyDescent="0.2">
      <c r="B16" s="18"/>
    </row>
    <row r="19" spans="1:10" x14ac:dyDescent="0.2">
      <c r="A19" s="17" t="s">
        <v>6</v>
      </c>
      <c r="B19" s="1" t="s">
        <v>4</v>
      </c>
      <c r="C19" s="1">
        <v>0.1</v>
      </c>
      <c r="D19" s="1">
        <v>0.1</v>
      </c>
      <c r="E19" s="1">
        <v>0.1</v>
      </c>
      <c r="F19" s="1">
        <v>0.1</v>
      </c>
      <c r="G19" s="1">
        <v>0.15</v>
      </c>
      <c r="H19" s="1">
        <v>0.15</v>
      </c>
      <c r="I19" s="1">
        <v>0.15</v>
      </c>
      <c r="J19" s="1">
        <v>0.15</v>
      </c>
    </row>
    <row r="20" spans="1:10" x14ac:dyDescent="0.2">
      <c r="A20" s="17"/>
      <c r="B20" s="1" t="s">
        <v>5</v>
      </c>
      <c r="C20" s="1">
        <v>1</v>
      </c>
      <c r="D20" s="1">
        <v>1</v>
      </c>
      <c r="E20" s="1">
        <v>3</v>
      </c>
      <c r="F20" s="1">
        <v>3</v>
      </c>
      <c r="G20" s="1">
        <v>1</v>
      </c>
      <c r="H20" s="1">
        <v>1</v>
      </c>
      <c r="I20" s="1">
        <v>3</v>
      </c>
      <c r="J20" s="1">
        <v>3</v>
      </c>
    </row>
    <row r="21" spans="1:10" x14ac:dyDescent="0.2">
      <c r="A21" s="17"/>
      <c r="B21" s="1" t="s">
        <v>1</v>
      </c>
      <c r="C21" s="1" t="s">
        <v>2</v>
      </c>
      <c r="D21" s="1" t="s">
        <v>3</v>
      </c>
      <c r="E21" s="1" t="s">
        <v>2</v>
      </c>
      <c r="F21" s="1" t="s">
        <v>3</v>
      </c>
      <c r="G21" s="1" t="s">
        <v>2</v>
      </c>
      <c r="H21" s="1" t="s">
        <v>3</v>
      </c>
      <c r="I21" s="1" t="s">
        <v>2</v>
      </c>
      <c r="J21" s="1" t="s">
        <v>3</v>
      </c>
    </row>
    <row r="22" spans="1:10" x14ac:dyDescent="0.2">
      <c r="A22" s="17"/>
      <c r="B22" s="1" t="s">
        <v>0</v>
      </c>
      <c r="C22" s="1">
        <v>0.5</v>
      </c>
      <c r="D22" s="1">
        <v>0.5</v>
      </c>
      <c r="E22" s="1">
        <v>0.5</v>
      </c>
      <c r="F22" s="1">
        <v>0.5</v>
      </c>
      <c r="G22" s="1">
        <v>0.5</v>
      </c>
      <c r="H22" s="1">
        <v>0.5</v>
      </c>
      <c r="I22" s="1">
        <v>0.5</v>
      </c>
      <c r="J22" s="1">
        <v>0.5</v>
      </c>
    </row>
    <row r="23" spans="1:10" x14ac:dyDescent="0.2">
      <c r="A23" s="1">
        <v>5.43</v>
      </c>
      <c r="B23" s="1" t="s">
        <v>7</v>
      </c>
      <c r="C23" s="1">
        <v>6.55</v>
      </c>
      <c r="D23" s="1">
        <v>5.67</v>
      </c>
      <c r="E23" s="1">
        <v>11.16</v>
      </c>
      <c r="F23" s="1">
        <v>6.2</v>
      </c>
      <c r="G23" s="1">
        <v>6.13</v>
      </c>
      <c r="H23" s="1">
        <v>5.59</v>
      </c>
      <c r="I23" s="1">
        <v>8.25</v>
      </c>
      <c r="J23" s="1">
        <v>5.92</v>
      </c>
    </row>
    <row r="24" spans="1:10" x14ac:dyDescent="0.2">
      <c r="A24" s="16" t="s">
        <v>8</v>
      </c>
      <c r="B24" s="16"/>
      <c r="C24" s="2">
        <f>(C23-5.43)/5.43</f>
        <v>0.20626151012891347</v>
      </c>
      <c r="D24" s="2">
        <f t="shared" ref="D24:J24" si="0">(D23-5.43)/5.43</f>
        <v>4.4198895027624349E-2</v>
      </c>
      <c r="E24" s="2">
        <f t="shared" si="0"/>
        <v>1.0552486187845305</v>
      </c>
      <c r="F24" s="2">
        <f t="shared" si="0"/>
        <v>0.14180478821362807</v>
      </c>
      <c r="G24" s="2">
        <f t="shared" si="0"/>
        <v>0.12891344383057093</v>
      </c>
      <c r="H24" s="2">
        <f t="shared" si="0"/>
        <v>2.9465930018416235E-2</v>
      </c>
      <c r="I24" s="2">
        <f t="shared" si="0"/>
        <v>0.51933701657458575</v>
      </c>
      <c r="J24" s="2">
        <f t="shared" si="0"/>
        <v>9.0239410681399679E-2</v>
      </c>
    </row>
    <row r="28" spans="1:10" x14ac:dyDescent="0.2">
      <c r="A28" s="16" t="s">
        <v>9</v>
      </c>
      <c r="B28" s="16"/>
      <c r="C28" s="16"/>
      <c r="D28" s="16"/>
    </row>
    <row r="29" spans="1:10" x14ac:dyDescent="0.2">
      <c r="A29" s="16" t="s">
        <v>10</v>
      </c>
      <c r="B29" s="16"/>
      <c r="C29" s="16"/>
      <c r="D29" s="16"/>
    </row>
    <row r="30" spans="1:10" x14ac:dyDescent="0.2">
      <c r="A30" s="16" t="s">
        <v>11</v>
      </c>
      <c r="B30" s="16"/>
      <c r="C30" s="16"/>
      <c r="D30" s="16"/>
    </row>
    <row r="31" spans="1:10" x14ac:dyDescent="0.2">
      <c r="A31" s="16" t="s">
        <v>12</v>
      </c>
      <c r="B31" s="16"/>
      <c r="C31" s="16"/>
      <c r="D31" s="16"/>
    </row>
    <row r="32" spans="1:10" x14ac:dyDescent="0.2">
      <c r="A32" s="16" t="s">
        <v>13</v>
      </c>
      <c r="B32" s="16"/>
      <c r="C32" s="16"/>
      <c r="D32" s="16"/>
    </row>
    <row r="45" spans="13:30" x14ac:dyDescent="0.2">
      <c r="M45" s="4">
        <v>54.28</v>
      </c>
      <c r="N45" s="4">
        <v>53.24</v>
      </c>
      <c r="O45" s="4">
        <v>57.68</v>
      </c>
      <c r="P45" s="4">
        <v>48.05</v>
      </c>
      <c r="Q45" s="4">
        <v>55.34</v>
      </c>
      <c r="R45" s="4">
        <v>56.53</v>
      </c>
      <c r="S45" s="4">
        <v>61.62</v>
      </c>
      <c r="T45" s="4">
        <v>52.15</v>
      </c>
      <c r="U45" s="4">
        <v>51.97</v>
      </c>
      <c r="V45" s="4">
        <v>50.83</v>
      </c>
      <c r="W45" s="4">
        <v>52.11</v>
      </c>
      <c r="X45" s="4">
        <v>51.75</v>
      </c>
      <c r="Y45" s="4">
        <v>56.85</v>
      </c>
      <c r="Z45" s="4">
        <v>78.459999999999994</v>
      </c>
      <c r="AA45" s="4">
        <v>54.93</v>
      </c>
      <c r="AB45" s="4">
        <v>53.58</v>
      </c>
      <c r="AC45" s="4">
        <v>41.03</v>
      </c>
      <c r="AD45" s="4">
        <v>54.13</v>
      </c>
    </row>
    <row r="46" spans="13:30" x14ac:dyDescent="0.2">
      <c r="M46" s="20">
        <v>4.7355958958172445E-4</v>
      </c>
      <c r="N46" s="20">
        <v>1.0140094711917924E-2</v>
      </c>
      <c r="O46" s="20">
        <v>-2.9617205998421513E-2</v>
      </c>
      <c r="P46" s="20">
        <v>6.341752170481442E-2</v>
      </c>
      <c r="Q46" s="20">
        <v>-9.0962904498816163E-3</v>
      </c>
      <c r="R46" s="20">
        <v>-1.9573796369376558E-2</v>
      </c>
      <c r="S46" s="20">
        <v>-6.1069455406472045E-2</v>
      </c>
      <c r="T46" s="20">
        <v>2.0481452249407939E-2</v>
      </c>
      <c r="U46" s="20">
        <v>2.2513812154695972E-2</v>
      </c>
      <c r="V46" s="20">
        <v>3.3820047355958824E-2</v>
      </c>
      <c r="W46" s="20">
        <v>2.0935280189423852E-2</v>
      </c>
      <c r="X46" s="20">
        <v>2.4704025256511396E-2</v>
      </c>
      <c r="Y46" s="20">
        <v>-2.7348066298342615E-2</v>
      </c>
      <c r="Z46" s="20">
        <v>-0.19127861089187059</v>
      </c>
      <c r="AA46" s="20">
        <v>-5.4853985793212401E-3</v>
      </c>
      <c r="AB46" s="20">
        <v>2.1507498026833551E-3</v>
      </c>
      <c r="AC46" s="20">
        <v>0.13137332280978684</v>
      </c>
      <c r="AD46" s="20">
        <v>1.9139700078927117E-3</v>
      </c>
    </row>
    <row r="51" spans="1:22" x14ac:dyDescent="0.2">
      <c r="A51" s="14" t="s">
        <v>14</v>
      </c>
      <c r="B51" s="15" t="s">
        <v>15</v>
      </c>
      <c r="C51" s="15"/>
      <c r="D51" s="15" t="s">
        <v>22</v>
      </c>
      <c r="E51" s="15"/>
      <c r="F51" s="15"/>
      <c r="G51" s="15"/>
      <c r="H51" s="15"/>
      <c r="I51" s="15"/>
      <c r="J51" s="4"/>
      <c r="M51" s="14" t="s">
        <v>14</v>
      </c>
      <c r="N51" s="15" t="s">
        <v>15</v>
      </c>
      <c r="O51" s="15"/>
      <c r="P51" s="15" t="s">
        <v>36</v>
      </c>
      <c r="Q51" s="15"/>
      <c r="R51" s="15"/>
      <c r="S51" s="15"/>
      <c r="T51" s="15"/>
      <c r="U51" s="15"/>
      <c r="V51" s="4"/>
    </row>
    <row r="52" spans="1:22" x14ac:dyDescent="0.2">
      <c r="A52" s="14"/>
      <c r="B52" s="15" t="s">
        <v>16</v>
      </c>
      <c r="C52" s="15"/>
      <c r="D52" s="4">
        <v>50</v>
      </c>
      <c r="E52" s="15" t="s">
        <v>23</v>
      </c>
      <c r="F52" s="15"/>
      <c r="G52" s="4"/>
      <c r="H52" s="4"/>
      <c r="I52" s="4"/>
      <c r="J52" s="4"/>
      <c r="M52" s="14"/>
      <c r="N52" s="15" t="s">
        <v>16</v>
      </c>
      <c r="O52" s="15"/>
      <c r="P52" s="4">
        <v>50</v>
      </c>
      <c r="Q52" s="15" t="s">
        <v>23</v>
      </c>
      <c r="R52" s="15"/>
      <c r="S52" s="4"/>
      <c r="T52" s="4"/>
      <c r="U52" s="4"/>
      <c r="V52" s="4"/>
    </row>
    <row r="53" spans="1:22" x14ac:dyDescent="0.2">
      <c r="A53" s="14"/>
      <c r="B53" s="15" t="s">
        <v>17</v>
      </c>
      <c r="C53" s="15"/>
      <c r="D53" s="4" t="s">
        <v>21</v>
      </c>
      <c r="E53" s="4"/>
      <c r="F53" s="4"/>
      <c r="G53" s="4"/>
      <c r="H53" s="4"/>
      <c r="I53" s="4"/>
      <c r="J53" s="4"/>
      <c r="M53" s="14"/>
      <c r="N53" s="15" t="s">
        <v>17</v>
      </c>
      <c r="O53" s="15"/>
      <c r="P53" s="4" t="s">
        <v>21</v>
      </c>
      <c r="Q53" s="4"/>
      <c r="R53" s="4"/>
      <c r="S53" s="4"/>
      <c r="T53" s="4"/>
      <c r="U53" s="4"/>
      <c r="V53" s="4"/>
    </row>
    <row r="54" spans="1:22" x14ac:dyDescent="0.2">
      <c r="A54" s="4" t="s">
        <v>18</v>
      </c>
      <c r="B54" s="7">
        <v>1</v>
      </c>
      <c r="C54" s="7">
        <v>2</v>
      </c>
      <c r="D54" s="4">
        <v>3</v>
      </c>
      <c r="E54" s="4">
        <v>4</v>
      </c>
      <c r="F54" s="7">
        <v>5</v>
      </c>
      <c r="G54" s="4">
        <v>6</v>
      </c>
      <c r="H54" s="4">
        <v>7</v>
      </c>
      <c r="I54" s="7">
        <v>8</v>
      </c>
      <c r="J54" s="8">
        <v>9</v>
      </c>
      <c r="M54" s="4" t="s">
        <v>18</v>
      </c>
      <c r="N54" s="7">
        <v>1</v>
      </c>
      <c r="O54" s="7">
        <v>2</v>
      </c>
      <c r="P54" s="4">
        <v>3</v>
      </c>
      <c r="Q54" s="4">
        <v>4</v>
      </c>
      <c r="R54" s="7">
        <v>5</v>
      </c>
      <c r="S54" s="4">
        <v>6</v>
      </c>
      <c r="T54" s="4">
        <v>7</v>
      </c>
      <c r="U54" s="7">
        <v>8</v>
      </c>
      <c r="V54" s="8">
        <v>9</v>
      </c>
    </row>
    <row r="55" spans="1:22" x14ac:dyDescent="0.2">
      <c r="A55" s="4" t="s">
        <v>19</v>
      </c>
      <c r="B55" s="4">
        <v>0.41776000000000002</v>
      </c>
      <c r="C55" s="4">
        <v>0.42465000000000003</v>
      </c>
      <c r="D55" s="4">
        <v>0.42213000000000001</v>
      </c>
      <c r="E55" s="4">
        <v>0.59338999999999997</v>
      </c>
      <c r="F55" s="4">
        <v>0.41105000000000003</v>
      </c>
      <c r="G55" s="4">
        <v>0.44047999999999998</v>
      </c>
      <c r="H55" s="4">
        <v>0.45532</v>
      </c>
      <c r="I55" s="4">
        <v>0.44751000000000002</v>
      </c>
      <c r="J55" s="4">
        <v>0.44169000000000003</v>
      </c>
      <c r="M55" s="4" t="s">
        <v>19</v>
      </c>
      <c r="N55" s="4">
        <v>0.50704000000000005</v>
      </c>
      <c r="O55" s="4">
        <v>0.51193900000000003</v>
      </c>
      <c r="P55" s="4">
        <v>0.49179</v>
      </c>
      <c r="Q55" s="4">
        <v>0.53893999999999997</v>
      </c>
      <c r="R55" s="4">
        <v>0.50219000000000003</v>
      </c>
      <c r="S55" s="4">
        <v>0.49687999999999999</v>
      </c>
      <c r="T55" s="4">
        <v>0.47585</v>
      </c>
      <c r="U55" s="4">
        <v>0.51717999999999997</v>
      </c>
      <c r="V55" s="4">
        <v>0.51820999999999995</v>
      </c>
    </row>
    <row r="56" spans="1:22" x14ac:dyDescent="0.2">
      <c r="A56" s="4" t="s">
        <v>20</v>
      </c>
      <c r="B56" s="5">
        <f>(B55-0.5068)/0.5068</f>
        <v>-0.17569060773480663</v>
      </c>
      <c r="C56" s="5">
        <f t="shared" ref="C56:J56" si="1">(C55-0.5068)/0.5068</f>
        <v>-0.16209550118389895</v>
      </c>
      <c r="D56" s="5">
        <f t="shared" si="1"/>
        <v>-0.16706787687450675</v>
      </c>
      <c r="E56" s="5">
        <f t="shared" si="1"/>
        <v>0.17085635359116011</v>
      </c>
      <c r="F56" s="5">
        <f t="shared" si="1"/>
        <v>-0.18893054459352801</v>
      </c>
      <c r="G56" s="5">
        <f t="shared" si="1"/>
        <v>-0.13086029992107348</v>
      </c>
      <c r="H56" s="5">
        <f t="shared" si="1"/>
        <v>-0.10157853196527235</v>
      </c>
      <c r="I56" s="5">
        <f t="shared" si="1"/>
        <v>-0.11698895027624311</v>
      </c>
      <c r="J56" s="5">
        <f t="shared" si="1"/>
        <v>-0.12847277032359905</v>
      </c>
      <c r="M56" s="4" t="s">
        <v>20</v>
      </c>
      <c r="N56" s="5">
        <f>(N55-0.5068)/0.5068</f>
        <v>4.7355958958172445E-4</v>
      </c>
      <c r="O56" s="5">
        <f t="shared" ref="O56:V56" si="2">(O55-0.5068)/0.5068</f>
        <v>1.0140094711917924E-2</v>
      </c>
      <c r="P56" s="5">
        <f t="shared" si="2"/>
        <v>-2.9617205998421513E-2</v>
      </c>
      <c r="Q56" s="5">
        <f t="shared" si="2"/>
        <v>6.341752170481442E-2</v>
      </c>
      <c r="R56" s="5">
        <f t="shared" si="2"/>
        <v>-9.0962904498816163E-3</v>
      </c>
      <c r="S56" s="5">
        <f t="shared" si="2"/>
        <v>-1.9573796369376558E-2</v>
      </c>
      <c r="T56" s="5">
        <f t="shared" si="2"/>
        <v>-6.1069455406472045E-2</v>
      </c>
      <c r="U56" s="5">
        <f t="shared" si="2"/>
        <v>2.0481452249407939E-2</v>
      </c>
      <c r="V56" s="5">
        <f t="shared" si="2"/>
        <v>2.2513812154695972E-2</v>
      </c>
    </row>
    <row r="57" spans="1:22" x14ac:dyDescent="0.2">
      <c r="A57" s="4" t="s">
        <v>32</v>
      </c>
      <c r="B57" s="4">
        <v>281.95999999999998</v>
      </c>
      <c r="C57" s="4">
        <v>252.95</v>
      </c>
      <c r="D57" s="4">
        <v>205.68</v>
      </c>
      <c r="E57" s="4">
        <v>57.34</v>
      </c>
      <c r="F57" s="4">
        <v>311.67</v>
      </c>
      <c r="G57" s="4">
        <v>115.34</v>
      </c>
      <c r="H57" s="4">
        <v>55.03</v>
      </c>
      <c r="I57" s="4">
        <v>150.31</v>
      </c>
      <c r="J57" s="4">
        <v>246.89</v>
      </c>
      <c r="M57" s="7" t="s">
        <v>42</v>
      </c>
      <c r="N57" s="4">
        <v>54.28</v>
      </c>
      <c r="O57" s="4">
        <v>53.24</v>
      </c>
      <c r="P57" s="4">
        <v>57.68</v>
      </c>
      <c r="Q57" s="4">
        <v>48.05</v>
      </c>
      <c r="R57" s="4">
        <v>55.34</v>
      </c>
      <c r="S57" s="4">
        <v>56.53</v>
      </c>
      <c r="T57" s="4">
        <v>61.62</v>
      </c>
      <c r="U57" s="4">
        <v>52.15</v>
      </c>
      <c r="V57" s="4">
        <v>51.97</v>
      </c>
    </row>
    <row r="58" spans="1:22" x14ac:dyDescent="0.2">
      <c r="A58" s="4" t="s">
        <v>18</v>
      </c>
      <c r="B58" s="4">
        <v>10</v>
      </c>
      <c r="C58" s="4">
        <v>11</v>
      </c>
      <c r="D58" s="12">
        <v>12</v>
      </c>
      <c r="E58" s="12">
        <v>13</v>
      </c>
      <c r="F58" s="12">
        <v>14</v>
      </c>
      <c r="G58" s="13">
        <v>15</v>
      </c>
      <c r="H58" s="13">
        <v>16</v>
      </c>
      <c r="I58" s="13">
        <v>17</v>
      </c>
      <c r="J58" s="10" t="s">
        <v>34</v>
      </c>
      <c r="K58" s="3" t="s">
        <v>35</v>
      </c>
      <c r="M58" s="4" t="s">
        <v>18</v>
      </c>
      <c r="N58" s="4">
        <v>10</v>
      </c>
      <c r="O58" s="4">
        <v>11</v>
      </c>
      <c r="P58" s="12">
        <v>12</v>
      </c>
      <c r="Q58" s="12">
        <v>13</v>
      </c>
      <c r="R58" s="12">
        <v>14</v>
      </c>
      <c r="S58" s="13">
        <v>15</v>
      </c>
      <c r="T58" s="13">
        <v>16</v>
      </c>
      <c r="U58" s="13">
        <v>17</v>
      </c>
      <c r="V58" s="10" t="s">
        <v>35</v>
      </c>
    </row>
    <row r="59" spans="1:22" x14ac:dyDescent="0.2">
      <c r="A59" s="4" t="s">
        <v>19</v>
      </c>
      <c r="B59" s="4">
        <v>0.44107000000000002</v>
      </c>
      <c r="C59" s="4">
        <v>0.44701000000000002</v>
      </c>
      <c r="D59" s="4">
        <v>0.39300000000000002</v>
      </c>
      <c r="E59" s="4">
        <v>0.26216</v>
      </c>
      <c r="F59" s="4">
        <v>0.1724</v>
      </c>
      <c r="G59" s="4">
        <v>0.42514999999999997</v>
      </c>
      <c r="H59" s="4">
        <v>0.39419999999999999</v>
      </c>
      <c r="I59" s="4">
        <v>0.26795999999999998</v>
      </c>
      <c r="J59" s="4">
        <f>SUM(I59+H59+G59+F59+E59+D59+C59+B59+J55+I55+H55+G55+F55+E55+D55+C55+B55)/17</f>
        <v>0.40334882352941182</v>
      </c>
      <c r="K59" s="6">
        <v>0.39565</v>
      </c>
      <c r="M59" s="4" t="s">
        <v>19</v>
      </c>
      <c r="N59" s="4">
        <v>0.52393999999999996</v>
      </c>
      <c r="O59" s="4">
        <v>0.51741000000000004</v>
      </c>
      <c r="P59" s="4">
        <v>0.51932</v>
      </c>
      <c r="Q59" s="4">
        <v>0.49293999999999999</v>
      </c>
      <c r="R59" s="4">
        <v>0.40986</v>
      </c>
      <c r="S59" s="4">
        <v>0.50402000000000002</v>
      </c>
      <c r="T59" s="4">
        <v>0.50788999999999995</v>
      </c>
      <c r="U59" s="4">
        <v>0.57338</v>
      </c>
      <c r="V59" s="4">
        <v>0.50777000000000005</v>
      </c>
    </row>
    <row r="60" spans="1:22" x14ac:dyDescent="0.2">
      <c r="A60" s="4" t="s">
        <v>20</v>
      </c>
      <c r="B60" s="5">
        <f>(B59-0.5068)/0.5068</f>
        <v>-0.12969613259668511</v>
      </c>
      <c r="C60" s="5">
        <f t="shared" ref="C60:K60" si="3">(C59-0.5068)/0.5068</f>
        <v>-0.11797553275453829</v>
      </c>
      <c r="D60" s="5">
        <f t="shared" si="3"/>
        <v>-0.22454617205998423</v>
      </c>
      <c r="E60" s="5">
        <f t="shared" si="3"/>
        <v>-0.48271507498026839</v>
      </c>
      <c r="F60" s="5">
        <f t="shared" si="3"/>
        <v>-0.65982636148382012</v>
      </c>
      <c r="G60" s="5">
        <f t="shared" si="3"/>
        <v>-0.1611089187056039</v>
      </c>
      <c r="H60" s="5">
        <f t="shared" si="3"/>
        <v>-0.22217837411207583</v>
      </c>
      <c r="I60" s="5">
        <f t="shared" si="3"/>
        <v>-0.47127071823204425</v>
      </c>
      <c r="J60" s="5">
        <f t="shared" si="3"/>
        <v>-0.20412623612981098</v>
      </c>
      <c r="K60" s="5">
        <f t="shared" si="3"/>
        <v>-0.21931728492501978</v>
      </c>
      <c r="M60" s="4" t="s">
        <v>20</v>
      </c>
      <c r="N60" s="5">
        <f>(N59-0.5068)/0.5068</f>
        <v>3.3820047355958824E-2</v>
      </c>
      <c r="O60" s="5">
        <f t="shared" ref="O60:V60" si="4">(O59-0.5068)/0.5068</f>
        <v>2.0935280189423852E-2</v>
      </c>
      <c r="P60" s="5">
        <f t="shared" si="4"/>
        <v>2.4704025256511396E-2</v>
      </c>
      <c r="Q60" s="5">
        <f t="shared" si="4"/>
        <v>-2.7348066298342615E-2</v>
      </c>
      <c r="R60" s="5">
        <f t="shared" si="4"/>
        <v>-0.19127861089187059</v>
      </c>
      <c r="S60" s="5">
        <f t="shared" si="4"/>
        <v>-5.4853985793212401E-3</v>
      </c>
      <c r="T60" s="5">
        <f t="shared" si="4"/>
        <v>2.1507498026833551E-3</v>
      </c>
      <c r="U60" s="5">
        <f t="shared" si="4"/>
        <v>0.13137332280978684</v>
      </c>
      <c r="V60" s="5">
        <f t="shared" si="4"/>
        <v>1.9139700078927117E-3</v>
      </c>
    </row>
    <row r="61" spans="1:22" x14ac:dyDescent="0.2">
      <c r="A61" s="4" t="s">
        <v>33</v>
      </c>
      <c r="B61" s="4">
        <v>449.42</v>
      </c>
      <c r="C61" s="4">
        <v>379.69</v>
      </c>
      <c r="D61" s="4">
        <v>36.880000000000003</v>
      </c>
      <c r="E61" s="4">
        <v>205.04</v>
      </c>
      <c r="F61" s="4">
        <v>442.78</v>
      </c>
      <c r="G61" s="4">
        <v>44.78</v>
      </c>
      <c r="H61" s="4">
        <v>1670.73</v>
      </c>
      <c r="I61" s="4">
        <v>6896.64</v>
      </c>
      <c r="J61" s="4"/>
      <c r="M61" s="7" t="s">
        <v>42</v>
      </c>
      <c r="N61" s="4">
        <v>50.83</v>
      </c>
      <c r="O61" s="4">
        <v>52.11</v>
      </c>
      <c r="P61" s="4">
        <v>51.75</v>
      </c>
      <c r="Q61" s="4">
        <v>56.85</v>
      </c>
      <c r="R61" s="4">
        <v>78.459999999999994</v>
      </c>
      <c r="S61" s="4">
        <v>54.93</v>
      </c>
      <c r="T61" s="4">
        <v>53.58</v>
      </c>
      <c r="U61" s="4">
        <v>41.03</v>
      </c>
      <c r="V61" s="4">
        <v>54.13</v>
      </c>
    </row>
    <row r="62" spans="1:22" x14ac:dyDescent="0.2">
      <c r="A62" s="14" t="s">
        <v>14</v>
      </c>
      <c r="B62" s="15" t="s">
        <v>15</v>
      </c>
      <c r="C62" s="15"/>
      <c r="D62" s="15" t="s">
        <v>24</v>
      </c>
      <c r="E62" s="15"/>
      <c r="F62" s="15"/>
      <c r="G62" s="15"/>
      <c r="H62" s="15"/>
      <c r="I62" s="15"/>
      <c r="J62" s="4"/>
    </row>
    <row r="63" spans="1:22" x14ac:dyDescent="0.2">
      <c r="A63" s="14"/>
      <c r="B63" s="15" t="s">
        <v>16</v>
      </c>
      <c r="C63" s="15"/>
      <c r="D63" s="4">
        <v>50</v>
      </c>
      <c r="E63" s="15" t="s">
        <v>23</v>
      </c>
      <c r="F63" s="15"/>
      <c r="G63" s="4"/>
      <c r="H63" s="4"/>
      <c r="I63" s="4"/>
      <c r="J63" s="4"/>
      <c r="M63" s="14" t="s">
        <v>14</v>
      </c>
      <c r="N63" s="15" t="s">
        <v>15</v>
      </c>
      <c r="O63" s="15"/>
      <c r="P63" s="15" t="s">
        <v>24</v>
      </c>
      <c r="Q63" s="15"/>
      <c r="R63" s="15"/>
      <c r="S63" s="15"/>
      <c r="T63" s="15"/>
      <c r="U63" s="15"/>
      <c r="V63" s="4"/>
    </row>
    <row r="64" spans="1:22" x14ac:dyDescent="0.2">
      <c r="A64" s="14"/>
      <c r="B64" s="15" t="s">
        <v>17</v>
      </c>
      <c r="C64" s="15"/>
      <c r="D64" s="4" t="s">
        <v>21</v>
      </c>
      <c r="E64" s="4"/>
      <c r="F64" s="4"/>
      <c r="G64" s="4"/>
      <c r="H64" s="4"/>
      <c r="I64" s="4"/>
      <c r="J64" s="4"/>
      <c r="M64" s="14"/>
      <c r="N64" s="15" t="s">
        <v>16</v>
      </c>
      <c r="O64" s="15"/>
      <c r="P64" s="4">
        <v>50</v>
      </c>
      <c r="Q64" s="15" t="s">
        <v>23</v>
      </c>
      <c r="R64" s="15"/>
      <c r="S64" s="4"/>
      <c r="T64" s="4"/>
      <c r="U64" s="4"/>
      <c r="V64" s="4"/>
    </row>
    <row r="65" spans="1:30" x14ac:dyDescent="0.2">
      <c r="A65" s="4" t="s">
        <v>18</v>
      </c>
      <c r="B65" s="7">
        <v>1</v>
      </c>
      <c r="C65" s="7">
        <v>2</v>
      </c>
      <c r="D65" s="4">
        <v>3</v>
      </c>
      <c r="E65" s="4">
        <v>4</v>
      </c>
      <c r="F65" s="7">
        <v>5</v>
      </c>
      <c r="G65" s="4">
        <v>6</v>
      </c>
      <c r="H65" s="4">
        <v>7</v>
      </c>
      <c r="I65" s="7">
        <v>8</v>
      </c>
      <c r="J65" s="9">
        <v>9</v>
      </c>
      <c r="M65" s="14"/>
      <c r="N65" s="15" t="s">
        <v>17</v>
      </c>
      <c r="O65" s="15"/>
      <c r="P65" s="4" t="s">
        <v>21</v>
      </c>
      <c r="Q65" s="4"/>
      <c r="R65" s="4"/>
      <c r="S65" s="4"/>
      <c r="T65" s="4"/>
      <c r="U65" s="4"/>
      <c r="V65" s="4"/>
    </row>
    <row r="66" spans="1:30" x14ac:dyDescent="0.2">
      <c r="A66" s="4" t="s">
        <v>19</v>
      </c>
      <c r="B66" s="4">
        <v>0.52151000000000003</v>
      </c>
      <c r="C66" s="4">
        <v>0.52554999999999996</v>
      </c>
      <c r="D66" s="4">
        <v>0.50671999999999995</v>
      </c>
      <c r="E66" s="4">
        <v>0.59460999999999997</v>
      </c>
      <c r="F66" s="4">
        <v>0.51746999999999999</v>
      </c>
      <c r="G66" s="4">
        <v>0.47777999999999998</v>
      </c>
      <c r="H66" s="4">
        <v>0.45806000000000002</v>
      </c>
      <c r="I66" s="4">
        <v>0.54632000000000003</v>
      </c>
      <c r="J66" s="4">
        <v>0.54786000000000001</v>
      </c>
      <c r="M66" s="4" t="s">
        <v>18</v>
      </c>
      <c r="N66" s="7">
        <v>1</v>
      </c>
      <c r="O66" s="7">
        <v>2</v>
      </c>
      <c r="P66" s="4">
        <v>3</v>
      </c>
      <c r="Q66" s="4">
        <v>4</v>
      </c>
      <c r="R66" s="7">
        <v>5</v>
      </c>
      <c r="S66" s="4">
        <v>6</v>
      </c>
      <c r="T66" s="4">
        <v>7</v>
      </c>
      <c r="U66" s="7">
        <v>8</v>
      </c>
      <c r="V66" s="9">
        <v>9</v>
      </c>
    </row>
    <row r="67" spans="1:30" x14ac:dyDescent="0.2">
      <c r="A67" s="4" t="s">
        <v>20</v>
      </c>
      <c r="B67" s="5">
        <f>(B66-0.5068)/0.5068</f>
        <v>2.9025256511444358E-2</v>
      </c>
      <c r="C67" s="5">
        <f t="shared" ref="C67" si="5">(C66-0.5068)/0.5068</f>
        <v>3.6996842936069321E-2</v>
      </c>
      <c r="D67" s="5">
        <f t="shared" ref="D67" si="6">(D66-0.5068)/0.5068</f>
        <v>-1.5785319652738753E-4</v>
      </c>
      <c r="E67" s="5">
        <f t="shared" ref="E67" si="7">(E66-0.5068)/0.5068</f>
        <v>0.17326361483820035</v>
      </c>
      <c r="F67" s="5">
        <f t="shared" ref="F67" si="8">(F66-0.5068)/0.5068</f>
        <v>2.1053670086819173E-2</v>
      </c>
      <c r="G67" s="5">
        <f t="shared" ref="G67" si="9">(G66-0.5068)/0.5068</f>
        <v>-5.726124704025265E-2</v>
      </c>
      <c r="H67" s="5">
        <f t="shared" ref="H67" si="10">(H66-0.5068)/0.5068</f>
        <v>-9.6172059984214686E-2</v>
      </c>
      <c r="I67" s="5">
        <f t="shared" ref="I67" si="11">(I66-0.5068)/0.5068</f>
        <v>7.797947908445145E-2</v>
      </c>
      <c r="J67" s="5">
        <f t="shared" ref="J67" si="12">(J66-0.5068)/0.5068</f>
        <v>8.1018153117600591E-2</v>
      </c>
      <c r="M67" s="4" t="s">
        <v>19</v>
      </c>
      <c r="N67" s="4">
        <v>0.52151000000000003</v>
      </c>
      <c r="O67" s="4">
        <v>0.52554999999999996</v>
      </c>
      <c r="P67" s="4">
        <v>0.50671999999999995</v>
      </c>
      <c r="Q67" s="4">
        <v>0.59460999999999997</v>
      </c>
      <c r="R67" s="4">
        <v>0.51746999999999999</v>
      </c>
      <c r="S67" s="4">
        <v>0.47777999999999998</v>
      </c>
      <c r="T67" s="4">
        <v>0.45806000000000002</v>
      </c>
      <c r="U67" s="4">
        <v>0.54632000000000003</v>
      </c>
      <c r="V67" s="4">
        <v>0.54786000000000001</v>
      </c>
    </row>
    <row r="68" spans="1:30" x14ac:dyDescent="0.2">
      <c r="A68" s="4" t="s">
        <v>32</v>
      </c>
      <c r="B68" s="4">
        <v>59.2</v>
      </c>
      <c r="C68" s="4">
        <v>74.39</v>
      </c>
      <c r="D68" s="4">
        <v>22.1</v>
      </c>
      <c r="E68" s="4">
        <v>69.819999999999993</v>
      </c>
      <c r="F68" s="4">
        <v>46</v>
      </c>
      <c r="G68" s="4">
        <v>6.26</v>
      </c>
      <c r="H68" s="4">
        <v>11.74</v>
      </c>
      <c r="I68" s="4">
        <v>148.61000000000001</v>
      </c>
      <c r="J68" s="4">
        <v>57.21</v>
      </c>
      <c r="M68" s="4" t="s">
        <v>20</v>
      </c>
      <c r="N68" s="5">
        <f>(N67-0.5068)/0.5068</f>
        <v>2.9025256511444358E-2</v>
      </c>
      <c r="O68" s="5">
        <f t="shared" ref="O68:V68" si="13">(O67-0.5068)/0.5068</f>
        <v>3.6996842936069321E-2</v>
      </c>
      <c r="P68" s="5">
        <f t="shared" si="13"/>
        <v>-1.5785319652738753E-4</v>
      </c>
      <c r="Q68" s="5">
        <f t="shared" si="13"/>
        <v>0.17326361483820035</v>
      </c>
      <c r="R68" s="5">
        <f t="shared" si="13"/>
        <v>2.1053670086819173E-2</v>
      </c>
      <c r="S68" s="5">
        <f t="shared" si="13"/>
        <v>-5.726124704025265E-2</v>
      </c>
      <c r="T68" s="5">
        <f t="shared" si="13"/>
        <v>-9.6172059984214686E-2</v>
      </c>
      <c r="U68" s="5">
        <f t="shared" si="13"/>
        <v>7.797947908445145E-2</v>
      </c>
      <c r="V68" s="5">
        <f t="shared" si="13"/>
        <v>8.1018153117600591E-2</v>
      </c>
    </row>
    <row r="69" spans="1:30" x14ac:dyDescent="0.2">
      <c r="A69" s="4" t="s">
        <v>18</v>
      </c>
      <c r="B69" s="4">
        <v>10</v>
      </c>
      <c r="C69" s="4">
        <v>11</v>
      </c>
      <c r="D69" s="12">
        <v>12</v>
      </c>
      <c r="E69" s="12">
        <v>13</v>
      </c>
      <c r="F69" s="12">
        <v>14</v>
      </c>
      <c r="G69" s="13">
        <v>15</v>
      </c>
      <c r="H69" s="13">
        <v>16</v>
      </c>
      <c r="I69" s="13">
        <v>17</v>
      </c>
      <c r="J69" s="10" t="s">
        <v>34</v>
      </c>
      <c r="K69" s="3" t="s">
        <v>35</v>
      </c>
      <c r="M69" s="7" t="s">
        <v>42</v>
      </c>
      <c r="N69" s="4">
        <v>52.16</v>
      </c>
      <c r="O69" s="4">
        <v>51.31</v>
      </c>
      <c r="P69" s="4">
        <v>55.4</v>
      </c>
      <c r="Q69" s="4">
        <v>40.090000000000003</v>
      </c>
      <c r="R69" s="4">
        <v>53.03</v>
      </c>
      <c r="S69" s="4">
        <v>62.38</v>
      </c>
      <c r="T69" s="4">
        <v>67.8</v>
      </c>
      <c r="U69" s="4">
        <v>47.23</v>
      </c>
      <c r="V69" s="4">
        <v>47.27</v>
      </c>
    </row>
    <row r="70" spans="1:30" x14ac:dyDescent="0.2">
      <c r="A70" s="4" t="s">
        <v>19</v>
      </c>
      <c r="B70" s="4">
        <v>0.54942999999999997</v>
      </c>
      <c r="C70" s="4">
        <v>0.55362999999999996</v>
      </c>
      <c r="D70" s="4">
        <v>0.54747000000000001</v>
      </c>
      <c r="E70" s="4">
        <v>0.48455999999999999</v>
      </c>
      <c r="F70" s="4">
        <v>0.36734</v>
      </c>
      <c r="G70" s="4">
        <v>0.51193</v>
      </c>
      <c r="H70" s="4">
        <v>0.45294000000000001</v>
      </c>
      <c r="I70" s="4">
        <v>0.35404999999999998</v>
      </c>
      <c r="J70" s="11">
        <f>SUM(B66+C66+D66+E66+F66+G66+H66+I66+J66+B70+C70+D70+E70+F70+G70+H70+I70)/17</f>
        <v>0.50101352941176458</v>
      </c>
      <c r="K70" s="6">
        <v>0.51795999999999998</v>
      </c>
      <c r="M70" s="4" t="s">
        <v>18</v>
      </c>
      <c r="N70" s="4">
        <v>10</v>
      </c>
      <c r="O70" s="4">
        <v>11</v>
      </c>
      <c r="P70" s="12">
        <v>12</v>
      </c>
      <c r="Q70" s="12">
        <v>13</v>
      </c>
      <c r="R70" s="12">
        <v>14</v>
      </c>
      <c r="S70" s="13">
        <v>15</v>
      </c>
      <c r="T70" s="13">
        <v>16</v>
      </c>
      <c r="U70" s="13">
        <v>17</v>
      </c>
      <c r="V70" s="10" t="s">
        <v>35</v>
      </c>
    </row>
    <row r="71" spans="1:30" x14ac:dyDescent="0.2">
      <c r="A71" s="4" t="s">
        <v>20</v>
      </c>
      <c r="B71" s="5">
        <f>(B70-0.5068)/0.5068</f>
        <v>8.4116022099447407E-2</v>
      </c>
      <c r="C71" s="5">
        <f t="shared" ref="C71" si="14">(C70-0.5068)/0.5068</f>
        <v>9.2403314917126916E-2</v>
      </c>
      <c r="D71" s="5">
        <f t="shared" ref="D71" si="15">(D70-0.5068)/0.5068</f>
        <v>8.0248618784530351E-2</v>
      </c>
      <c r="E71" s="5">
        <f t="shared" ref="E71" si="16">(E70-0.5068)/0.5068</f>
        <v>-4.3883188634569921E-2</v>
      </c>
      <c r="F71" s="5">
        <f>(F70-0.5068)/0.5068</f>
        <v>-0.27517758484609317</v>
      </c>
      <c r="G71" s="5">
        <f t="shared" ref="G71" si="17">(G70-0.5068)/0.5068</f>
        <v>1.0122336227308539E-2</v>
      </c>
      <c r="H71" s="5">
        <f t="shared" ref="H71" si="18">(H70-0.5068)/0.5068</f>
        <v>-0.10627466456195742</v>
      </c>
      <c r="I71" s="5">
        <f t="shared" ref="I71:K71" si="19">(I70-0.5068)/0.5068</f>
        <v>-0.30140094711917925</v>
      </c>
      <c r="J71" s="5">
        <f t="shared" si="19"/>
        <v>-1.1417660987047057E-2</v>
      </c>
      <c r="K71" s="5">
        <f t="shared" si="19"/>
        <v>2.2020520915548434E-2</v>
      </c>
      <c r="M71" s="4" t="s">
        <v>19</v>
      </c>
      <c r="N71" s="4">
        <v>0.54942999999999997</v>
      </c>
      <c r="O71" s="4">
        <v>0.55362999999999996</v>
      </c>
      <c r="P71" s="4">
        <v>0.54747000000000001</v>
      </c>
      <c r="Q71" s="4">
        <v>0.48455999999999999</v>
      </c>
      <c r="R71" s="4">
        <v>0.36734</v>
      </c>
      <c r="S71" s="4">
        <v>0.51193</v>
      </c>
      <c r="T71" s="4">
        <v>0.45294000000000001</v>
      </c>
      <c r="U71" s="4">
        <v>0.35404999999999998</v>
      </c>
      <c r="V71" s="6">
        <v>0.51795999999999998</v>
      </c>
    </row>
    <row r="72" spans="1:30" x14ac:dyDescent="0.2">
      <c r="A72" s="4" t="s">
        <v>32</v>
      </c>
      <c r="B72" s="4">
        <v>3.83</v>
      </c>
      <c r="C72" s="4">
        <v>9.1300000000000008</v>
      </c>
      <c r="D72" s="4">
        <v>25.23</v>
      </c>
      <c r="E72" s="4">
        <v>299.07</v>
      </c>
      <c r="F72" s="4">
        <v>1792.41</v>
      </c>
      <c r="G72" s="6">
        <v>228.05</v>
      </c>
      <c r="H72" s="4">
        <v>2088.0300000000002</v>
      </c>
      <c r="I72" s="4">
        <v>5393.88</v>
      </c>
      <c r="J72" s="4"/>
      <c r="M72" s="4" t="s">
        <v>20</v>
      </c>
      <c r="N72" s="5">
        <f>(N71-0.5068)/0.5068</f>
        <v>8.4116022099447407E-2</v>
      </c>
      <c r="O72" s="5">
        <f t="shared" ref="O72:Q72" si="20">(O71-0.5068)/0.5068</f>
        <v>9.2403314917126916E-2</v>
      </c>
      <c r="P72" s="5">
        <f t="shared" si="20"/>
        <v>8.0248618784530351E-2</v>
      </c>
      <c r="Q72" s="5">
        <f t="shared" si="20"/>
        <v>-4.3883188634569921E-2</v>
      </c>
      <c r="R72" s="5">
        <f>(R71-0.5068)/0.5068</f>
        <v>-0.27517758484609317</v>
      </c>
      <c r="S72" s="5">
        <f t="shared" ref="S72:V72" si="21">(S71-0.5068)/0.5068</f>
        <v>1.0122336227308539E-2</v>
      </c>
      <c r="T72" s="5">
        <f t="shared" si="21"/>
        <v>-0.10627466456195742</v>
      </c>
      <c r="U72" s="5">
        <f t="shared" si="21"/>
        <v>-0.30140094711917925</v>
      </c>
      <c r="V72" s="5">
        <f t="shared" si="21"/>
        <v>2.2020520915548434E-2</v>
      </c>
    </row>
    <row r="73" spans="1:30" x14ac:dyDescent="0.2">
      <c r="A73" s="16" t="s">
        <v>25</v>
      </c>
      <c r="B73" s="16"/>
      <c r="C73" s="16"/>
      <c r="D73" s="16"/>
      <c r="E73" s="16"/>
      <c r="F73" s="16"/>
      <c r="G73" s="16"/>
      <c r="H73" s="16"/>
      <c r="I73" s="16"/>
      <c r="J73" s="16"/>
      <c r="M73" s="7" t="s">
        <v>42</v>
      </c>
      <c r="N73" s="4">
        <v>47.17</v>
      </c>
      <c r="O73" s="4">
        <v>46.45</v>
      </c>
      <c r="P73" s="4">
        <v>47.48</v>
      </c>
      <c r="Q73" s="4">
        <v>59.4</v>
      </c>
      <c r="R73" s="4">
        <v>92.29</v>
      </c>
      <c r="S73" s="6">
        <v>53.49</v>
      </c>
      <c r="T73" s="4">
        <v>59.26</v>
      </c>
      <c r="U73" s="4">
        <v>70.62</v>
      </c>
      <c r="V73" s="4">
        <v>52.88</v>
      </c>
    </row>
    <row r="74" spans="1:30" x14ac:dyDescent="0.2">
      <c r="A74" s="16" t="s">
        <v>26</v>
      </c>
      <c r="B74" s="16"/>
      <c r="C74" s="16"/>
      <c r="D74" s="16"/>
      <c r="E74" s="16"/>
      <c r="F74" s="16"/>
      <c r="G74" s="16"/>
      <c r="H74" s="16"/>
      <c r="I74" s="16"/>
      <c r="J74" s="16"/>
    </row>
    <row r="75" spans="1:30" x14ac:dyDescent="0.2">
      <c r="A75" s="16" t="s">
        <v>27</v>
      </c>
      <c r="B75" s="16"/>
      <c r="C75" s="16"/>
      <c r="D75" s="16"/>
      <c r="E75" s="16"/>
      <c r="F75" s="16"/>
      <c r="G75" s="16"/>
      <c r="H75" s="16"/>
      <c r="I75" s="16"/>
      <c r="J75" s="16"/>
    </row>
    <row r="76" spans="1:30" x14ac:dyDescent="0.2">
      <c r="A76" s="16" t="s">
        <v>28</v>
      </c>
      <c r="B76" s="16"/>
      <c r="C76" s="16"/>
      <c r="D76" s="16"/>
      <c r="E76" s="16"/>
      <c r="F76" s="16"/>
      <c r="G76" s="16"/>
      <c r="H76" s="16"/>
      <c r="I76" s="16"/>
      <c r="J76" s="16"/>
    </row>
    <row r="77" spans="1:30" x14ac:dyDescent="0.2">
      <c r="A77" s="16" t="s">
        <v>29</v>
      </c>
      <c r="B77" s="16"/>
      <c r="C77" s="16"/>
      <c r="D77" s="16"/>
      <c r="E77" s="16"/>
      <c r="F77" s="16"/>
      <c r="G77" s="16"/>
      <c r="H77" s="16"/>
      <c r="I77" s="16"/>
      <c r="J77" s="16"/>
    </row>
    <row r="78" spans="1:30" x14ac:dyDescent="0.2">
      <c r="A78" s="16" t="s">
        <v>31</v>
      </c>
      <c r="B78" s="16"/>
      <c r="C78" s="16"/>
      <c r="D78" s="16"/>
      <c r="E78" s="16"/>
    </row>
    <row r="79" spans="1:30" x14ac:dyDescent="0.2">
      <c r="A79" s="16" t="s">
        <v>30</v>
      </c>
      <c r="B79" s="16"/>
      <c r="C79" s="16"/>
      <c r="D79" s="16"/>
      <c r="E79" s="16"/>
      <c r="M79" s="4">
        <v>52.16</v>
      </c>
      <c r="N79" s="4">
        <v>51.31</v>
      </c>
      <c r="O79" s="7">
        <v>55.4</v>
      </c>
      <c r="P79" s="4">
        <v>40.090000000000003</v>
      </c>
      <c r="Q79" s="4">
        <v>53.03</v>
      </c>
      <c r="R79" s="4">
        <v>62.38</v>
      </c>
      <c r="S79" s="4">
        <v>67.8</v>
      </c>
      <c r="T79" s="4">
        <v>47.23</v>
      </c>
      <c r="U79" s="4">
        <v>47.27</v>
      </c>
      <c r="V79" s="4">
        <v>47.17</v>
      </c>
      <c r="W79" s="4">
        <v>46.45</v>
      </c>
      <c r="X79" s="4">
        <v>47.48</v>
      </c>
      <c r="Y79" s="4">
        <v>59.4</v>
      </c>
      <c r="Z79" s="4">
        <v>92.29</v>
      </c>
      <c r="AA79" s="6">
        <v>53.49</v>
      </c>
      <c r="AB79" s="4"/>
      <c r="AC79" s="4"/>
      <c r="AD79" s="4">
        <v>52.88</v>
      </c>
    </row>
    <row r="80" spans="1:30" x14ac:dyDescent="0.2">
      <c r="M80" s="5">
        <v>2.9025256511444358E-2</v>
      </c>
      <c r="N80" s="5">
        <v>3.6996842936069321E-2</v>
      </c>
      <c r="O80" s="22">
        <v>-1.5785319652738753E-4</v>
      </c>
      <c r="P80" s="5">
        <v>0.17326361483820035</v>
      </c>
      <c r="Q80" s="5">
        <v>2.1053670086819173E-2</v>
      </c>
      <c r="R80" s="5">
        <v>-5.726124704025265E-2</v>
      </c>
      <c r="S80" s="5">
        <v>-9.6172059984214686E-2</v>
      </c>
      <c r="T80" s="5">
        <v>7.797947908445145E-2</v>
      </c>
      <c r="U80" s="5">
        <v>8.1018153117600591E-2</v>
      </c>
      <c r="V80" s="5">
        <v>8.4116022099447407E-2</v>
      </c>
      <c r="W80" s="5">
        <v>9.2403314917126916E-2</v>
      </c>
      <c r="X80" s="5">
        <v>8.0248618784530351E-2</v>
      </c>
      <c r="Y80" s="5">
        <v>-4.3883188634569921E-2</v>
      </c>
      <c r="Z80" s="5">
        <v>-0.27517758484609317</v>
      </c>
      <c r="AA80" s="5">
        <v>1.0122336227308539E-2</v>
      </c>
      <c r="AB80" s="5"/>
      <c r="AC80" s="5"/>
      <c r="AD80" s="5">
        <v>2.2020520915548434E-2</v>
      </c>
    </row>
    <row r="81" spans="1:30" x14ac:dyDescent="0.2">
      <c r="A81" s="14" t="s">
        <v>14</v>
      </c>
      <c r="B81" s="15" t="s">
        <v>15</v>
      </c>
      <c r="C81" s="15"/>
      <c r="D81" s="15" t="s">
        <v>37</v>
      </c>
      <c r="E81" s="15"/>
      <c r="F81" s="15"/>
      <c r="G81" s="15"/>
      <c r="H81" s="15"/>
      <c r="I81" s="15"/>
      <c r="J81" s="4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1:30" x14ac:dyDescent="0.2">
      <c r="A82" s="14"/>
      <c r="B82" s="15" t="s">
        <v>16</v>
      </c>
      <c r="C82" s="15"/>
      <c r="D82" s="4">
        <v>50</v>
      </c>
      <c r="E82" s="15" t="s">
        <v>23</v>
      </c>
      <c r="F82" s="15"/>
      <c r="G82" s="4"/>
      <c r="H82" s="4"/>
      <c r="I82" s="4"/>
      <c r="J82" s="4"/>
    </row>
    <row r="83" spans="1:30" x14ac:dyDescent="0.2">
      <c r="A83" s="14"/>
      <c r="B83" s="15" t="s">
        <v>17</v>
      </c>
      <c r="C83" s="15"/>
      <c r="D83" s="4" t="s">
        <v>21</v>
      </c>
      <c r="E83" s="4"/>
      <c r="F83" s="4"/>
      <c r="G83" s="4"/>
      <c r="H83" s="4"/>
      <c r="I83" s="4"/>
      <c r="J83" s="4"/>
      <c r="M83" s="4">
        <v>65.72</v>
      </c>
      <c r="N83" s="4">
        <v>71.209999999999994</v>
      </c>
      <c r="O83" s="4">
        <v>63.7</v>
      </c>
      <c r="P83" s="4">
        <v>74.55</v>
      </c>
      <c r="Q83" s="4">
        <v>60.48</v>
      </c>
      <c r="R83" s="4">
        <v>62.03</v>
      </c>
      <c r="S83" s="4">
        <v>96.04</v>
      </c>
      <c r="T83" s="4">
        <v>69.489999999999995</v>
      </c>
      <c r="U83" s="4">
        <v>81.66</v>
      </c>
      <c r="V83" s="4">
        <v>89.35</v>
      </c>
      <c r="W83" s="4">
        <v>101.96</v>
      </c>
      <c r="X83" s="4">
        <v>81.06</v>
      </c>
      <c r="Y83" s="7">
        <v>53.23</v>
      </c>
      <c r="Z83" s="4">
        <v>44.43</v>
      </c>
      <c r="AA83" s="4">
        <v>65.84</v>
      </c>
      <c r="AB83" s="4">
        <v>39.76</v>
      </c>
      <c r="AC83" s="4"/>
      <c r="AD83" s="4">
        <v>63.57</v>
      </c>
    </row>
    <row r="84" spans="1:30" x14ac:dyDescent="0.2">
      <c r="A84" s="4" t="s">
        <v>18</v>
      </c>
      <c r="B84" s="7">
        <v>1</v>
      </c>
      <c r="C84" s="7">
        <v>2</v>
      </c>
      <c r="D84" s="4">
        <v>3</v>
      </c>
      <c r="E84" s="4">
        <v>4</v>
      </c>
      <c r="F84" s="7">
        <v>5</v>
      </c>
      <c r="G84" s="4">
        <v>6</v>
      </c>
      <c r="H84" s="4">
        <v>7</v>
      </c>
      <c r="I84" s="7">
        <v>8</v>
      </c>
      <c r="J84" s="8">
        <v>9</v>
      </c>
      <c r="M84" s="20">
        <v>-8.2715074980268366E-2</v>
      </c>
      <c r="N84" s="20">
        <v>-0.11945540647198112</v>
      </c>
      <c r="O84" s="20">
        <v>-6.8232044198895128E-2</v>
      </c>
      <c r="P84" s="20">
        <v>-0.13749013417521708</v>
      </c>
      <c r="Q84" s="20">
        <v>-4.315311760063141E-2</v>
      </c>
      <c r="R84" s="20">
        <v>-5.8820047355958964E-2</v>
      </c>
      <c r="S84" s="20">
        <v>-0.24271902131018153</v>
      </c>
      <c r="T84" s="20">
        <v>-0.10876085240726124</v>
      </c>
      <c r="U84" s="20">
        <v>-0.1821033938437254</v>
      </c>
      <c r="V84" s="20">
        <v>-0.21959352801894247</v>
      </c>
      <c r="W84" s="20">
        <v>-0.27553275453827947</v>
      </c>
      <c r="X84" s="20">
        <v>-0.18447119179163379</v>
      </c>
      <c r="Y84" s="21">
        <v>2.0481452249407939E-2</v>
      </c>
      <c r="Z84" s="20">
        <v>7.9202841357537399E-2</v>
      </c>
      <c r="AA84" s="20">
        <v>-8.2872928176795646E-2</v>
      </c>
      <c r="AB84" s="20">
        <v>0.15353196527229662</v>
      </c>
      <c r="AC84" s="20"/>
      <c r="AD84" s="20">
        <v>-6.7205998421468099E-2</v>
      </c>
    </row>
    <row r="85" spans="1:30" x14ac:dyDescent="0.2">
      <c r="A85" s="4" t="s">
        <v>19</v>
      </c>
      <c r="B85" s="4">
        <v>0.46488000000000002</v>
      </c>
      <c r="C85" s="4">
        <v>0.44625999999999999</v>
      </c>
      <c r="D85" s="4">
        <v>0.47221999999999997</v>
      </c>
      <c r="E85" s="4">
        <v>0.43712000000000001</v>
      </c>
      <c r="F85" s="4">
        <v>0.48493000000000003</v>
      </c>
      <c r="G85" s="4">
        <v>0.47699000000000003</v>
      </c>
      <c r="H85" s="4">
        <v>0.38379000000000002</v>
      </c>
      <c r="I85" s="4">
        <v>0.45168000000000003</v>
      </c>
      <c r="J85" s="4">
        <v>0.41450999999999999</v>
      </c>
    </row>
    <row r="86" spans="1:30" x14ac:dyDescent="0.2">
      <c r="A86" s="4" t="s">
        <v>20</v>
      </c>
      <c r="B86" s="5">
        <f>(B85-0.5068)/0.5068</f>
        <v>-8.2715074980268366E-2</v>
      </c>
      <c r="C86" s="5">
        <f t="shared" ref="C86" si="22">(C85-0.5068)/0.5068</f>
        <v>-0.11945540647198112</v>
      </c>
      <c r="D86" s="5">
        <f t="shared" ref="D86" si="23">(D85-0.5068)/0.5068</f>
        <v>-6.8232044198895128E-2</v>
      </c>
      <c r="E86" s="5">
        <f t="shared" ref="E86" si="24">(E85-0.5068)/0.5068</f>
        <v>-0.13749013417521708</v>
      </c>
      <c r="F86" s="5">
        <f t="shared" ref="F86" si="25">(F85-0.5068)/0.5068</f>
        <v>-4.315311760063141E-2</v>
      </c>
      <c r="G86" s="5">
        <f t="shared" ref="G86" si="26">(G85-0.5068)/0.5068</f>
        <v>-5.8820047355958964E-2</v>
      </c>
      <c r="H86" s="5">
        <f t="shared" ref="H86" si="27">(H85-0.5068)/0.5068</f>
        <v>-0.24271902131018153</v>
      </c>
      <c r="I86" s="5">
        <f t="shared" ref="I86" si="28">(I85-0.5068)/0.5068</f>
        <v>-0.10876085240726124</v>
      </c>
      <c r="J86" s="5">
        <f t="shared" ref="J86" si="29">(J85-0.5068)/0.5068</f>
        <v>-0.1821033938437254</v>
      </c>
    </row>
    <row r="87" spans="1:30" x14ac:dyDescent="0.2">
      <c r="A87" s="7" t="s">
        <v>42</v>
      </c>
      <c r="B87" s="4">
        <v>65.72</v>
      </c>
      <c r="C87" s="4">
        <v>71.209999999999994</v>
      </c>
      <c r="D87" s="4">
        <v>63.7</v>
      </c>
      <c r="E87" s="4">
        <v>74.55</v>
      </c>
      <c r="F87" s="4">
        <v>60.48</v>
      </c>
      <c r="G87" s="4">
        <v>62.03</v>
      </c>
      <c r="H87" s="4">
        <v>96.04</v>
      </c>
      <c r="I87" s="4">
        <v>69.489999999999995</v>
      </c>
      <c r="J87" s="4">
        <v>81.66</v>
      </c>
    </row>
    <row r="88" spans="1:30" x14ac:dyDescent="0.2">
      <c r="A88" s="4" t="s">
        <v>18</v>
      </c>
      <c r="B88" s="4">
        <v>10</v>
      </c>
      <c r="C88" s="4">
        <v>11</v>
      </c>
      <c r="D88" s="12">
        <v>12</v>
      </c>
      <c r="E88" s="12">
        <v>13</v>
      </c>
      <c r="F88" s="12">
        <v>14</v>
      </c>
      <c r="G88" s="13">
        <v>15</v>
      </c>
      <c r="H88" s="13">
        <v>16</v>
      </c>
      <c r="I88" s="13">
        <v>17</v>
      </c>
      <c r="J88" s="10" t="s">
        <v>35</v>
      </c>
    </row>
    <row r="89" spans="1:30" x14ac:dyDescent="0.2">
      <c r="A89" s="4" t="s">
        <v>19</v>
      </c>
      <c r="B89" s="4">
        <v>0.39550999999999997</v>
      </c>
      <c r="C89" s="4">
        <v>0.36715999999999999</v>
      </c>
      <c r="D89" s="4">
        <v>0.41331000000000001</v>
      </c>
      <c r="E89" s="4">
        <v>0.51717999999999997</v>
      </c>
      <c r="F89" s="4">
        <v>0.54693999999999998</v>
      </c>
      <c r="G89" s="4">
        <v>0.46479999999999999</v>
      </c>
      <c r="H89" s="4">
        <v>0.58460999999999996</v>
      </c>
      <c r="I89" s="4">
        <v>0.91352999999999995</v>
      </c>
      <c r="J89" s="4">
        <v>0.47273999999999999</v>
      </c>
    </row>
    <row r="90" spans="1:30" x14ac:dyDescent="0.2">
      <c r="A90" s="4" t="s">
        <v>20</v>
      </c>
      <c r="B90" s="5">
        <f>(B89-0.5068)/0.5068</f>
        <v>-0.21959352801894247</v>
      </c>
      <c r="C90" s="5">
        <f t="shared" ref="C90" si="30">(C89-0.5068)/0.5068</f>
        <v>-0.27553275453827947</v>
      </c>
      <c r="D90" s="5">
        <f t="shared" ref="D90" si="31">(D89-0.5068)/0.5068</f>
        <v>-0.18447119179163379</v>
      </c>
      <c r="E90" s="5">
        <f t="shared" ref="E90" si="32">(E89-0.5068)/0.5068</f>
        <v>2.0481452249407939E-2</v>
      </c>
      <c r="F90" s="5">
        <f t="shared" ref="F90" si="33">(F89-0.5068)/0.5068</f>
        <v>7.9202841357537399E-2</v>
      </c>
      <c r="G90" s="5">
        <f t="shared" ref="G90" si="34">(G89-0.5068)/0.5068</f>
        <v>-8.2872928176795646E-2</v>
      </c>
      <c r="H90" s="5">
        <f t="shared" ref="H90" si="35">(H89-0.5068)/0.5068</f>
        <v>0.15353196527229662</v>
      </c>
      <c r="I90" s="5">
        <f t="shared" ref="I90" si="36">(I89-0.5068)/0.5068</f>
        <v>0.80254538279400134</v>
      </c>
      <c r="J90" s="5">
        <f t="shared" ref="J90" si="37">(J89-0.5068)/0.5068</f>
        <v>-6.7205998421468099E-2</v>
      </c>
    </row>
    <row r="91" spans="1:30" x14ac:dyDescent="0.2">
      <c r="A91" s="7" t="s">
        <v>42</v>
      </c>
      <c r="B91" s="4">
        <v>89.35</v>
      </c>
      <c r="C91" s="4">
        <v>101.96</v>
      </c>
      <c r="D91" s="4">
        <v>81.06</v>
      </c>
      <c r="E91" s="4">
        <v>53.23</v>
      </c>
      <c r="F91" s="4">
        <v>44.43</v>
      </c>
      <c r="G91" s="4">
        <v>65.84</v>
      </c>
      <c r="H91" s="4">
        <v>39.76</v>
      </c>
      <c r="I91" s="4">
        <v>14.15</v>
      </c>
      <c r="J91" s="4">
        <v>63.57</v>
      </c>
    </row>
    <row r="93" spans="1:30" x14ac:dyDescent="0.2">
      <c r="A93" s="16" t="s">
        <v>39</v>
      </c>
      <c r="B93" s="16"/>
      <c r="C93" s="16"/>
      <c r="D93" s="16"/>
      <c r="E93" s="16"/>
      <c r="F93" s="16"/>
      <c r="G93" s="16"/>
      <c r="H93" s="16"/>
      <c r="I93" s="16"/>
      <c r="J93" s="16"/>
    </row>
    <row r="94" spans="1:30" x14ac:dyDescent="0.2">
      <c r="A94" s="19" t="s">
        <v>38</v>
      </c>
      <c r="B94" s="19"/>
      <c r="C94" s="19"/>
      <c r="D94" s="19"/>
      <c r="E94" s="19"/>
      <c r="F94" s="19"/>
      <c r="G94" s="19"/>
      <c r="H94" s="19"/>
      <c r="I94" s="19"/>
      <c r="J94" s="19"/>
    </row>
    <row r="95" spans="1:30" x14ac:dyDescent="0.2">
      <c r="A95" s="16" t="s">
        <v>40</v>
      </c>
      <c r="B95" s="16"/>
      <c r="C95" s="16"/>
      <c r="D95" s="16"/>
      <c r="E95" s="16"/>
      <c r="F95" s="16"/>
      <c r="G95" s="16"/>
      <c r="H95" s="16"/>
      <c r="I95" s="16"/>
      <c r="J95" s="16"/>
    </row>
    <row r="97" spans="1:10" x14ac:dyDescent="0.2">
      <c r="A97" s="16" t="s">
        <v>41</v>
      </c>
      <c r="B97" s="16"/>
      <c r="C97" s="16"/>
      <c r="D97" s="16"/>
      <c r="E97" s="16"/>
      <c r="F97" s="16"/>
      <c r="G97" s="16"/>
      <c r="H97" s="16"/>
      <c r="I97" s="16"/>
      <c r="J97" s="16"/>
    </row>
    <row r="98" spans="1:10" x14ac:dyDescent="0.2">
      <c r="A98" s="16" t="s">
        <v>43</v>
      </c>
      <c r="B98" s="16"/>
      <c r="C98" s="16"/>
      <c r="D98" s="16"/>
      <c r="E98" s="16"/>
      <c r="F98" s="16"/>
      <c r="G98" s="16"/>
      <c r="H98" s="16"/>
      <c r="I98" s="16"/>
      <c r="J98" s="16"/>
    </row>
  </sheetData>
  <mergeCells count="55">
    <mergeCell ref="A98:J98"/>
    <mergeCell ref="M63:M65"/>
    <mergeCell ref="N63:O63"/>
    <mergeCell ref="P63:U63"/>
    <mergeCell ref="N64:O64"/>
    <mergeCell ref="Q64:R64"/>
    <mergeCell ref="N65:O65"/>
    <mergeCell ref="A93:J93"/>
    <mergeCell ref="A94:J94"/>
    <mergeCell ref="A95:J95"/>
    <mergeCell ref="A97:J97"/>
    <mergeCell ref="A81:A83"/>
    <mergeCell ref="B81:C81"/>
    <mergeCell ref="D81:I81"/>
    <mergeCell ref="B82:C82"/>
    <mergeCell ref="E82:F82"/>
    <mergeCell ref="B83:C83"/>
    <mergeCell ref="M51:M53"/>
    <mergeCell ref="N51:O51"/>
    <mergeCell ref="P51:U51"/>
    <mergeCell ref="N52:O52"/>
    <mergeCell ref="Q52:R52"/>
    <mergeCell ref="N53:O53"/>
    <mergeCell ref="A78:E78"/>
    <mergeCell ref="A79:E79"/>
    <mergeCell ref="A73:J73"/>
    <mergeCell ref="A74:J74"/>
    <mergeCell ref="A75:J75"/>
    <mergeCell ref="A76:J76"/>
    <mergeCell ref="A77:J77"/>
    <mergeCell ref="A28:D28"/>
    <mergeCell ref="A29:D29"/>
    <mergeCell ref="A30:D30"/>
    <mergeCell ref="A31:D31"/>
    <mergeCell ref="A32:D32"/>
    <mergeCell ref="G11:H11"/>
    <mergeCell ref="I11:J11"/>
    <mergeCell ref="I12:J12"/>
    <mergeCell ref="A19:A22"/>
    <mergeCell ref="A24:B24"/>
    <mergeCell ref="C11:D11"/>
    <mergeCell ref="B15:B16"/>
    <mergeCell ref="E11:F11"/>
    <mergeCell ref="A51:A53"/>
    <mergeCell ref="B51:C51"/>
    <mergeCell ref="B52:C52"/>
    <mergeCell ref="B53:C53"/>
    <mergeCell ref="D51:I51"/>
    <mergeCell ref="E52:F52"/>
    <mergeCell ref="A62:A64"/>
    <mergeCell ref="B62:C62"/>
    <mergeCell ref="D62:I62"/>
    <mergeCell ref="B63:C63"/>
    <mergeCell ref="E63:F63"/>
    <mergeCell ref="B64:C64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2019-02-21T12:02:25Z</dcterms:created>
  <dcterms:modified xsi:type="dcterms:W3CDTF">2019-03-24T10:15:33Z</dcterms:modified>
</cp:coreProperties>
</file>