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56\Desktop\流动性风险评估模型\"/>
    </mc:Choice>
  </mc:AlternateContent>
  <xr:revisionPtr revIDLastSave="0" documentId="13_ncr:1_{E33970CA-1362-4F57-8026-F2109EC50E36}" xr6:coauthVersionLast="43" xr6:coauthVersionMax="43" xr10:uidLastSave="{00000000-0000-0000-0000-000000000000}"/>
  <bookViews>
    <workbookView xWindow="-120" yWindow="-120" windowWidth="20730" windowHeight="11160" xr2:uid="{22227EB9-5099-47FF-A21D-5C2A1A8ED1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85" i="1" l="1"/>
  <c r="AF84" i="1"/>
  <c r="AE84" i="1"/>
  <c r="AE83" i="1"/>
  <c r="AF83" i="1" s="1"/>
  <c r="AF82" i="1"/>
  <c r="AE82" i="1"/>
  <c r="AE81" i="1"/>
  <c r="AF81" i="1" s="1"/>
  <c r="AF80" i="1"/>
  <c r="AE80" i="1"/>
  <c r="AE79" i="1"/>
  <c r="AF79" i="1" s="1"/>
  <c r="AE78" i="1"/>
  <c r="AF78" i="1" s="1"/>
  <c r="AF77" i="1"/>
  <c r="AE77" i="1"/>
  <c r="AE76" i="1"/>
  <c r="AF76" i="1" s="1"/>
  <c r="AF75" i="1"/>
  <c r="AE75" i="1"/>
  <c r="AE74" i="1"/>
  <c r="AF74" i="1" s="1"/>
  <c r="AF73" i="1"/>
  <c r="AG78" i="1" s="1"/>
  <c r="AG79" i="1" s="1"/>
  <c r="AE73" i="1"/>
  <c r="AE72" i="1"/>
  <c r="AD72" i="1"/>
  <c r="AE71" i="1"/>
  <c r="AD71" i="1" s="1"/>
  <c r="AN41" i="1"/>
  <c r="AJ41" i="1"/>
  <c r="AF41" i="1"/>
  <c r="AB41" i="1"/>
  <c r="X41" i="1"/>
  <c r="T41" i="1"/>
  <c r="P41" i="1"/>
  <c r="L41" i="1"/>
  <c r="H41" i="1"/>
  <c r="D41" i="1"/>
  <c r="AN40" i="1"/>
  <c r="AJ40" i="1"/>
  <c r="AF40" i="1"/>
  <c r="AB40" i="1"/>
  <c r="X40" i="1"/>
  <c r="T40" i="1"/>
  <c r="P40" i="1"/>
  <c r="L40" i="1"/>
  <c r="H40" i="1"/>
  <c r="D40" i="1"/>
  <c r="AN39" i="1"/>
  <c r="AJ39" i="1"/>
  <c r="AF39" i="1"/>
  <c r="AB39" i="1"/>
  <c r="X39" i="1"/>
  <c r="T39" i="1"/>
  <c r="P39" i="1"/>
  <c r="L39" i="1"/>
  <c r="H39" i="1"/>
  <c r="D39" i="1"/>
  <c r="AN38" i="1"/>
  <c r="AJ38" i="1"/>
  <c r="AF38" i="1"/>
  <c r="AB38" i="1"/>
  <c r="X38" i="1"/>
  <c r="T38" i="1"/>
  <c r="P38" i="1"/>
  <c r="L38" i="1"/>
  <c r="H38" i="1"/>
  <c r="D38" i="1"/>
  <c r="AN37" i="1"/>
  <c r="AJ37" i="1"/>
  <c r="AF37" i="1"/>
  <c r="AB37" i="1"/>
  <c r="X37" i="1"/>
  <c r="T37" i="1"/>
  <c r="P37" i="1"/>
  <c r="L37" i="1"/>
  <c r="H37" i="1"/>
  <c r="D37" i="1"/>
  <c r="AN36" i="1"/>
  <c r="AJ36" i="1"/>
  <c r="AF36" i="1"/>
  <c r="AB36" i="1"/>
  <c r="X36" i="1"/>
  <c r="T36" i="1"/>
  <c r="P36" i="1"/>
  <c r="L36" i="1"/>
  <c r="H36" i="1"/>
  <c r="D36" i="1"/>
  <c r="AN35" i="1"/>
  <c r="AJ35" i="1"/>
  <c r="AF35" i="1"/>
  <c r="AB35" i="1"/>
  <c r="X35" i="1"/>
  <c r="T35" i="1"/>
  <c r="P35" i="1"/>
  <c r="L35" i="1"/>
  <c r="H35" i="1"/>
  <c r="D35" i="1"/>
  <c r="AN34" i="1"/>
  <c r="AJ34" i="1"/>
  <c r="AF34" i="1"/>
  <c r="AB34" i="1"/>
  <c r="X34" i="1"/>
  <c r="T34" i="1"/>
  <c r="P34" i="1"/>
  <c r="L34" i="1"/>
  <c r="H34" i="1"/>
  <c r="D34" i="1"/>
  <c r="AN33" i="1"/>
  <c r="AJ33" i="1"/>
  <c r="AF33" i="1"/>
  <c r="AB33" i="1"/>
  <c r="X33" i="1"/>
  <c r="T33" i="1"/>
  <c r="P33" i="1"/>
  <c r="L33" i="1"/>
  <c r="H33" i="1"/>
  <c r="D33" i="1"/>
  <c r="AN32" i="1"/>
  <c r="AJ32" i="1"/>
  <c r="AF32" i="1"/>
  <c r="AB32" i="1"/>
  <c r="X32" i="1"/>
  <c r="T32" i="1"/>
  <c r="P32" i="1"/>
  <c r="L32" i="1"/>
  <c r="H32" i="1"/>
  <c r="D32" i="1"/>
  <c r="AN31" i="1"/>
  <c r="AJ31" i="1"/>
  <c r="AF31" i="1"/>
  <c r="AB31" i="1"/>
  <c r="X31" i="1"/>
  <c r="T31" i="1"/>
  <c r="P31" i="1"/>
  <c r="L31" i="1"/>
  <c r="H31" i="1"/>
  <c r="D31" i="1"/>
  <c r="AN30" i="1"/>
  <c r="AJ30" i="1"/>
  <c r="AF30" i="1"/>
  <c r="AB30" i="1"/>
  <c r="X30" i="1"/>
  <c r="T30" i="1"/>
  <c r="P30" i="1"/>
  <c r="L30" i="1"/>
  <c r="H30" i="1"/>
  <c r="D30" i="1"/>
  <c r="AN29" i="1"/>
  <c r="AJ29" i="1"/>
  <c r="AF29" i="1"/>
  <c r="AB29" i="1"/>
  <c r="X29" i="1"/>
  <c r="T29" i="1"/>
  <c r="P29" i="1"/>
  <c r="L29" i="1"/>
  <c r="H29" i="1"/>
  <c r="D29" i="1"/>
  <c r="AN28" i="1"/>
  <c r="AJ28" i="1"/>
  <c r="AF28" i="1"/>
  <c r="AB28" i="1"/>
  <c r="X28" i="1"/>
  <c r="T28" i="1"/>
  <c r="P28" i="1"/>
  <c r="L28" i="1"/>
  <c r="H28" i="1"/>
  <c r="D28" i="1"/>
  <c r="AN27" i="1"/>
  <c r="AJ27" i="1"/>
  <c r="AF27" i="1"/>
  <c r="AB27" i="1"/>
  <c r="X27" i="1"/>
  <c r="T27" i="1"/>
  <c r="P27" i="1"/>
  <c r="L27" i="1"/>
  <c r="H27" i="1"/>
  <c r="D27" i="1"/>
  <c r="AN26" i="1"/>
  <c r="AJ26" i="1"/>
  <c r="AF26" i="1"/>
  <c r="AB26" i="1"/>
  <c r="X26" i="1"/>
  <c r="T26" i="1"/>
  <c r="P26" i="1"/>
  <c r="L26" i="1"/>
  <c r="H26" i="1"/>
  <c r="D26" i="1"/>
  <c r="AN25" i="1"/>
  <c r="AJ25" i="1"/>
  <c r="AF25" i="1"/>
  <c r="AB25" i="1"/>
  <c r="X25" i="1"/>
  <c r="T25" i="1"/>
  <c r="P25" i="1"/>
  <c r="L25" i="1"/>
  <c r="H25" i="1"/>
  <c r="D25" i="1"/>
  <c r="AN24" i="1"/>
  <c r="AJ24" i="1"/>
  <c r="AF24" i="1"/>
  <c r="AB24" i="1"/>
  <c r="X24" i="1"/>
  <c r="T24" i="1"/>
  <c r="P24" i="1"/>
  <c r="L24" i="1"/>
  <c r="H24" i="1"/>
  <c r="D24" i="1"/>
  <c r="AN23" i="1"/>
  <c r="AJ23" i="1"/>
  <c r="AF23" i="1"/>
  <c r="AB23" i="1"/>
  <c r="X23" i="1"/>
  <c r="T23" i="1"/>
  <c r="P23" i="1"/>
  <c r="L23" i="1"/>
  <c r="H23" i="1"/>
  <c r="D23" i="1"/>
  <c r="AN22" i="1"/>
  <c r="AJ22" i="1"/>
  <c r="AF22" i="1"/>
  <c r="AB22" i="1"/>
  <c r="X22" i="1"/>
  <c r="T22" i="1"/>
  <c r="P22" i="1"/>
  <c r="L22" i="1"/>
  <c r="H22" i="1"/>
  <c r="D22" i="1"/>
  <c r="AN21" i="1"/>
  <c r="AJ21" i="1"/>
  <c r="AF21" i="1"/>
  <c r="AB21" i="1"/>
  <c r="X21" i="1"/>
  <c r="T21" i="1"/>
  <c r="P21" i="1"/>
  <c r="L21" i="1"/>
  <c r="H21" i="1"/>
  <c r="D21" i="1"/>
  <c r="AN20" i="1"/>
  <c r="AJ20" i="1"/>
  <c r="AF20" i="1"/>
  <c r="AB20" i="1"/>
  <c r="X20" i="1"/>
  <c r="T20" i="1"/>
  <c r="P20" i="1"/>
  <c r="L20" i="1"/>
  <c r="H20" i="1"/>
  <c r="D20" i="1"/>
  <c r="AN19" i="1"/>
  <c r="AJ19" i="1"/>
  <c r="AF19" i="1"/>
  <c r="AB19" i="1"/>
  <c r="X19" i="1"/>
  <c r="T19" i="1"/>
  <c r="P19" i="1"/>
  <c r="L19" i="1"/>
  <c r="H19" i="1"/>
  <c r="D19" i="1"/>
  <c r="AN18" i="1"/>
  <c r="AJ18" i="1"/>
  <c r="AF18" i="1"/>
  <c r="AB18" i="1"/>
  <c r="X18" i="1"/>
  <c r="T18" i="1"/>
  <c r="P18" i="1"/>
  <c r="L18" i="1"/>
  <c r="H18" i="1"/>
  <c r="D18" i="1"/>
  <c r="AN17" i="1"/>
  <c r="AJ17" i="1"/>
  <c r="AF17" i="1"/>
  <c r="AB17" i="1"/>
  <c r="X17" i="1"/>
  <c r="T17" i="1"/>
  <c r="P17" i="1"/>
  <c r="L17" i="1"/>
  <c r="H17" i="1"/>
  <c r="D17" i="1"/>
  <c r="AN16" i="1"/>
  <c r="AJ16" i="1"/>
  <c r="AF16" i="1"/>
  <c r="AB16" i="1"/>
  <c r="X16" i="1"/>
  <c r="T16" i="1"/>
  <c r="P16" i="1"/>
  <c r="L16" i="1"/>
  <c r="H16" i="1"/>
  <c r="D16" i="1"/>
  <c r="AN15" i="1"/>
  <c r="AJ15" i="1"/>
  <c r="AF15" i="1"/>
  <c r="AB15" i="1"/>
  <c r="X15" i="1"/>
  <c r="T15" i="1"/>
  <c r="P15" i="1"/>
  <c r="L15" i="1"/>
  <c r="H15" i="1"/>
  <c r="D15" i="1"/>
  <c r="AN14" i="1"/>
  <c r="AJ14" i="1"/>
  <c r="AF14" i="1"/>
  <c r="AB14" i="1"/>
  <c r="X14" i="1"/>
  <c r="T14" i="1"/>
  <c r="P14" i="1"/>
  <c r="L14" i="1"/>
  <c r="H14" i="1"/>
  <c r="D14" i="1"/>
  <c r="AN13" i="1"/>
  <c r="AJ13" i="1"/>
  <c r="AF13" i="1"/>
  <c r="AB13" i="1"/>
  <c r="X13" i="1"/>
  <c r="T13" i="1"/>
  <c r="P13" i="1"/>
  <c r="L13" i="1"/>
  <c r="H13" i="1"/>
  <c r="D13" i="1"/>
  <c r="AN12" i="1"/>
  <c r="AJ12" i="1"/>
  <c r="AF12" i="1"/>
  <c r="AB12" i="1"/>
  <c r="X12" i="1"/>
  <c r="T12" i="1"/>
  <c r="P12" i="1"/>
  <c r="L12" i="1"/>
  <c r="H12" i="1"/>
  <c r="D12" i="1"/>
  <c r="AN11" i="1"/>
  <c r="AJ11" i="1"/>
  <c r="AF11" i="1"/>
  <c r="AB11" i="1"/>
  <c r="X11" i="1"/>
  <c r="T11" i="1"/>
  <c r="P11" i="1"/>
  <c r="L11" i="1"/>
  <c r="H11" i="1"/>
  <c r="D11" i="1"/>
  <c r="AN10" i="1"/>
  <c r="AJ10" i="1"/>
  <c r="AF10" i="1"/>
  <c r="AB10" i="1"/>
  <c r="X10" i="1"/>
  <c r="T10" i="1"/>
  <c r="P10" i="1"/>
  <c r="L10" i="1"/>
  <c r="H10" i="1"/>
  <c r="D10" i="1"/>
  <c r="AN9" i="1"/>
  <c r="AJ9" i="1"/>
  <c r="AF9" i="1"/>
  <c r="AB9" i="1"/>
  <c r="X9" i="1"/>
  <c r="T9" i="1"/>
  <c r="P9" i="1"/>
  <c r="L9" i="1"/>
  <c r="H9" i="1"/>
  <c r="D9" i="1"/>
  <c r="AN8" i="1"/>
  <c r="AJ8" i="1"/>
  <c r="AF8" i="1"/>
  <c r="AB8" i="1"/>
  <c r="X8" i="1"/>
  <c r="T8" i="1"/>
  <c r="P8" i="1"/>
  <c r="L8" i="1"/>
  <c r="H8" i="1"/>
  <c r="D8" i="1"/>
  <c r="AN7" i="1"/>
  <c r="AJ7" i="1"/>
  <c r="AF7" i="1"/>
  <c r="AB7" i="1"/>
  <c r="X7" i="1"/>
  <c r="T7" i="1"/>
  <c r="P7" i="1"/>
  <c r="L7" i="1"/>
  <c r="H7" i="1"/>
  <c r="D7" i="1"/>
  <c r="AN6" i="1"/>
  <c r="AJ6" i="1"/>
  <c r="AF6" i="1"/>
  <c r="AB6" i="1"/>
  <c r="X6" i="1"/>
  <c r="T6" i="1"/>
  <c r="P6" i="1"/>
  <c r="L6" i="1"/>
  <c r="H6" i="1"/>
  <c r="D6" i="1"/>
  <c r="AN5" i="1"/>
  <c r="AJ5" i="1"/>
  <c r="AF5" i="1"/>
  <c r="AB5" i="1"/>
  <c r="X5" i="1"/>
  <c r="T5" i="1"/>
  <c r="P5" i="1"/>
  <c r="L5" i="1"/>
  <c r="H5" i="1"/>
  <c r="D5" i="1"/>
  <c r="AN4" i="1"/>
  <c r="AJ4" i="1"/>
  <c r="AF4" i="1"/>
  <c r="AB4" i="1"/>
  <c r="X4" i="1"/>
  <c r="T4" i="1"/>
  <c r="P4" i="1"/>
  <c r="L4" i="1"/>
  <c r="H4" i="1"/>
  <c r="D4" i="1"/>
  <c r="AN3" i="1"/>
  <c r="AJ3" i="1"/>
  <c r="AF3" i="1"/>
  <c r="AB3" i="1"/>
  <c r="X3" i="1"/>
  <c r="T3" i="1"/>
  <c r="P3" i="1"/>
  <c r="L3" i="1"/>
  <c r="H3" i="1"/>
  <c r="D3" i="1"/>
  <c r="AN2" i="1"/>
  <c r="AJ2" i="1"/>
  <c r="AF2" i="1"/>
  <c r="AB2" i="1"/>
  <c r="X2" i="1"/>
  <c r="T2" i="1"/>
  <c r="P2" i="1"/>
  <c r="L2" i="1"/>
  <c r="H2" i="1"/>
  <c r="D2" i="1"/>
  <c r="AE70" i="1" l="1"/>
  <c r="AD70" i="1" l="1"/>
  <c r="AE69" i="1"/>
  <c r="AD69" i="1" l="1"/>
  <c r="AE68" i="1"/>
  <c r="AD68" i="1" l="1"/>
  <c r="AE67" i="1"/>
  <c r="AD67" i="1" l="1"/>
  <c r="AE66" i="1"/>
  <c r="AD66" i="1" l="1"/>
  <c r="AE65" i="1"/>
  <c r="AD65" i="1" l="1"/>
  <c r="AE64" i="1"/>
  <c r="AD64" i="1" l="1"/>
  <c r="AE63" i="1"/>
  <c r="AD63" i="1" l="1"/>
  <c r="AE62" i="1"/>
  <c r="AD62" i="1" l="1"/>
  <c r="AE61" i="1"/>
  <c r="AD61" i="1" l="1"/>
  <c r="AE60" i="1"/>
  <c r="AD60" i="1" l="1"/>
  <c r="AE59" i="1"/>
  <c r="AD59" i="1" l="1"/>
  <c r="AE58" i="1"/>
  <c r="AD58" i="1" l="1"/>
  <c r="AE57" i="1"/>
  <c r="AD57" i="1" l="1"/>
  <c r="AE56" i="1"/>
  <c r="AD56" i="1" l="1"/>
  <c r="AE55" i="1"/>
  <c r="AD55" i="1" l="1"/>
  <c r="AE54" i="1"/>
  <c r="AD54" i="1" l="1"/>
  <c r="AE53" i="1"/>
  <c r="AD53" i="1" l="1"/>
  <c r="AE52" i="1"/>
  <c r="AD52" i="1" l="1"/>
  <c r="AE51" i="1"/>
  <c r="AD51" i="1" l="1"/>
  <c r="AE50" i="1"/>
  <c r="AD50" i="1" l="1"/>
  <c r="AE49" i="1"/>
  <c r="AD49" i="1" l="1"/>
  <c r="AE48" i="1"/>
  <c r="AD48" i="1" l="1"/>
  <c r="AE47" i="1"/>
  <c r="AD47" i="1" l="1"/>
  <c r="AE46" i="1"/>
  <c r="AD46" i="1" s="1"/>
</calcChain>
</file>

<file path=xl/sharedStrings.xml><?xml version="1.0" encoding="utf-8"?>
<sst xmlns="http://schemas.openxmlformats.org/spreadsheetml/2006/main" count="70" uniqueCount="66">
  <si>
    <t>当前负债</t>
    <phoneticPr fontId="1" type="noConversion"/>
  </si>
  <si>
    <t>当前资产/当前负债</t>
    <phoneticPr fontId="1" type="noConversion"/>
  </si>
  <si>
    <t>流动资产</t>
    <phoneticPr fontId="1" type="noConversion"/>
  </si>
  <si>
    <t>流动负债</t>
    <phoneticPr fontId="1" type="noConversion"/>
  </si>
  <si>
    <t>流动资产/流动负债</t>
    <phoneticPr fontId="1" type="noConversion"/>
  </si>
  <si>
    <t>同业融资</t>
    <phoneticPr fontId="1" type="noConversion"/>
  </si>
  <si>
    <t>同业融资/流动资产</t>
    <phoneticPr fontId="1" type="noConversion"/>
  </si>
  <si>
    <t>长期存款</t>
    <phoneticPr fontId="1" type="noConversion"/>
  </si>
  <si>
    <t>短期存款</t>
    <phoneticPr fontId="1" type="noConversion"/>
  </si>
  <si>
    <t>长期存款/短期存款</t>
    <phoneticPr fontId="1" type="noConversion"/>
  </si>
  <si>
    <t>总贷款</t>
    <phoneticPr fontId="1" type="noConversion"/>
  </si>
  <si>
    <t>总存款</t>
    <phoneticPr fontId="1" type="noConversion"/>
  </si>
  <si>
    <t>总贷款/总存款</t>
    <phoneticPr fontId="1" type="noConversion"/>
  </si>
  <si>
    <t>同业出借额度</t>
    <phoneticPr fontId="1" type="noConversion"/>
  </si>
  <si>
    <t>同业融资/同业出借额度</t>
    <phoneticPr fontId="1" type="noConversion"/>
  </si>
  <si>
    <t>债券</t>
    <phoneticPr fontId="1" type="noConversion"/>
  </si>
  <si>
    <t>总资产</t>
    <phoneticPr fontId="1" type="noConversion"/>
  </si>
  <si>
    <t>债券/总资产</t>
    <phoneticPr fontId="1" type="noConversion"/>
  </si>
  <si>
    <t>波动存款</t>
    <phoneticPr fontId="1" type="noConversion"/>
  </si>
  <si>
    <t>总负债</t>
    <phoneticPr fontId="1" type="noConversion"/>
  </si>
  <si>
    <t>波动存款/总负债</t>
    <phoneticPr fontId="1" type="noConversion"/>
  </si>
  <si>
    <t>短期投资</t>
    <phoneticPr fontId="1" type="noConversion"/>
  </si>
  <si>
    <t>短期投资/总资产</t>
    <phoneticPr fontId="1" type="noConversion"/>
  </si>
  <si>
    <t>货币资金</t>
    <phoneticPr fontId="1" type="noConversion"/>
  </si>
  <si>
    <t>准备金率</t>
    <phoneticPr fontId="1" type="noConversion"/>
  </si>
  <si>
    <t>2009-03-31</t>
  </si>
  <si>
    <t>2009-06-30</t>
  </si>
  <si>
    <t>2009-09-30</t>
  </si>
  <si>
    <t>2009-12-31</t>
  </si>
  <si>
    <t>2010-03-31</t>
  </si>
  <si>
    <t>2010-06-30</t>
  </si>
  <si>
    <t>2010-09-30</t>
  </si>
  <si>
    <t>2010-12-31</t>
  </si>
  <si>
    <t>2011-03-31</t>
  </si>
  <si>
    <t>2011-06-30</t>
  </si>
  <si>
    <t>2011-09-30</t>
  </si>
  <si>
    <t>2011-12-31</t>
  </si>
  <si>
    <t>2012-03-31</t>
  </si>
  <si>
    <t>2012-06-30</t>
  </si>
  <si>
    <t>2012-09-30</t>
  </si>
  <si>
    <t>2012-12-31</t>
  </si>
  <si>
    <t>2013-03-31</t>
  </si>
  <si>
    <t>2013-06-30</t>
  </si>
  <si>
    <t>2013-09-30</t>
  </si>
  <si>
    <t>2013-12-31</t>
  </si>
  <si>
    <t>2014-03-31</t>
  </si>
  <si>
    <t>2014-06-30</t>
  </si>
  <si>
    <t>2014-09-30</t>
  </si>
  <si>
    <t>2014-12-31</t>
  </si>
  <si>
    <t>2015-03-31</t>
  </si>
  <si>
    <t>2015-06-30</t>
  </si>
  <si>
    <t>2015-09-30</t>
  </si>
  <si>
    <t>2015-12-31</t>
  </si>
  <si>
    <t>2016-03-31</t>
  </si>
  <si>
    <t>2016-06-30</t>
  </si>
  <si>
    <t>2016-09-30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</si>
  <si>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</si>
  <si>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</si>
  <si>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</si>
  <si>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</si>
  <si>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</si>
  <si>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</si>
  <si>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</si>
  <si>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</si>
  <si>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</si>
  <si>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当前资产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</si>
</sst>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00_);[Red]\(0.000000\)"/>
    <numFmt numFmtId="178" formatCode="0.000000"/>
    <numFmt numFmtId="179" formatCode="0_);[Red]\(0\)"/>
  </numFmts>
  <fonts count="3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</xdr:col>
      <xdr:colOff>0</xdr:colOff>
      <xdr:row>1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B0451A2B-8FA0-41E6-B6CC-1E1B46B9FE41}"/>
            </a:ext>
          </a:extLst>
        </xdr:cNvPr>
        <xdr:cNvCxnSpPr/>
      </xdr:nvCxnSpPr>
      <xdr:spPr>
        <a:xfrm>
          <a:off x="9525" y="19050"/>
          <a:ext cx="7239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152400</xdr:rowOff>
    </xdr:from>
    <xdr:to>
      <xdr:col>0</xdr:col>
      <xdr:colOff>571500</xdr:colOff>
      <xdr:row>1</xdr:row>
      <xdr:rowOff>9525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BC062AF-9715-4E1E-977F-5088DD7B0D1C}"/>
            </a:ext>
          </a:extLst>
        </xdr:cNvPr>
        <xdr:cNvSpPr txBox="1"/>
      </xdr:nvSpPr>
      <xdr:spPr>
        <a:xfrm>
          <a:off x="28575" y="152400"/>
          <a:ext cx="5429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/>
            <a:t>时间</a:t>
          </a:r>
        </a:p>
      </xdr:txBody>
    </xdr:sp>
    <xdr:clientData/>
  </xdr:twoCellAnchor>
  <xdr:twoCellAnchor>
    <xdr:from>
      <xdr:col>0</xdr:col>
      <xdr:colOff>476250</xdr:colOff>
      <xdr:row>0</xdr:row>
      <xdr:rowOff>38100</xdr:rowOff>
    </xdr:from>
    <xdr:to>
      <xdr:col>1</xdr:col>
      <xdr:colOff>285750</xdr:colOff>
      <xdr:row>0</xdr:row>
      <xdr:rowOff>285750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4688E711-B019-4857-82F1-AF99979108D8}"/>
            </a:ext>
          </a:extLst>
        </xdr:cNvPr>
        <xdr:cNvSpPr txBox="1"/>
      </xdr:nvSpPr>
      <xdr:spPr>
        <a:xfrm>
          <a:off x="476250" y="38100"/>
          <a:ext cx="13335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/>
            <a:t>数据（单位：百万）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6EFD-11F3-471A-8586-4BF8CBA8B5A3}">
  <dimension ref="A1:AN91"/>
  <sheetViews>
    <sheetView tabSelected="1" workbookViewId="0">
      <selection activeCell="B4" sqref="B4"/>
    </sheetView>
  </sheetViews>
  <sheetFormatPr defaultRowHeight="12.75" x14ac:dyDescent="0.2"/>
  <cols>
    <col min="1" max="1" width="22.85546875" customWidth="1"/>
    <col min="2" max="3" width="11" customWidth="1"/>
    <col min="4" max="4" width="18.42578125" bestFit="1" customWidth="1"/>
    <col min="5" max="5" width="11" customWidth="1"/>
    <col min="8" max="8" width="18.42578125" bestFit="1" customWidth="1"/>
    <col min="12" max="12" width="18.42578125" bestFit="1" customWidth="1"/>
    <col min="13" max="13" width="9.7109375" customWidth="1"/>
    <col min="14" max="15" width="15.85546875" bestFit="1" customWidth="1"/>
    <col min="16" max="16" width="18.42578125" bestFit="1" customWidth="1"/>
    <col min="20" max="20" width="14.28515625" bestFit="1" customWidth="1"/>
    <col min="23" max="23" width="13.140625" bestFit="1" customWidth="1"/>
    <col min="24" max="24" width="22.7109375" bestFit="1" customWidth="1"/>
    <col min="28" max="28" width="12.5703125" bestFit="1" customWidth="1"/>
    <col min="30" max="30" width="12" bestFit="1" customWidth="1"/>
    <col min="32" max="32" width="16.42578125" bestFit="1" customWidth="1"/>
    <col min="33" max="33" width="16.42578125" customWidth="1"/>
    <col min="34" max="34" width="9.140625" bestFit="1" customWidth="1"/>
    <col min="35" max="35" width="8.7109375" bestFit="1" customWidth="1"/>
    <col min="36" max="36" width="16.42578125" customWidth="1"/>
  </cols>
  <sheetData>
    <row r="1" spans="1:40" ht="50.25" customHeight="1" x14ac:dyDescent="0.2">
      <c r="B1" s="7" t="s">
        <v>65</v>
      </c>
      <c r="C1" s="7" t="s">
        <v>0</v>
      </c>
      <c r="D1" s="7" t="s">
        <v>1</v>
      </c>
      <c r="E1" s="6"/>
      <c r="F1" s="7" t="s">
        <v>2</v>
      </c>
      <c r="G1" s="7" t="s">
        <v>3</v>
      </c>
      <c r="H1" s="7" t="s">
        <v>4</v>
      </c>
      <c r="I1" s="6"/>
      <c r="J1" s="7" t="s">
        <v>5</v>
      </c>
      <c r="K1" s="7" t="s">
        <v>2</v>
      </c>
      <c r="L1" s="7" t="s">
        <v>6</v>
      </c>
      <c r="M1" s="7"/>
      <c r="N1" s="7" t="s">
        <v>7</v>
      </c>
      <c r="O1" s="7" t="s">
        <v>8</v>
      </c>
      <c r="P1" s="7" t="s">
        <v>9</v>
      </c>
      <c r="Q1" s="6"/>
      <c r="R1" s="7" t="s">
        <v>10</v>
      </c>
      <c r="S1" s="7" t="s">
        <v>11</v>
      </c>
      <c r="T1" s="7" t="s">
        <v>12</v>
      </c>
      <c r="U1" s="6"/>
      <c r="V1" s="7" t="s">
        <v>5</v>
      </c>
      <c r="W1" s="7" t="s">
        <v>13</v>
      </c>
      <c r="X1" s="7" t="s">
        <v>14</v>
      </c>
      <c r="Y1" s="6"/>
      <c r="Z1" s="7" t="s">
        <v>15</v>
      </c>
      <c r="AA1" s="7" t="s">
        <v>16</v>
      </c>
      <c r="AB1" s="7" t="s">
        <v>17</v>
      </c>
      <c r="AC1" s="6"/>
      <c r="AD1" s="7" t="s">
        <v>18</v>
      </c>
      <c r="AE1" s="7" t="s">
        <v>19</v>
      </c>
      <c r="AF1" s="7" t="s">
        <v>20</v>
      </c>
      <c r="AG1" s="7"/>
      <c r="AH1" s="7" t="s">
        <v>21</v>
      </c>
      <c r="AI1" s="7" t="s">
        <v>16</v>
      </c>
      <c r="AJ1" s="7" t="s">
        <v>22</v>
      </c>
      <c r="AK1" s="6"/>
      <c r="AL1" s="7" t="s">
        <v>23</v>
      </c>
      <c r="AM1" s="7" t="s">
        <v>11</v>
      </c>
      <c r="AN1" s="7" t="s">
        <v>24</v>
      </c>
    </row>
    <row r="2" spans="1:40" x14ac:dyDescent="0.2">
      <c r="A2" s="1" t="s">
        <v>25</v>
      </c>
      <c r="B2" s="1">
        <v>693488</v>
      </c>
      <c r="C2" s="1">
        <v>156798</v>
      </c>
      <c r="D2" s="2">
        <f>B2/C2</f>
        <v>4.4228115154530032</v>
      </c>
      <c r="E2" s="1"/>
      <c r="F2">
        <v>397135</v>
      </c>
      <c r="G2">
        <v>75166</v>
      </c>
      <c r="H2" s="3">
        <f>F2/G2</f>
        <v>5.2834393209695873</v>
      </c>
      <c r="J2">
        <v>25893</v>
      </c>
      <c r="K2">
        <v>397135</v>
      </c>
      <c r="L2" s="3">
        <f>J2/K2</f>
        <v>6.5199491356843386E-2</v>
      </c>
      <c r="M2" s="3"/>
      <c r="N2" s="3">
        <v>738965.6764</v>
      </c>
      <c r="O2" s="3">
        <v>707717.3236</v>
      </c>
      <c r="P2" s="3">
        <f>N2/O2</f>
        <v>1.0441537203597711</v>
      </c>
      <c r="R2">
        <v>995940</v>
      </c>
      <c r="S2">
        <v>1446683</v>
      </c>
      <c r="T2" s="3">
        <f>R2/S2</f>
        <v>0.68843001542148485</v>
      </c>
      <c r="V2">
        <v>25893</v>
      </c>
      <c r="W2">
        <v>80740</v>
      </c>
      <c r="X2" s="3">
        <f>V2/W2</f>
        <v>0.32069606143175627</v>
      </c>
      <c r="Z2">
        <v>39537</v>
      </c>
      <c r="AA2">
        <v>1800839</v>
      </c>
      <c r="AB2" s="3">
        <f>Z2/AA2</f>
        <v>2.1954766639327557E-2</v>
      </c>
      <c r="AD2" s="4">
        <v>89093.839748532861</v>
      </c>
      <c r="AE2">
        <v>1718668</v>
      </c>
      <c r="AF2" s="3">
        <f>AD2/AE2</f>
        <v>5.1838889039961679E-2</v>
      </c>
      <c r="AH2">
        <v>340856</v>
      </c>
      <c r="AI2">
        <v>1800839</v>
      </c>
      <c r="AJ2" s="3">
        <f>AH2/AI2</f>
        <v>0.18927622069490943</v>
      </c>
      <c r="AL2">
        <v>188436</v>
      </c>
      <c r="AM2">
        <v>1446683</v>
      </c>
      <c r="AN2" s="3">
        <f>AL2/AM2</f>
        <v>0.13025382893142451</v>
      </c>
    </row>
    <row r="3" spans="1:40" x14ac:dyDescent="0.2">
      <c r="A3" s="1" t="s">
        <v>26</v>
      </c>
      <c r="B3" s="1">
        <v>698167</v>
      </c>
      <c r="C3" s="1">
        <v>201871</v>
      </c>
      <c r="D3" s="2">
        <f t="shared" ref="D3:D41" si="0">B3/C3</f>
        <v>3.4584809110768759</v>
      </c>
      <c r="E3" s="1"/>
      <c r="F3">
        <v>414903</v>
      </c>
      <c r="G3">
        <v>84752</v>
      </c>
      <c r="H3" s="3">
        <f t="shared" ref="H3:H41" si="1">F3/G3</f>
        <v>4.8954950915612612</v>
      </c>
      <c r="J3">
        <v>16562</v>
      </c>
      <c r="K3">
        <v>414903</v>
      </c>
      <c r="L3" s="3">
        <f t="shared" ref="L3:L41" si="2">J3/K3</f>
        <v>3.9917763911082829E-2</v>
      </c>
      <c r="M3" s="3"/>
      <c r="N3" s="3">
        <v>781786</v>
      </c>
      <c r="O3" s="3">
        <v>758896</v>
      </c>
      <c r="P3" s="3">
        <f t="shared" ref="P3:P41" si="3">N3/O3</f>
        <v>1.0301622356686555</v>
      </c>
      <c r="R3">
        <v>1152167</v>
      </c>
      <c r="S3">
        <v>1540682</v>
      </c>
      <c r="T3" s="3">
        <f t="shared" ref="T3:T41" si="4">R3/S3</f>
        <v>0.7478292081039436</v>
      </c>
      <c r="V3">
        <v>16562</v>
      </c>
      <c r="W3">
        <v>69868</v>
      </c>
      <c r="X3" s="3">
        <f t="shared" ref="X3:X41" si="5">V3/W3</f>
        <v>0.23704700291979161</v>
      </c>
      <c r="Z3">
        <v>37844</v>
      </c>
      <c r="AA3">
        <v>1972768</v>
      </c>
      <c r="AB3" s="3">
        <f t="shared" ref="AB3:AB41" si="6">Z3/AA3</f>
        <v>1.9183198429820435E-2</v>
      </c>
      <c r="AD3" s="4">
        <v>93558.190539183764</v>
      </c>
      <c r="AE3">
        <v>1888583</v>
      </c>
      <c r="AF3" s="3">
        <f t="shared" ref="AF3:AF41" si="7">AD3/AE3</f>
        <v>4.9538829132309128E-2</v>
      </c>
      <c r="AH3">
        <v>359302</v>
      </c>
      <c r="AI3">
        <v>1972768</v>
      </c>
      <c r="AJ3" s="3">
        <f t="shared" ref="AJ3:AJ41" si="8">AH3/AI3</f>
        <v>0.1821308942561923</v>
      </c>
      <c r="AL3">
        <v>205663</v>
      </c>
      <c r="AM3">
        <v>1540682</v>
      </c>
      <c r="AN3" s="3">
        <f t="shared" ref="AN3:AN41" si="9">AL3/AM3</f>
        <v>0.13348828635630194</v>
      </c>
    </row>
    <row r="4" spans="1:40" x14ac:dyDescent="0.2">
      <c r="A4" s="1" t="s">
        <v>27</v>
      </c>
      <c r="B4" s="1">
        <v>708862</v>
      </c>
      <c r="C4" s="1">
        <v>208020</v>
      </c>
      <c r="D4" s="2">
        <f t="shared" si="0"/>
        <v>3.4076627247380058</v>
      </c>
      <c r="E4" s="1"/>
      <c r="F4">
        <v>440059</v>
      </c>
      <c r="G4">
        <v>99325</v>
      </c>
      <c r="H4" s="3">
        <f t="shared" si="1"/>
        <v>4.4304958469670277</v>
      </c>
      <c r="J4">
        <v>34317</v>
      </c>
      <c r="K4">
        <v>440059</v>
      </c>
      <c r="L4" s="3">
        <f t="shared" si="2"/>
        <v>7.798272504368732E-2</v>
      </c>
      <c r="M4" s="3"/>
      <c r="N4" s="3">
        <v>748359.26439999999</v>
      </c>
      <c r="O4" s="3">
        <v>835134.73560000001</v>
      </c>
      <c r="P4" s="3">
        <f t="shared" si="3"/>
        <v>0.89609404626469469</v>
      </c>
      <c r="R4">
        <v>1145911</v>
      </c>
      <c r="S4">
        <v>1583494</v>
      </c>
      <c r="T4" s="3">
        <f t="shared" si="4"/>
        <v>0.7236598307287555</v>
      </c>
      <c r="V4">
        <v>34317</v>
      </c>
      <c r="W4">
        <v>65385</v>
      </c>
      <c r="X4" s="3">
        <f t="shared" si="5"/>
        <v>0.52484514796971782</v>
      </c>
      <c r="Z4">
        <v>38883</v>
      </c>
      <c r="AA4">
        <v>2016901</v>
      </c>
      <c r="AB4" s="3">
        <f t="shared" si="6"/>
        <v>1.9278586306417617E-2</v>
      </c>
      <c r="AD4" s="4">
        <v>94796.581197939522</v>
      </c>
      <c r="AE4">
        <v>1929396</v>
      </c>
      <c r="AF4" s="3">
        <f t="shared" si="7"/>
        <v>4.9132775852100616E-2</v>
      </c>
      <c r="AH4">
        <v>379654</v>
      </c>
      <c r="AI4">
        <v>2016901</v>
      </c>
      <c r="AJ4" s="3">
        <f t="shared" si="8"/>
        <v>0.18823630907020225</v>
      </c>
      <c r="AL4">
        <v>225530</v>
      </c>
      <c r="AM4">
        <v>1583494</v>
      </c>
      <c r="AN4" s="3">
        <f t="shared" si="9"/>
        <v>0.14242554755496389</v>
      </c>
    </row>
    <row r="5" spans="1:40" x14ac:dyDescent="0.2">
      <c r="A5" s="1" t="s">
        <v>28</v>
      </c>
      <c r="B5" s="1">
        <v>741601</v>
      </c>
      <c r="C5" s="1">
        <v>230522</v>
      </c>
      <c r="D5" s="2">
        <f t="shared" si="0"/>
        <v>3.2170508671623534</v>
      </c>
      <c r="E5" s="1"/>
      <c r="F5">
        <v>460228</v>
      </c>
      <c r="G5">
        <v>95748</v>
      </c>
      <c r="H5" s="3">
        <f t="shared" si="1"/>
        <v>4.806659146927351</v>
      </c>
      <c r="J5">
        <v>44321</v>
      </c>
      <c r="K5">
        <v>460228</v>
      </c>
      <c r="L5" s="3">
        <f t="shared" si="2"/>
        <v>9.6302267571725317E-2</v>
      </c>
      <c r="M5" s="3"/>
      <c r="N5" s="3">
        <v>727629</v>
      </c>
      <c r="O5" s="3">
        <v>880517</v>
      </c>
      <c r="P5" s="3">
        <f t="shared" si="3"/>
        <v>0.82636564654629041</v>
      </c>
      <c r="R5">
        <v>1185822</v>
      </c>
      <c r="S5">
        <v>1608146</v>
      </c>
      <c r="T5" s="3">
        <f t="shared" si="4"/>
        <v>0.73738454095585848</v>
      </c>
      <c r="V5">
        <v>44321</v>
      </c>
      <c r="W5">
        <v>62397</v>
      </c>
      <c r="X5" s="3">
        <f t="shared" si="5"/>
        <v>0.71030658525249613</v>
      </c>
      <c r="Z5">
        <v>40731</v>
      </c>
      <c r="AA5">
        <v>2067941</v>
      </c>
      <c r="AB5" s="3">
        <f t="shared" si="6"/>
        <v>1.9696403330655952E-2</v>
      </c>
      <c r="AD5" s="4">
        <v>94889.814523819427</v>
      </c>
      <c r="AE5">
        <v>1975158</v>
      </c>
      <c r="AF5" s="3">
        <f t="shared" si="7"/>
        <v>4.804163237767279E-2</v>
      </c>
      <c r="AH5">
        <v>414106</v>
      </c>
      <c r="AI5">
        <v>2067941</v>
      </c>
      <c r="AJ5" s="3">
        <f t="shared" si="8"/>
        <v>0.20025039399093109</v>
      </c>
      <c r="AL5">
        <v>216167</v>
      </c>
      <c r="AM5">
        <v>1608146</v>
      </c>
      <c r="AN5" s="3">
        <f t="shared" si="9"/>
        <v>0.13442000912852439</v>
      </c>
    </row>
    <row r="6" spans="1:40" x14ac:dyDescent="0.2">
      <c r="A6" s="1" t="s">
        <v>29</v>
      </c>
      <c r="B6" s="1">
        <v>780304</v>
      </c>
      <c r="C6" s="1">
        <v>308853</v>
      </c>
      <c r="D6" s="2">
        <f t="shared" si="0"/>
        <v>2.5264575704299457</v>
      </c>
      <c r="E6" s="1"/>
      <c r="F6">
        <v>503960</v>
      </c>
      <c r="G6">
        <v>83475</v>
      </c>
      <c r="H6" s="3">
        <f t="shared" si="1"/>
        <v>6.0372566636717577</v>
      </c>
      <c r="J6">
        <v>39614</v>
      </c>
      <c r="K6">
        <v>503960</v>
      </c>
      <c r="L6" s="3">
        <f t="shared" si="2"/>
        <v>7.8605444876577502E-2</v>
      </c>
      <c r="M6" s="3"/>
      <c r="N6" s="3">
        <v>719961.97619999992</v>
      </c>
      <c r="O6" s="3">
        <v>921164.02380000008</v>
      </c>
      <c r="P6" s="3">
        <f t="shared" si="3"/>
        <v>0.78157847853197915</v>
      </c>
      <c r="R6">
        <v>1271684</v>
      </c>
      <c r="S6">
        <v>1641126</v>
      </c>
      <c r="T6" s="3">
        <f t="shared" si="4"/>
        <v>0.77488504843625661</v>
      </c>
      <c r="V6">
        <v>39614</v>
      </c>
      <c r="W6">
        <v>58926</v>
      </c>
      <c r="X6" s="3">
        <f t="shared" si="5"/>
        <v>0.67226691104096659</v>
      </c>
      <c r="Z6">
        <v>40529</v>
      </c>
      <c r="AA6">
        <v>2199275</v>
      </c>
      <c r="AB6" s="3">
        <f t="shared" si="6"/>
        <v>1.8428345704834547E-2</v>
      </c>
      <c r="AD6" s="4">
        <v>95424.899594119357</v>
      </c>
      <c r="AE6">
        <v>2081061</v>
      </c>
      <c r="AF6" s="3">
        <f t="shared" si="7"/>
        <v>4.5853965642582969E-2</v>
      </c>
      <c r="AH6">
        <v>452756</v>
      </c>
      <c r="AI6">
        <v>2199275</v>
      </c>
      <c r="AJ6" s="3">
        <f t="shared" si="8"/>
        <v>0.20586602403064647</v>
      </c>
      <c r="AL6">
        <v>223900</v>
      </c>
      <c r="AM6">
        <v>1641126</v>
      </c>
      <c r="AN6" s="3">
        <f t="shared" si="9"/>
        <v>0.13643071890884673</v>
      </c>
    </row>
    <row r="7" spans="1:40" x14ac:dyDescent="0.2">
      <c r="A7" s="1" t="s">
        <v>30</v>
      </c>
      <c r="B7" s="1">
        <v>805718</v>
      </c>
      <c r="C7" s="1">
        <v>280935</v>
      </c>
      <c r="D7" s="2">
        <f t="shared" si="0"/>
        <v>2.8679872568387705</v>
      </c>
      <c r="E7" s="1"/>
      <c r="F7">
        <v>541803</v>
      </c>
      <c r="G7">
        <v>91198</v>
      </c>
      <c r="H7" s="3">
        <f t="shared" si="1"/>
        <v>5.9409526524704486</v>
      </c>
      <c r="J7">
        <v>50479</v>
      </c>
      <c r="K7">
        <v>541803</v>
      </c>
      <c r="L7" s="3">
        <f t="shared" si="2"/>
        <v>9.3168550192597677E-2</v>
      </c>
      <c r="M7" s="3"/>
      <c r="N7" s="3">
        <v>766933</v>
      </c>
      <c r="O7" s="3">
        <v>985467</v>
      </c>
      <c r="P7" s="3">
        <f t="shared" si="3"/>
        <v>0.77824320854985507</v>
      </c>
      <c r="R7">
        <v>1330765</v>
      </c>
      <c r="S7">
        <v>1752400</v>
      </c>
      <c r="T7" s="3">
        <f t="shared" si="4"/>
        <v>0.75939568591645745</v>
      </c>
      <c r="V7">
        <v>50479</v>
      </c>
      <c r="W7">
        <v>63999</v>
      </c>
      <c r="X7" s="3">
        <f t="shared" si="5"/>
        <v>0.78874669916717444</v>
      </c>
      <c r="Z7">
        <v>40217</v>
      </c>
      <c r="AA7">
        <v>2282482</v>
      </c>
      <c r="AB7" s="3">
        <f t="shared" si="6"/>
        <v>1.7619854176287041E-2</v>
      </c>
      <c r="AD7" s="4">
        <v>100388.44763050771</v>
      </c>
      <c r="AE7">
        <v>2157641</v>
      </c>
      <c r="AF7" s="3">
        <f t="shared" si="7"/>
        <v>4.6526946619251171E-2</v>
      </c>
      <c r="AH7">
        <v>460700</v>
      </c>
      <c r="AI7">
        <v>2282482</v>
      </c>
      <c r="AJ7" s="3">
        <f t="shared" si="8"/>
        <v>0.2018416793648318</v>
      </c>
      <c r="AL7">
        <v>253134</v>
      </c>
      <c r="AM7">
        <v>1752400</v>
      </c>
      <c r="AN7" s="3">
        <f t="shared" si="9"/>
        <v>0.14444989728372518</v>
      </c>
    </row>
    <row r="8" spans="1:40" x14ac:dyDescent="0.2">
      <c r="A8" s="1" t="s">
        <v>31</v>
      </c>
      <c r="B8" s="1">
        <v>854606</v>
      </c>
      <c r="C8" s="1">
        <v>225880</v>
      </c>
      <c r="D8" s="2">
        <f t="shared" si="0"/>
        <v>3.7834513901186471</v>
      </c>
      <c r="E8" s="1"/>
      <c r="F8">
        <v>537321</v>
      </c>
      <c r="G8">
        <v>77274</v>
      </c>
      <c r="H8" s="3">
        <f t="shared" si="1"/>
        <v>6.9534513549188599</v>
      </c>
      <c r="J8">
        <v>39359</v>
      </c>
      <c r="K8">
        <v>537321</v>
      </c>
      <c r="L8" s="3">
        <f t="shared" si="2"/>
        <v>7.3250440611850279E-2</v>
      </c>
      <c r="M8" s="3"/>
      <c r="N8" s="3">
        <v>852340.45039999997</v>
      </c>
      <c r="O8" s="3">
        <v>1022583.5496</v>
      </c>
      <c r="P8" s="3">
        <f t="shared" si="3"/>
        <v>0.83351668500183351</v>
      </c>
      <c r="R8">
        <v>1381950</v>
      </c>
      <c r="S8">
        <v>1874924</v>
      </c>
      <c r="T8" s="3">
        <f t="shared" si="4"/>
        <v>0.73706987589896977</v>
      </c>
      <c r="V8">
        <v>39359</v>
      </c>
      <c r="W8">
        <v>64998</v>
      </c>
      <c r="X8" s="3">
        <f t="shared" si="5"/>
        <v>0.60554170897566084</v>
      </c>
      <c r="Z8">
        <v>40525</v>
      </c>
      <c r="AA8">
        <v>2359564</v>
      </c>
      <c r="AB8" s="3">
        <f t="shared" si="6"/>
        <v>1.7174783137901748E-2</v>
      </c>
      <c r="AD8" s="4">
        <v>105795.46320714655</v>
      </c>
      <c r="AE8">
        <v>2226456</v>
      </c>
      <c r="AF8" s="3">
        <f t="shared" si="7"/>
        <v>4.7517428238935129E-2</v>
      </c>
      <c r="AH8">
        <v>489423</v>
      </c>
      <c r="AI8">
        <v>2359564</v>
      </c>
      <c r="AJ8" s="3">
        <f t="shared" si="8"/>
        <v>0.207420947259748</v>
      </c>
      <c r="AL8">
        <v>262700</v>
      </c>
      <c r="AM8">
        <v>1874924</v>
      </c>
      <c r="AN8" s="3">
        <f t="shared" si="9"/>
        <v>0.14011234588708663</v>
      </c>
    </row>
    <row r="9" spans="1:40" x14ac:dyDescent="0.2">
      <c r="A9" s="1" t="s">
        <v>32</v>
      </c>
      <c r="B9" s="1">
        <v>843142</v>
      </c>
      <c r="C9" s="1">
        <v>248584</v>
      </c>
      <c r="D9" s="2">
        <f t="shared" si="0"/>
        <v>3.3917790364625238</v>
      </c>
      <c r="E9" s="1"/>
      <c r="F9">
        <v>554974</v>
      </c>
      <c r="G9">
        <v>100747</v>
      </c>
      <c r="H9" s="3">
        <f t="shared" si="1"/>
        <v>5.5085908265258521</v>
      </c>
      <c r="J9">
        <v>45573</v>
      </c>
      <c r="K9">
        <v>554974</v>
      </c>
      <c r="L9" s="3">
        <f t="shared" si="2"/>
        <v>8.2117360452922117E-2</v>
      </c>
      <c r="M9" s="3"/>
      <c r="N9" s="3">
        <v>818343</v>
      </c>
      <c r="O9" s="3">
        <v>1078835</v>
      </c>
      <c r="P9" s="3">
        <f t="shared" si="3"/>
        <v>0.75854324340608159</v>
      </c>
      <c r="R9">
        <v>1431451</v>
      </c>
      <c r="S9">
        <v>1897178</v>
      </c>
      <c r="T9" s="3">
        <f t="shared" si="4"/>
        <v>0.75451591785272654</v>
      </c>
      <c r="V9">
        <v>45573</v>
      </c>
      <c r="W9">
        <v>58917</v>
      </c>
      <c r="X9" s="3">
        <f t="shared" si="5"/>
        <v>0.77351188960741379</v>
      </c>
      <c r="Z9">
        <v>36285</v>
      </c>
      <c r="AA9">
        <v>2402507</v>
      </c>
      <c r="AB9" s="3">
        <f t="shared" si="6"/>
        <v>1.5102973685404454E-2</v>
      </c>
      <c r="AD9" s="4">
        <v>105420.12035445645</v>
      </c>
      <c r="AE9">
        <v>2268501</v>
      </c>
      <c r="AF9" s="3">
        <f t="shared" si="7"/>
        <v>4.6471269069070918E-2</v>
      </c>
      <c r="AH9">
        <v>460309</v>
      </c>
      <c r="AI9">
        <v>2402507</v>
      </c>
      <c r="AJ9" s="3">
        <f t="shared" si="8"/>
        <v>0.19159527943102767</v>
      </c>
      <c r="AL9">
        <v>294955</v>
      </c>
      <c r="AM9">
        <v>1897178</v>
      </c>
      <c r="AN9" s="3">
        <f t="shared" si="9"/>
        <v>0.15547038812383446</v>
      </c>
    </row>
    <row r="10" spans="1:40" x14ac:dyDescent="0.2">
      <c r="A10" s="1" t="s">
        <v>33</v>
      </c>
      <c r="B10" s="1">
        <v>929738</v>
      </c>
      <c r="C10" s="1">
        <v>286360</v>
      </c>
      <c r="D10" s="2">
        <f t="shared" si="0"/>
        <v>3.2467453554965777</v>
      </c>
      <c r="E10" s="1"/>
      <c r="F10">
        <v>633810</v>
      </c>
      <c r="G10">
        <v>103047</v>
      </c>
      <c r="H10" s="3">
        <f t="shared" si="1"/>
        <v>6.150688520772075</v>
      </c>
      <c r="J10">
        <v>52733</v>
      </c>
      <c r="K10">
        <v>633810</v>
      </c>
      <c r="L10" s="3">
        <f t="shared" si="2"/>
        <v>8.320001262207917E-2</v>
      </c>
      <c r="M10" s="3"/>
      <c r="N10" s="3">
        <v>879889.34100000001</v>
      </c>
      <c r="O10" s="3">
        <v>1152187.659</v>
      </c>
      <c r="P10" s="3">
        <f t="shared" si="3"/>
        <v>0.76366843033509701</v>
      </c>
      <c r="R10">
        <v>1505761</v>
      </c>
      <c r="S10">
        <v>2032077</v>
      </c>
      <c r="T10" s="3">
        <f t="shared" si="4"/>
        <v>0.74099603509118994</v>
      </c>
      <c r="V10">
        <v>52733</v>
      </c>
      <c r="W10">
        <v>56709</v>
      </c>
      <c r="X10" s="3">
        <f t="shared" si="5"/>
        <v>0.92988767215080503</v>
      </c>
      <c r="Z10">
        <v>33525</v>
      </c>
      <c r="AA10">
        <v>2584723</v>
      </c>
      <c r="AB10" s="3">
        <f t="shared" si="6"/>
        <v>1.2970442093794964E-2</v>
      </c>
      <c r="AD10" s="4">
        <v>111168.99128190801</v>
      </c>
      <c r="AE10">
        <v>2441946</v>
      </c>
      <c r="AF10" s="3">
        <f t="shared" si="7"/>
        <v>4.5524754143583847E-2</v>
      </c>
      <c r="AH10">
        <v>496391</v>
      </c>
      <c r="AI10">
        <v>2584723</v>
      </c>
      <c r="AJ10" s="3">
        <f t="shared" si="8"/>
        <v>0.19204804538049144</v>
      </c>
      <c r="AL10">
        <v>323520</v>
      </c>
      <c r="AM10">
        <v>2032077</v>
      </c>
      <c r="AN10" s="3">
        <f t="shared" si="9"/>
        <v>0.15920656549924042</v>
      </c>
    </row>
    <row r="11" spans="1:40" x14ac:dyDescent="0.2">
      <c r="A11" s="1" t="s">
        <v>34</v>
      </c>
      <c r="B11" s="1">
        <v>931308</v>
      </c>
      <c r="C11" s="1">
        <v>259894</v>
      </c>
      <c r="D11" s="2">
        <f t="shared" si="0"/>
        <v>3.583414776793616</v>
      </c>
      <c r="E11" s="1"/>
      <c r="F11">
        <v>648318</v>
      </c>
      <c r="G11">
        <v>126390</v>
      </c>
      <c r="H11" s="3">
        <f t="shared" si="1"/>
        <v>5.1295039164490861</v>
      </c>
      <c r="J11">
        <v>52077</v>
      </c>
      <c r="K11">
        <v>648318</v>
      </c>
      <c r="L11" s="3">
        <f t="shared" si="2"/>
        <v>8.0326321342304233E-2</v>
      </c>
      <c r="M11" s="3"/>
      <c r="N11" s="3">
        <v>942644</v>
      </c>
      <c r="O11" s="3">
        <v>1150114</v>
      </c>
      <c r="P11" s="3">
        <f t="shared" si="3"/>
        <v>0.81960918656759241</v>
      </c>
      <c r="R11">
        <v>1554792</v>
      </c>
      <c r="S11">
        <v>2092758</v>
      </c>
      <c r="T11" s="3">
        <f t="shared" si="4"/>
        <v>0.74293922183071337</v>
      </c>
      <c r="V11">
        <v>52077</v>
      </c>
      <c r="W11">
        <v>59355</v>
      </c>
      <c r="X11" s="3">
        <f t="shared" si="5"/>
        <v>0.87738185494061161</v>
      </c>
      <c r="Z11">
        <v>45508</v>
      </c>
      <c r="AA11">
        <v>2643205</v>
      </c>
      <c r="AB11" s="3">
        <f t="shared" si="6"/>
        <v>1.721697711679571E-2</v>
      </c>
      <c r="AD11" s="4">
        <v>112689.4666301776</v>
      </c>
      <c r="AE11">
        <v>2497773</v>
      </c>
      <c r="AF11" s="3">
        <f t="shared" si="7"/>
        <v>4.5115975963459287E-2</v>
      </c>
      <c r="AH11">
        <v>480740</v>
      </c>
      <c r="AI11">
        <v>2643205</v>
      </c>
      <c r="AJ11" s="3">
        <f t="shared" si="8"/>
        <v>0.18187768258610285</v>
      </c>
      <c r="AL11">
        <v>348698</v>
      </c>
      <c r="AM11">
        <v>2092758</v>
      </c>
      <c r="AN11" s="3">
        <f t="shared" si="9"/>
        <v>0.16662127202476348</v>
      </c>
    </row>
    <row r="12" spans="1:40" x14ac:dyDescent="0.2">
      <c r="A12" s="1" t="s">
        <v>35</v>
      </c>
      <c r="B12" s="1">
        <v>856519</v>
      </c>
      <c r="C12" s="1">
        <v>259608</v>
      </c>
      <c r="D12" s="2">
        <f t="shared" si="0"/>
        <v>3.2992781424301256</v>
      </c>
      <c r="E12" s="1"/>
      <c r="F12">
        <v>570043</v>
      </c>
      <c r="G12">
        <v>117320</v>
      </c>
      <c r="H12" s="3">
        <f t="shared" si="1"/>
        <v>4.8588731674053873</v>
      </c>
      <c r="J12">
        <v>59023</v>
      </c>
      <c r="K12">
        <v>570043</v>
      </c>
      <c r="L12" s="3">
        <f t="shared" si="2"/>
        <v>0.10354131179577682</v>
      </c>
      <c r="M12" s="3"/>
      <c r="N12" s="3">
        <v>997558.90919999999</v>
      </c>
      <c r="O12" s="3">
        <v>1092445.0908000001</v>
      </c>
      <c r="P12" s="3">
        <f t="shared" si="3"/>
        <v>0.91314329443275288</v>
      </c>
      <c r="R12">
        <v>1598087</v>
      </c>
      <c r="S12">
        <v>2090004</v>
      </c>
      <c r="T12" s="3">
        <f t="shared" si="4"/>
        <v>0.76463346481633532</v>
      </c>
      <c r="V12">
        <v>59023</v>
      </c>
      <c r="W12">
        <v>81537</v>
      </c>
      <c r="X12" s="3">
        <f t="shared" si="5"/>
        <v>0.72387995633884006</v>
      </c>
      <c r="Z12">
        <v>47764</v>
      </c>
      <c r="AA12">
        <v>2633278</v>
      </c>
      <c r="AB12" s="3">
        <f t="shared" si="6"/>
        <v>1.813860898849267E-2</v>
      </c>
      <c r="AD12" s="4">
        <v>110744.33398707464</v>
      </c>
      <c r="AE12">
        <v>2479430</v>
      </c>
      <c r="AF12" s="3">
        <f t="shared" si="7"/>
        <v>4.4665239182826152E-2</v>
      </c>
      <c r="AH12">
        <v>353400</v>
      </c>
      <c r="AI12">
        <v>2633278</v>
      </c>
      <c r="AJ12" s="3">
        <f t="shared" si="8"/>
        <v>0.13420535165675634</v>
      </c>
      <c r="AL12">
        <v>386052</v>
      </c>
      <c r="AM12">
        <v>2090004</v>
      </c>
      <c r="AN12" s="3">
        <f t="shared" si="9"/>
        <v>0.18471352207938357</v>
      </c>
    </row>
    <row r="13" spans="1:40" x14ac:dyDescent="0.2">
      <c r="A13" s="1" t="s">
        <v>36</v>
      </c>
      <c r="B13" s="1">
        <v>951879</v>
      </c>
      <c r="C13" s="1">
        <v>273183</v>
      </c>
      <c r="D13" s="2">
        <f t="shared" si="0"/>
        <v>3.4844005666531226</v>
      </c>
      <c r="E13" s="1"/>
      <c r="F13">
        <v>641929</v>
      </c>
      <c r="G13">
        <v>142253</v>
      </c>
      <c r="H13" s="3">
        <f t="shared" si="1"/>
        <v>4.5125867292781168</v>
      </c>
      <c r="J13">
        <v>67484</v>
      </c>
      <c r="K13">
        <v>641929</v>
      </c>
      <c r="L13" s="3">
        <f t="shared" si="2"/>
        <v>0.10512689098015512</v>
      </c>
      <c r="M13" s="3"/>
      <c r="N13" s="3">
        <v>1008468</v>
      </c>
      <c r="O13" s="3">
        <v>1211592</v>
      </c>
      <c r="P13" s="3">
        <f t="shared" si="3"/>
        <v>0.83234950379335615</v>
      </c>
      <c r="R13">
        <v>1641075</v>
      </c>
      <c r="S13">
        <v>2220060</v>
      </c>
      <c r="T13" s="3">
        <f t="shared" si="4"/>
        <v>0.73920299451366178</v>
      </c>
      <c r="V13">
        <v>67484</v>
      </c>
      <c r="W13">
        <v>131381</v>
      </c>
      <c r="X13" s="3">
        <f t="shared" si="5"/>
        <v>0.51365113677015706</v>
      </c>
      <c r="Z13">
        <v>46167</v>
      </c>
      <c r="AA13">
        <v>2794971</v>
      </c>
      <c r="AB13" s="3">
        <f t="shared" si="6"/>
        <v>1.6517881580882233E-2</v>
      </c>
      <c r="AD13" s="4">
        <v>115727.04169586682</v>
      </c>
      <c r="AE13">
        <v>2629961</v>
      </c>
      <c r="AF13" s="3">
        <f t="shared" si="7"/>
        <v>4.4003329971762629E-2</v>
      </c>
      <c r="AH13">
        <v>349148</v>
      </c>
      <c r="AI13">
        <v>2794971</v>
      </c>
      <c r="AJ13" s="3">
        <f t="shared" si="8"/>
        <v>0.12492007967166743</v>
      </c>
      <c r="AL13">
        <v>408304</v>
      </c>
      <c r="AM13">
        <v>2220060</v>
      </c>
      <c r="AN13" s="3">
        <f t="shared" si="9"/>
        <v>0.18391575002477412</v>
      </c>
    </row>
    <row r="14" spans="1:40" x14ac:dyDescent="0.2">
      <c r="A14" s="1" t="s">
        <v>37</v>
      </c>
      <c r="B14" s="1">
        <v>1039503</v>
      </c>
      <c r="C14" s="1">
        <v>332451</v>
      </c>
      <c r="D14" s="2">
        <f t="shared" si="0"/>
        <v>3.1267856014871365</v>
      </c>
      <c r="E14" s="1"/>
      <c r="F14">
        <v>663704</v>
      </c>
      <c r="G14">
        <v>179421</v>
      </c>
      <c r="H14" s="3">
        <f t="shared" si="1"/>
        <v>3.699143355571533</v>
      </c>
      <c r="J14">
        <v>84437</v>
      </c>
      <c r="K14">
        <v>663704</v>
      </c>
      <c r="L14" s="3">
        <f t="shared" si="2"/>
        <v>0.12722086954425466</v>
      </c>
      <c r="M14" s="3"/>
      <c r="N14" s="3">
        <v>1029651.4158</v>
      </c>
      <c r="O14" s="3">
        <v>1229842.5841999999</v>
      </c>
      <c r="P14" s="3">
        <f t="shared" si="3"/>
        <v>0.83722212015432662</v>
      </c>
      <c r="R14">
        <v>1703808</v>
      </c>
      <c r="S14">
        <v>2259494</v>
      </c>
      <c r="T14" s="3">
        <f t="shared" si="4"/>
        <v>0.75406617587831615</v>
      </c>
      <c r="V14">
        <v>84437</v>
      </c>
      <c r="W14">
        <v>127500</v>
      </c>
      <c r="X14" s="3">
        <f t="shared" si="5"/>
        <v>0.66225098039215691</v>
      </c>
      <c r="Z14">
        <v>67844</v>
      </c>
      <c r="AA14">
        <v>2963579</v>
      </c>
      <c r="AB14" s="3">
        <f t="shared" si="6"/>
        <v>2.289259034431004E-2</v>
      </c>
      <c r="AD14" s="4">
        <v>115840.10036142723</v>
      </c>
      <c r="AE14">
        <v>2786306</v>
      </c>
      <c r="AF14" s="3">
        <f t="shared" si="7"/>
        <v>4.1574794857932772E-2</v>
      </c>
      <c r="AH14">
        <v>381844</v>
      </c>
      <c r="AI14">
        <v>2963579</v>
      </c>
      <c r="AJ14" s="3">
        <f t="shared" si="8"/>
        <v>0.12884556139721601</v>
      </c>
      <c r="AL14">
        <v>407830</v>
      </c>
      <c r="AM14">
        <v>2259494</v>
      </c>
      <c r="AN14" s="3">
        <f t="shared" si="9"/>
        <v>0.18049616418543266</v>
      </c>
    </row>
    <row r="15" spans="1:40" x14ac:dyDescent="0.2">
      <c r="A15" s="1" t="s">
        <v>38</v>
      </c>
      <c r="B15" s="1">
        <v>1283426</v>
      </c>
      <c r="C15" s="1">
        <v>446597</v>
      </c>
      <c r="D15" s="2">
        <f t="shared" si="0"/>
        <v>2.873790016502574</v>
      </c>
      <c r="E15" s="1"/>
      <c r="F15">
        <v>798189.83333333326</v>
      </c>
      <c r="G15">
        <v>248146.8</v>
      </c>
      <c r="H15" s="3">
        <f t="shared" si="1"/>
        <v>3.2166033708004025</v>
      </c>
      <c r="J15">
        <v>106402</v>
      </c>
      <c r="K15">
        <v>798189.83333333326</v>
      </c>
      <c r="L15" s="3">
        <f t="shared" si="2"/>
        <v>0.13330412836211269</v>
      </c>
      <c r="M15" s="3"/>
      <c r="N15" s="3">
        <v>1142308</v>
      </c>
      <c r="O15" s="3">
        <v>1314128</v>
      </c>
      <c r="P15" s="3">
        <f t="shared" si="3"/>
        <v>0.86925170150852882</v>
      </c>
      <c r="R15">
        <v>1783903</v>
      </c>
      <c r="S15">
        <v>2456436</v>
      </c>
      <c r="T15" s="3">
        <f t="shared" si="4"/>
        <v>0.72621594863452577</v>
      </c>
      <c r="V15">
        <v>106402</v>
      </c>
      <c r="W15">
        <v>121264</v>
      </c>
      <c r="X15" s="3">
        <f t="shared" si="5"/>
        <v>0.87744095527114396</v>
      </c>
      <c r="Z15">
        <v>66655</v>
      </c>
      <c r="AA15">
        <v>3322701</v>
      </c>
      <c r="AB15" s="3">
        <f t="shared" si="6"/>
        <v>2.0060486935177136E-2</v>
      </c>
      <c r="AD15" s="4">
        <v>123825.08510155987</v>
      </c>
      <c r="AE15">
        <v>3141339</v>
      </c>
      <c r="AF15" s="3">
        <f t="shared" si="7"/>
        <v>3.941793136670696E-2</v>
      </c>
      <c r="AH15">
        <v>510382</v>
      </c>
      <c r="AI15">
        <v>3322701</v>
      </c>
      <c r="AJ15" s="3">
        <f t="shared" si="8"/>
        <v>0.15360455244092081</v>
      </c>
      <c r="AL15">
        <v>417646</v>
      </c>
      <c r="AM15">
        <v>2456436</v>
      </c>
      <c r="AN15" s="3">
        <f t="shared" si="9"/>
        <v>0.17002112002918049</v>
      </c>
    </row>
    <row r="16" spans="1:40" x14ac:dyDescent="0.2">
      <c r="A16" s="1" t="s">
        <v>39</v>
      </c>
      <c r="B16" s="1">
        <v>1061321</v>
      </c>
      <c r="C16" s="1">
        <v>278166</v>
      </c>
      <c r="D16" s="2">
        <f t="shared" si="0"/>
        <v>3.8154231645851757</v>
      </c>
      <c r="E16" s="1"/>
      <c r="F16">
        <v>737082</v>
      </c>
      <c r="G16">
        <v>267779</v>
      </c>
      <c r="H16" s="3">
        <f t="shared" si="1"/>
        <v>2.7525758181186726</v>
      </c>
      <c r="J16">
        <v>100263</v>
      </c>
      <c r="K16">
        <v>737082</v>
      </c>
      <c r="L16" s="3">
        <f t="shared" si="2"/>
        <v>0.13602692780450479</v>
      </c>
      <c r="M16" s="3"/>
      <c r="N16" s="3">
        <v>1209743.8247999998</v>
      </c>
      <c r="O16" s="3">
        <v>1202988.1751999999</v>
      </c>
      <c r="P16" s="3">
        <f t="shared" si="3"/>
        <v>1.0056157240272763</v>
      </c>
      <c r="R16">
        <v>1836045</v>
      </c>
      <c r="S16">
        <v>2412732</v>
      </c>
      <c r="T16" s="3">
        <f t="shared" si="4"/>
        <v>0.76098174185943568</v>
      </c>
      <c r="V16">
        <v>100263</v>
      </c>
      <c r="W16">
        <v>120412</v>
      </c>
      <c r="X16" s="3">
        <f t="shared" si="5"/>
        <v>0.8326661794505531</v>
      </c>
      <c r="Z16">
        <v>65441</v>
      </c>
      <c r="AA16">
        <v>3144618</v>
      </c>
      <c r="AB16" s="3">
        <f t="shared" si="6"/>
        <v>2.0810476821031997E-2</v>
      </c>
      <c r="AD16" s="4">
        <v>119547.7393547963</v>
      </c>
      <c r="AE16">
        <v>2953664</v>
      </c>
      <c r="AF16" s="3">
        <f t="shared" si="7"/>
        <v>4.0474386847927285E-2</v>
      </c>
      <c r="AH16">
        <v>449956</v>
      </c>
      <c r="AI16">
        <v>3144618</v>
      </c>
      <c r="AJ16" s="3">
        <f t="shared" si="8"/>
        <v>0.14308765007387225</v>
      </c>
      <c r="AL16">
        <v>431986</v>
      </c>
      <c r="AM16">
        <v>2412732</v>
      </c>
      <c r="AN16" s="3">
        <f t="shared" si="9"/>
        <v>0.17904433646173715</v>
      </c>
    </row>
    <row r="17" spans="1:40" x14ac:dyDescent="0.2">
      <c r="A17" s="1" t="s">
        <v>40</v>
      </c>
      <c r="B17" s="1">
        <v>1247366</v>
      </c>
      <c r="C17" s="1">
        <v>368507</v>
      </c>
      <c r="D17" s="2">
        <f t="shared" si="0"/>
        <v>3.384918061257995</v>
      </c>
      <c r="E17" s="1"/>
      <c r="F17">
        <v>722273</v>
      </c>
      <c r="G17">
        <v>312167</v>
      </c>
      <c r="H17" s="3">
        <f t="shared" si="1"/>
        <v>2.3137391204067055</v>
      </c>
      <c r="J17">
        <v>109815</v>
      </c>
      <c r="K17">
        <v>722273</v>
      </c>
      <c r="L17" s="3">
        <f t="shared" si="2"/>
        <v>0.1520408488203214</v>
      </c>
      <c r="M17" s="3"/>
      <c r="N17" s="3">
        <v>1209897</v>
      </c>
      <c r="O17" s="3">
        <v>1322547</v>
      </c>
      <c r="P17" s="3">
        <f t="shared" si="3"/>
        <v>0.91482344294758522</v>
      </c>
      <c r="R17">
        <v>1904463</v>
      </c>
      <c r="S17">
        <v>2532444</v>
      </c>
      <c r="T17" s="3">
        <f t="shared" si="4"/>
        <v>0.75202571113122341</v>
      </c>
      <c r="V17">
        <v>109815</v>
      </c>
      <c r="W17">
        <v>103420</v>
      </c>
      <c r="X17" s="3">
        <f t="shared" si="5"/>
        <v>1.0618352349642235</v>
      </c>
      <c r="Z17">
        <v>77111</v>
      </c>
      <c r="AA17">
        <v>3408219</v>
      </c>
      <c r="AB17" s="3">
        <f t="shared" si="6"/>
        <v>2.2625013240052942E-2</v>
      </c>
      <c r="AD17" s="4">
        <v>123302.09804480661</v>
      </c>
      <c r="AE17">
        <v>3207712</v>
      </c>
      <c r="AF17" s="3">
        <f t="shared" si="7"/>
        <v>3.8439267005518765E-2</v>
      </c>
      <c r="AH17">
        <v>391661</v>
      </c>
      <c r="AI17">
        <v>3408219</v>
      </c>
      <c r="AJ17" s="3">
        <f t="shared" si="8"/>
        <v>0.11491661774082006</v>
      </c>
      <c r="AL17">
        <v>471415</v>
      </c>
      <c r="AM17">
        <v>2532444</v>
      </c>
      <c r="AN17" s="3">
        <f t="shared" si="9"/>
        <v>0.18615021694458</v>
      </c>
    </row>
    <row r="18" spans="1:40" x14ac:dyDescent="0.2">
      <c r="A18" s="1" t="s">
        <v>41</v>
      </c>
      <c r="B18" s="1">
        <v>1231102</v>
      </c>
      <c r="C18" s="1">
        <v>342181</v>
      </c>
      <c r="D18" s="2">
        <f t="shared" si="0"/>
        <v>3.5978093465154406</v>
      </c>
      <c r="E18" s="1"/>
      <c r="F18">
        <v>867316</v>
      </c>
      <c r="G18">
        <v>216383</v>
      </c>
      <c r="H18" s="3">
        <f t="shared" si="1"/>
        <v>4.008244640290596</v>
      </c>
      <c r="J18">
        <v>98470</v>
      </c>
      <c r="K18">
        <v>867316</v>
      </c>
      <c r="L18" s="3">
        <f t="shared" si="2"/>
        <v>0.11353416747759755</v>
      </c>
      <c r="M18" s="3"/>
      <c r="N18" s="3">
        <v>1262868.8569</v>
      </c>
      <c r="O18" s="3">
        <v>1466478.1431</v>
      </c>
      <c r="P18" s="3">
        <f t="shared" si="3"/>
        <v>0.86115764005211248</v>
      </c>
      <c r="R18">
        <v>1990667</v>
      </c>
      <c r="S18">
        <v>2729347</v>
      </c>
      <c r="T18" s="3">
        <f t="shared" si="4"/>
        <v>0.72935650908440741</v>
      </c>
      <c r="V18">
        <v>98470</v>
      </c>
      <c r="W18">
        <v>107391</v>
      </c>
      <c r="X18" s="3">
        <f t="shared" si="5"/>
        <v>0.91692972409233553</v>
      </c>
      <c r="Z18">
        <v>78854</v>
      </c>
      <c r="AA18">
        <v>3513426</v>
      </c>
      <c r="AB18" s="3">
        <f t="shared" si="6"/>
        <v>2.2443620557256648E-2</v>
      </c>
      <c r="AD18" s="4">
        <v>130542.60416771147</v>
      </c>
      <c r="AE18">
        <v>3298869</v>
      </c>
      <c r="AF18" s="3">
        <f t="shared" si="7"/>
        <v>3.9571927278019066E-2</v>
      </c>
      <c r="AH18">
        <v>555926</v>
      </c>
      <c r="AI18">
        <v>3513426</v>
      </c>
      <c r="AJ18" s="3">
        <f t="shared" si="8"/>
        <v>0.15822903342777106</v>
      </c>
      <c r="AL18">
        <v>462364</v>
      </c>
      <c r="AM18">
        <v>2729347</v>
      </c>
      <c r="AN18" s="3">
        <f t="shared" si="9"/>
        <v>0.16940462315711413</v>
      </c>
    </row>
    <row r="19" spans="1:40" x14ac:dyDescent="0.2">
      <c r="A19" s="1" t="s">
        <v>42</v>
      </c>
      <c r="B19" s="1">
        <v>1360749</v>
      </c>
      <c r="C19" s="1">
        <v>467907</v>
      </c>
      <c r="D19" s="2">
        <f t="shared" si="0"/>
        <v>2.9081612371689247</v>
      </c>
      <c r="E19" s="1"/>
      <c r="F19">
        <v>1050934</v>
      </c>
      <c r="G19">
        <v>330057</v>
      </c>
      <c r="H19" s="3">
        <f t="shared" si="1"/>
        <v>3.1840985041977596</v>
      </c>
      <c r="J19">
        <v>117790</v>
      </c>
      <c r="K19">
        <v>1050934</v>
      </c>
      <c r="L19" s="3">
        <f t="shared" si="2"/>
        <v>0.11208125343741852</v>
      </c>
      <c r="M19" s="3"/>
      <c r="N19" s="3">
        <v>1353378</v>
      </c>
      <c r="O19" s="3">
        <v>1444200</v>
      </c>
      <c r="P19" s="3">
        <f t="shared" si="3"/>
        <v>0.93711258828417121</v>
      </c>
      <c r="R19">
        <v>2098078</v>
      </c>
      <c r="S19">
        <v>2797578</v>
      </c>
      <c r="T19" s="3">
        <f t="shared" si="4"/>
        <v>0.74996228880839066</v>
      </c>
      <c r="V19">
        <v>117790</v>
      </c>
      <c r="W19">
        <v>96947</v>
      </c>
      <c r="X19" s="3">
        <f t="shared" si="5"/>
        <v>1.2149937594768276</v>
      </c>
      <c r="Z19">
        <v>88784</v>
      </c>
      <c r="AA19">
        <v>3810629</v>
      </c>
      <c r="AB19" s="3">
        <f t="shared" si="6"/>
        <v>2.3299040657067376E-2</v>
      </c>
      <c r="AD19" s="4">
        <v>131400.88239231403</v>
      </c>
      <c r="AE19">
        <v>3598131</v>
      </c>
      <c r="AF19" s="3">
        <f t="shared" si="7"/>
        <v>3.651920466273019E-2</v>
      </c>
      <c r="AH19">
        <v>730397</v>
      </c>
      <c r="AI19">
        <v>3810629</v>
      </c>
      <c r="AJ19" s="3">
        <f t="shared" si="8"/>
        <v>0.19167360559109795</v>
      </c>
      <c r="AL19">
        <v>483710</v>
      </c>
      <c r="AM19">
        <v>2797578</v>
      </c>
      <c r="AN19" s="3">
        <f t="shared" si="9"/>
        <v>0.17290313263830356</v>
      </c>
    </row>
    <row r="20" spans="1:40" x14ac:dyDescent="0.2">
      <c r="A20" s="1" t="s">
        <v>43</v>
      </c>
      <c r="B20" s="1">
        <v>1280011</v>
      </c>
      <c r="C20" s="1">
        <v>560130</v>
      </c>
      <c r="D20" s="2">
        <f t="shared" si="0"/>
        <v>2.2852034349168941</v>
      </c>
      <c r="E20" s="1"/>
      <c r="F20">
        <v>971159</v>
      </c>
      <c r="G20">
        <v>275281</v>
      </c>
      <c r="H20" s="3">
        <f t="shared" si="1"/>
        <v>3.5278824183289075</v>
      </c>
      <c r="J20">
        <v>116323</v>
      </c>
      <c r="K20">
        <v>971159</v>
      </c>
      <c r="L20" s="3">
        <f t="shared" si="2"/>
        <v>0.11977750296295457</v>
      </c>
      <c r="M20" s="3"/>
      <c r="N20" s="3">
        <v>1444415.865</v>
      </c>
      <c r="O20" s="3">
        <v>1360275.135</v>
      </c>
      <c r="P20" s="3">
        <f t="shared" si="3"/>
        <v>1.0618556701030928</v>
      </c>
      <c r="R20">
        <v>2173206</v>
      </c>
      <c r="S20">
        <v>2804691</v>
      </c>
      <c r="T20" s="3">
        <f t="shared" si="4"/>
        <v>0.77484685478721183</v>
      </c>
      <c r="V20">
        <v>116323</v>
      </c>
      <c r="W20">
        <v>103895</v>
      </c>
      <c r="X20" s="3">
        <f t="shared" si="5"/>
        <v>1.1196207709706916</v>
      </c>
      <c r="Z20">
        <v>67470</v>
      </c>
      <c r="AA20">
        <v>3885372</v>
      </c>
      <c r="AB20" s="3">
        <f t="shared" si="6"/>
        <v>1.73651326050633E-2</v>
      </c>
      <c r="AD20" s="4">
        <v>129323.70236518786</v>
      </c>
      <c r="AE20">
        <v>3628098</v>
      </c>
      <c r="AF20" s="3">
        <f t="shared" si="7"/>
        <v>3.56450411111243E-2</v>
      </c>
      <c r="AH20">
        <v>619924</v>
      </c>
      <c r="AI20">
        <v>3885372</v>
      </c>
      <c r="AJ20" s="3">
        <f t="shared" si="8"/>
        <v>0.15955331947623033</v>
      </c>
      <c r="AL20">
        <v>515738</v>
      </c>
      <c r="AM20">
        <v>2804691</v>
      </c>
      <c r="AN20" s="3">
        <f t="shared" si="9"/>
        <v>0.18388407136472432</v>
      </c>
    </row>
    <row r="21" spans="1:40" x14ac:dyDescent="0.2">
      <c r="A21" s="1" t="s">
        <v>44</v>
      </c>
      <c r="B21" s="1">
        <v>1312306</v>
      </c>
      <c r="C21" s="1">
        <v>639314</v>
      </c>
      <c r="D21" s="2">
        <f t="shared" si="0"/>
        <v>2.0526783395952535</v>
      </c>
      <c r="E21" s="1"/>
      <c r="F21">
        <v>1031038</v>
      </c>
      <c r="G21">
        <v>353251</v>
      </c>
      <c r="H21" s="3">
        <f t="shared" si="1"/>
        <v>2.9187121904821218</v>
      </c>
      <c r="J21">
        <v>125132</v>
      </c>
      <c r="K21">
        <v>1031038</v>
      </c>
      <c r="L21" s="3">
        <f t="shared" si="2"/>
        <v>0.12136507092852057</v>
      </c>
      <c r="M21" s="3"/>
      <c r="N21" s="3">
        <v>1363689</v>
      </c>
      <c r="O21" s="3">
        <v>1411587</v>
      </c>
      <c r="P21" s="3">
        <f t="shared" si="3"/>
        <v>0.96606797880683226</v>
      </c>
      <c r="R21">
        <v>2197094</v>
      </c>
      <c r="S21">
        <v>2775276</v>
      </c>
      <c r="T21" s="3">
        <f t="shared" si="4"/>
        <v>0.79166684682892796</v>
      </c>
      <c r="V21">
        <v>125132</v>
      </c>
      <c r="W21">
        <v>148047</v>
      </c>
      <c r="X21" s="3">
        <f t="shared" si="5"/>
        <v>0.84521807263909432</v>
      </c>
      <c r="Z21">
        <v>68936</v>
      </c>
      <c r="AA21">
        <v>4016399</v>
      </c>
      <c r="AB21" s="3">
        <f t="shared" si="6"/>
        <v>1.7163633393992978E-2</v>
      </c>
      <c r="AD21" s="4">
        <v>125581.39774393052</v>
      </c>
      <c r="AE21">
        <v>3750443</v>
      </c>
      <c r="AF21" s="3">
        <f t="shared" si="7"/>
        <v>3.3484417105907362E-2</v>
      </c>
      <c r="AH21">
        <v>608170</v>
      </c>
      <c r="AI21">
        <v>4016399</v>
      </c>
      <c r="AJ21" s="3">
        <f t="shared" si="8"/>
        <v>0.15142170884914571</v>
      </c>
      <c r="AL21">
        <v>517239</v>
      </c>
      <c r="AM21">
        <v>2775276</v>
      </c>
      <c r="AN21" s="3">
        <f t="shared" si="9"/>
        <v>0.18637389578550026</v>
      </c>
    </row>
    <row r="22" spans="1:40" x14ac:dyDescent="0.2">
      <c r="A22" s="1" t="s">
        <v>45</v>
      </c>
      <c r="B22" s="1">
        <v>1433601</v>
      </c>
      <c r="C22" s="1">
        <v>818452</v>
      </c>
      <c r="D22" s="2">
        <f t="shared" si="0"/>
        <v>1.7516005825631802</v>
      </c>
      <c r="E22" s="1"/>
      <c r="F22">
        <v>1149685</v>
      </c>
      <c r="G22">
        <v>280526</v>
      </c>
      <c r="H22" s="3">
        <f t="shared" si="1"/>
        <v>4.0983188724039836</v>
      </c>
      <c r="J22">
        <v>163842</v>
      </c>
      <c r="K22">
        <v>1149685</v>
      </c>
      <c r="L22" s="3">
        <f t="shared" si="2"/>
        <v>0.14251033978872474</v>
      </c>
      <c r="M22" s="3"/>
      <c r="N22" s="3">
        <v>1438576.7989000001</v>
      </c>
      <c r="O22" s="3">
        <v>1485954.2010999999</v>
      </c>
      <c r="P22" s="3">
        <f t="shared" si="3"/>
        <v>0.96811651249753994</v>
      </c>
      <c r="R22">
        <v>2078433</v>
      </c>
      <c r="S22">
        <v>2924531</v>
      </c>
      <c r="T22" s="3">
        <f t="shared" si="4"/>
        <v>0.7106893378801592</v>
      </c>
      <c r="V22">
        <v>163842</v>
      </c>
      <c r="W22">
        <v>139534</v>
      </c>
      <c r="X22" s="3">
        <f t="shared" si="5"/>
        <v>1.1742084366534322</v>
      </c>
      <c r="Z22">
        <v>82216</v>
      </c>
      <c r="AA22">
        <v>4404549</v>
      </c>
      <c r="AB22" s="3">
        <f t="shared" si="6"/>
        <v>1.8666156285240553E-2</v>
      </c>
      <c r="AD22" s="4">
        <v>129820.89091911765</v>
      </c>
      <c r="AE22">
        <v>4120707</v>
      </c>
      <c r="AF22" s="3">
        <f t="shared" si="7"/>
        <v>3.1504518743778104E-2</v>
      </c>
      <c r="AH22">
        <v>685078</v>
      </c>
      <c r="AI22">
        <v>4404549</v>
      </c>
      <c r="AJ22" s="3">
        <f t="shared" si="8"/>
        <v>0.1555387396076193</v>
      </c>
      <c r="AL22">
        <v>553271</v>
      </c>
      <c r="AM22">
        <v>2924531</v>
      </c>
      <c r="AN22" s="3">
        <f t="shared" si="9"/>
        <v>0.18918281256037292</v>
      </c>
    </row>
    <row r="23" spans="1:40" x14ac:dyDescent="0.2">
      <c r="A23" s="1" t="s">
        <v>46</v>
      </c>
      <c r="B23" s="1">
        <v>1804616</v>
      </c>
      <c r="C23" s="1">
        <v>955624</v>
      </c>
      <c r="D23" s="2">
        <f t="shared" si="0"/>
        <v>1.8884163645952801</v>
      </c>
      <c r="E23" s="1"/>
      <c r="F23">
        <v>1515658</v>
      </c>
      <c r="G23">
        <v>353029</v>
      </c>
      <c r="H23" s="3">
        <f t="shared" si="1"/>
        <v>4.2932960181741446</v>
      </c>
      <c r="J23">
        <v>145165</v>
      </c>
      <c r="K23">
        <v>1515658</v>
      </c>
      <c r="L23" s="3">
        <f t="shared" si="2"/>
        <v>9.5776883703315649E-2</v>
      </c>
      <c r="M23" s="3"/>
      <c r="N23" s="3">
        <v>1725015</v>
      </c>
      <c r="O23" s="3">
        <v>1695733</v>
      </c>
      <c r="P23" s="3">
        <f t="shared" si="3"/>
        <v>1.0172680486845511</v>
      </c>
      <c r="R23">
        <v>2422092</v>
      </c>
      <c r="S23">
        <v>3420748</v>
      </c>
      <c r="T23" s="3">
        <f t="shared" si="4"/>
        <v>0.70805917302297627</v>
      </c>
      <c r="V23">
        <v>145165</v>
      </c>
      <c r="W23">
        <v>183414</v>
      </c>
      <c r="X23" s="3">
        <f t="shared" si="5"/>
        <v>0.79146084813591111</v>
      </c>
      <c r="Z23">
        <v>99981</v>
      </c>
      <c r="AA23">
        <v>5033122</v>
      </c>
      <c r="AB23" s="3">
        <f t="shared" si="6"/>
        <v>1.9864608884902851E-2</v>
      </c>
      <c r="AD23" s="4">
        <v>148907.21014991307</v>
      </c>
      <c r="AE23">
        <v>4746758</v>
      </c>
      <c r="AF23" s="3">
        <f t="shared" si="7"/>
        <v>3.137029740086035E-2</v>
      </c>
      <c r="AH23">
        <v>936440</v>
      </c>
      <c r="AI23">
        <v>5033122</v>
      </c>
      <c r="AJ23" s="3">
        <f t="shared" si="8"/>
        <v>0.18605549398564153</v>
      </c>
      <c r="AL23">
        <v>593971</v>
      </c>
      <c r="AM23">
        <v>3420748</v>
      </c>
      <c r="AN23" s="3">
        <f t="shared" si="9"/>
        <v>0.17363775408185578</v>
      </c>
    </row>
    <row r="24" spans="1:40" x14ac:dyDescent="0.2">
      <c r="A24" s="1" t="s">
        <v>47</v>
      </c>
      <c r="B24" s="1">
        <v>1525837</v>
      </c>
      <c r="C24" s="1">
        <v>866642</v>
      </c>
      <c r="D24" s="2">
        <f t="shared" si="0"/>
        <v>1.7606312641205941</v>
      </c>
      <c r="E24" s="1"/>
      <c r="F24">
        <v>1223989</v>
      </c>
      <c r="G24">
        <v>263553</v>
      </c>
      <c r="H24" s="3">
        <f t="shared" si="1"/>
        <v>4.6441854200103965</v>
      </c>
      <c r="J24">
        <v>125874</v>
      </c>
      <c r="K24">
        <v>1223989</v>
      </c>
      <c r="L24" s="3">
        <f t="shared" si="2"/>
        <v>0.10283915950225044</v>
      </c>
      <c r="M24" s="3"/>
      <c r="N24" s="3">
        <v>1742808.0239999997</v>
      </c>
      <c r="O24" s="3">
        <v>1522711.976</v>
      </c>
      <c r="P24" s="3">
        <f t="shared" si="3"/>
        <v>1.1445421402530558</v>
      </c>
      <c r="R24">
        <v>2445504</v>
      </c>
      <c r="S24">
        <v>3265520</v>
      </c>
      <c r="T24" s="3">
        <f t="shared" si="4"/>
        <v>0.74888654793111054</v>
      </c>
      <c r="V24">
        <v>125874</v>
      </c>
      <c r="W24">
        <v>188210</v>
      </c>
      <c r="X24" s="3">
        <f t="shared" si="5"/>
        <v>0.66879549439455932</v>
      </c>
      <c r="Z24">
        <v>101047</v>
      </c>
      <c r="AA24">
        <v>4722648</v>
      </c>
      <c r="AB24" s="3">
        <f t="shared" si="6"/>
        <v>2.1396259047890082E-2</v>
      </c>
      <c r="AD24" s="4">
        <v>139342.58005331931</v>
      </c>
      <c r="AE24">
        <v>4420250</v>
      </c>
      <c r="AF24" s="3">
        <f t="shared" si="7"/>
        <v>3.1523687586294737E-2</v>
      </c>
      <c r="AH24">
        <v>659618</v>
      </c>
      <c r="AI24">
        <v>4722648</v>
      </c>
      <c r="AJ24" s="3">
        <f t="shared" si="8"/>
        <v>0.1396712183503831</v>
      </c>
      <c r="AL24">
        <v>590593</v>
      </c>
      <c r="AM24">
        <v>3265520</v>
      </c>
      <c r="AN24" s="3">
        <f t="shared" si="9"/>
        <v>0.18085726009946348</v>
      </c>
    </row>
    <row r="25" spans="1:40" x14ac:dyDescent="0.2">
      <c r="A25" s="1" t="s">
        <v>48</v>
      </c>
      <c r="B25" s="1">
        <v>1458362</v>
      </c>
      <c r="C25" s="1">
        <v>812051</v>
      </c>
      <c r="D25" s="2">
        <f t="shared" si="0"/>
        <v>1.7958995186262932</v>
      </c>
      <c r="E25" s="1"/>
      <c r="F25">
        <v>1196915</v>
      </c>
      <c r="G25">
        <v>268279</v>
      </c>
      <c r="H25" s="3">
        <f t="shared" si="1"/>
        <v>4.4614561706283382</v>
      </c>
      <c r="J25">
        <v>94603</v>
      </c>
      <c r="K25">
        <v>1196915</v>
      </c>
      <c r="L25" s="3">
        <f t="shared" si="2"/>
        <v>7.9039029505019148E-2</v>
      </c>
      <c r="M25" s="3"/>
      <c r="N25" s="3">
        <v>1685956</v>
      </c>
      <c r="O25" s="3">
        <v>1618482</v>
      </c>
      <c r="P25" s="3">
        <f t="shared" si="3"/>
        <v>1.0416896820601032</v>
      </c>
      <c r="R25">
        <v>2513919</v>
      </c>
      <c r="S25">
        <v>3304438</v>
      </c>
      <c r="T25" s="3">
        <f t="shared" si="4"/>
        <v>0.76077051528883277</v>
      </c>
      <c r="V25">
        <v>94603</v>
      </c>
      <c r="W25">
        <v>124085</v>
      </c>
      <c r="X25" s="3">
        <f t="shared" si="5"/>
        <v>0.76240480315912484</v>
      </c>
      <c r="Z25">
        <v>106155</v>
      </c>
      <c r="AA25">
        <v>4731829</v>
      </c>
      <c r="AB25" s="3">
        <f t="shared" si="6"/>
        <v>2.2434242657543204E-2</v>
      </c>
      <c r="AD25" s="4">
        <v>138162.32380243487</v>
      </c>
      <c r="AE25">
        <v>4416769</v>
      </c>
      <c r="AF25" s="3">
        <f t="shared" si="7"/>
        <v>3.1281310795840775E-2</v>
      </c>
      <c r="AH25">
        <v>623506</v>
      </c>
      <c r="AI25">
        <v>4731829</v>
      </c>
      <c r="AJ25" s="3">
        <f t="shared" si="8"/>
        <v>0.13176849797403922</v>
      </c>
      <c r="AL25">
        <v>654785</v>
      </c>
      <c r="AM25">
        <v>3304438</v>
      </c>
      <c r="AN25" s="3">
        <f t="shared" si="9"/>
        <v>0.19815321092421767</v>
      </c>
    </row>
    <row r="26" spans="1:40" x14ac:dyDescent="0.2">
      <c r="A26" s="1" t="s">
        <v>49</v>
      </c>
      <c r="B26" s="1">
        <v>1397788</v>
      </c>
      <c r="C26" s="1">
        <v>823319</v>
      </c>
      <c r="D26" s="2">
        <f t="shared" si="0"/>
        <v>1.6977477745563991</v>
      </c>
      <c r="E26" s="1"/>
      <c r="F26">
        <v>1121641</v>
      </c>
      <c r="G26">
        <v>330390</v>
      </c>
      <c r="H26" s="3">
        <f t="shared" si="1"/>
        <v>3.394899966706014</v>
      </c>
      <c r="J26">
        <v>96370</v>
      </c>
      <c r="K26">
        <v>1121641</v>
      </c>
      <c r="L26" s="3">
        <f t="shared" si="2"/>
        <v>8.591875653618225E-2</v>
      </c>
      <c r="M26" s="3"/>
      <c r="N26" s="3">
        <v>1642426.5930000001</v>
      </c>
      <c r="O26" s="3">
        <v>1689743.4069999999</v>
      </c>
      <c r="P26" s="3">
        <f t="shared" si="3"/>
        <v>0.97199763360283975</v>
      </c>
      <c r="R26">
        <v>2622736</v>
      </c>
      <c r="S26">
        <v>3332170</v>
      </c>
      <c r="T26" s="3">
        <f t="shared" si="4"/>
        <v>0.78709549632821851</v>
      </c>
      <c r="V26">
        <v>96370</v>
      </c>
      <c r="W26">
        <v>174666</v>
      </c>
      <c r="X26" s="3">
        <f t="shared" si="5"/>
        <v>0.55173874709445458</v>
      </c>
      <c r="Z26">
        <v>161569</v>
      </c>
      <c r="AA26">
        <v>4908944</v>
      </c>
      <c r="AB26" s="3">
        <f t="shared" si="6"/>
        <v>3.2913188661349568E-2</v>
      </c>
      <c r="AD26" s="4">
        <v>136457.06718824469</v>
      </c>
      <c r="AE26">
        <v>4576829</v>
      </c>
      <c r="AF26" s="3">
        <f t="shared" si="7"/>
        <v>2.9814761964723761E-2</v>
      </c>
      <c r="AH26">
        <v>566098</v>
      </c>
      <c r="AI26">
        <v>4908944</v>
      </c>
      <c r="AJ26" s="3">
        <f t="shared" si="8"/>
        <v>0.11531971030836774</v>
      </c>
      <c r="AL26">
        <v>603391</v>
      </c>
      <c r="AM26">
        <v>3332170</v>
      </c>
      <c r="AN26" s="3">
        <f t="shared" si="9"/>
        <v>0.18108049709348562</v>
      </c>
    </row>
    <row r="27" spans="1:40" x14ac:dyDescent="0.2">
      <c r="A27" s="1" t="s">
        <v>50</v>
      </c>
      <c r="B27" s="1">
        <v>1487295</v>
      </c>
      <c r="C27" s="1">
        <v>999592</v>
      </c>
      <c r="D27" s="2">
        <f t="shared" si="0"/>
        <v>1.4879020640421292</v>
      </c>
      <c r="E27" s="1"/>
      <c r="F27">
        <v>1238199</v>
      </c>
      <c r="G27">
        <v>325781</v>
      </c>
      <c r="H27" s="3">
        <f t="shared" si="1"/>
        <v>3.8007096792016721</v>
      </c>
      <c r="J27">
        <v>93796</v>
      </c>
      <c r="K27">
        <v>1238199</v>
      </c>
      <c r="L27" s="3">
        <f t="shared" si="2"/>
        <v>7.5751959095428117E-2</v>
      </c>
      <c r="M27" s="3"/>
      <c r="N27" s="3">
        <v>1618668</v>
      </c>
      <c r="O27" s="3">
        <v>1823124</v>
      </c>
      <c r="P27" s="3">
        <f t="shared" si="3"/>
        <v>0.88785403516162364</v>
      </c>
      <c r="R27">
        <v>2646157</v>
      </c>
      <c r="S27">
        <v>3441792</v>
      </c>
      <c r="T27" s="3">
        <f t="shared" si="4"/>
        <v>0.76883117864182382</v>
      </c>
      <c r="V27">
        <v>93796</v>
      </c>
      <c r="W27">
        <v>120575</v>
      </c>
      <c r="X27" s="3">
        <f t="shared" si="5"/>
        <v>0.7779058677171885</v>
      </c>
      <c r="Z27">
        <v>162156</v>
      </c>
      <c r="AA27">
        <v>5221221</v>
      </c>
      <c r="AB27" s="3">
        <f t="shared" si="6"/>
        <v>3.1057103309743067E-2</v>
      </c>
      <c r="AD27" s="4">
        <v>137987.23450199174</v>
      </c>
      <c r="AE27">
        <v>4888303</v>
      </c>
      <c r="AF27" s="3">
        <f t="shared" si="7"/>
        <v>2.8228044477192134E-2</v>
      </c>
      <c r="AH27">
        <v>684177</v>
      </c>
      <c r="AI27">
        <v>5221221</v>
      </c>
      <c r="AJ27" s="3">
        <f t="shared" si="8"/>
        <v>0.13103774002287971</v>
      </c>
      <c r="AL27">
        <v>621035</v>
      </c>
      <c r="AM27">
        <v>3441792</v>
      </c>
      <c r="AN27" s="3">
        <f t="shared" si="9"/>
        <v>0.18043943387630629</v>
      </c>
    </row>
    <row r="28" spans="1:40" x14ac:dyDescent="0.2">
      <c r="A28" s="1" t="s">
        <v>51</v>
      </c>
      <c r="B28" s="1">
        <v>1399320</v>
      </c>
      <c r="C28" s="1">
        <v>866114</v>
      </c>
      <c r="D28" s="2">
        <f t="shared" si="0"/>
        <v>1.6156302749984413</v>
      </c>
      <c r="E28" s="1"/>
      <c r="F28">
        <v>1122606</v>
      </c>
      <c r="G28">
        <v>454841</v>
      </c>
      <c r="H28" s="3">
        <f t="shared" si="1"/>
        <v>2.4681284228994307</v>
      </c>
      <c r="J28">
        <v>156259</v>
      </c>
      <c r="K28">
        <v>1122606</v>
      </c>
      <c r="L28" s="3">
        <f t="shared" si="2"/>
        <v>0.13919309178821421</v>
      </c>
      <c r="M28" s="3"/>
      <c r="N28" s="3">
        <v>1585756.345</v>
      </c>
      <c r="O28" s="3">
        <v>1881893.6549999998</v>
      </c>
      <c r="P28" s="3">
        <f t="shared" si="3"/>
        <v>0.84263865855905662</v>
      </c>
      <c r="R28">
        <v>2718502</v>
      </c>
      <c r="S28">
        <v>3467650</v>
      </c>
      <c r="T28" s="3">
        <f t="shared" si="4"/>
        <v>0.78396089570746763</v>
      </c>
      <c r="V28">
        <v>156259</v>
      </c>
      <c r="W28">
        <v>164413</v>
      </c>
      <c r="X28" s="3">
        <f t="shared" si="5"/>
        <v>0.95040538156958387</v>
      </c>
      <c r="Z28">
        <v>203916</v>
      </c>
      <c r="AA28">
        <v>5222292</v>
      </c>
      <c r="AB28" s="3">
        <f t="shared" si="6"/>
        <v>3.9047222943489182E-2</v>
      </c>
      <c r="AD28" s="4">
        <v>136042.68597931004</v>
      </c>
      <c r="AE28">
        <v>4872327</v>
      </c>
      <c r="AF28" s="3">
        <f t="shared" si="7"/>
        <v>2.7921501569847434E-2</v>
      </c>
      <c r="AH28">
        <v>549684</v>
      </c>
      <c r="AI28">
        <v>5222292</v>
      </c>
      <c r="AJ28" s="3">
        <f t="shared" si="8"/>
        <v>0.10525723188209316</v>
      </c>
      <c r="AL28">
        <v>616953</v>
      </c>
      <c r="AM28">
        <v>3467650</v>
      </c>
      <c r="AN28" s="3">
        <f t="shared" si="9"/>
        <v>0.1779167447695125</v>
      </c>
    </row>
    <row r="29" spans="1:40" x14ac:dyDescent="0.2">
      <c r="A29" s="1" t="s">
        <v>52</v>
      </c>
      <c r="B29" s="1">
        <v>1477297</v>
      </c>
      <c r="C29" s="1">
        <v>952932</v>
      </c>
      <c r="D29" s="2">
        <f t="shared" si="0"/>
        <v>1.5502648667480996</v>
      </c>
      <c r="E29" s="1"/>
      <c r="F29">
        <v>1208150</v>
      </c>
      <c r="G29">
        <v>513242</v>
      </c>
      <c r="H29" s="3">
        <f t="shared" si="1"/>
        <v>2.3539577820988931</v>
      </c>
      <c r="J29">
        <v>178771</v>
      </c>
      <c r="K29">
        <v>1208150</v>
      </c>
      <c r="L29" s="3">
        <f t="shared" si="2"/>
        <v>0.14797086454496544</v>
      </c>
      <c r="M29" s="3"/>
      <c r="N29" s="3">
        <v>1569169</v>
      </c>
      <c r="O29" s="3">
        <v>2002529</v>
      </c>
      <c r="P29" s="3">
        <f t="shared" si="3"/>
        <v>0.78359364583484181</v>
      </c>
      <c r="R29">
        <v>2824286</v>
      </c>
      <c r="S29">
        <v>3571698</v>
      </c>
      <c r="T29" s="3">
        <f t="shared" si="4"/>
        <v>0.79074042654222165</v>
      </c>
      <c r="V29">
        <v>178771</v>
      </c>
      <c r="W29">
        <v>185693</v>
      </c>
      <c r="X29" s="3">
        <f t="shared" si="5"/>
        <v>0.96272341983811993</v>
      </c>
      <c r="Z29">
        <v>251507</v>
      </c>
      <c r="AA29">
        <v>5474978</v>
      </c>
      <c r="AB29" s="3">
        <f t="shared" si="6"/>
        <v>4.5937536187360024E-2</v>
      </c>
      <c r="AD29" s="4">
        <v>137054</v>
      </c>
      <c r="AE29">
        <v>5113220</v>
      </c>
      <c r="AF29" s="3">
        <f t="shared" si="7"/>
        <v>2.6803853540430491E-2</v>
      </c>
      <c r="AH29">
        <v>643483</v>
      </c>
      <c r="AI29">
        <v>5474978</v>
      </c>
      <c r="AJ29" s="3">
        <f t="shared" si="8"/>
        <v>0.11753161382566286</v>
      </c>
      <c r="AL29">
        <v>584342</v>
      </c>
      <c r="AM29">
        <v>3571698</v>
      </c>
      <c r="AN29" s="3">
        <f t="shared" si="9"/>
        <v>0.16360341775816434</v>
      </c>
    </row>
    <row r="30" spans="1:40" x14ac:dyDescent="0.2">
      <c r="A30" s="1" t="s">
        <v>53</v>
      </c>
      <c r="B30" s="1">
        <v>1321069</v>
      </c>
      <c r="C30" s="1">
        <v>836034</v>
      </c>
      <c r="D30" s="2">
        <f t="shared" si="0"/>
        <v>1.5801618116009637</v>
      </c>
      <c r="E30" s="1"/>
      <c r="F30">
        <v>1030828</v>
      </c>
      <c r="G30">
        <v>424493</v>
      </c>
      <c r="H30" s="3">
        <f t="shared" si="1"/>
        <v>2.4283745550574451</v>
      </c>
      <c r="J30">
        <v>110669</v>
      </c>
      <c r="K30">
        <v>1030828</v>
      </c>
      <c r="L30" s="3">
        <f t="shared" si="2"/>
        <v>0.10735932667719542</v>
      </c>
      <c r="M30" s="3"/>
      <c r="N30" s="3">
        <v>1420540.821</v>
      </c>
      <c r="O30" s="3">
        <v>2158549.179</v>
      </c>
      <c r="P30" s="3">
        <f t="shared" si="3"/>
        <v>0.65809981760902003</v>
      </c>
      <c r="R30">
        <v>2932746</v>
      </c>
      <c r="S30">
        <v>3579090</v>
      </c>
      <c r="T30" s="3">
        <f t="shared" si="4"/>
        <v>0.81941107935257285</v>
      </c>
      <c r="V30">
        <v>110669</v>
      </c>
      <c r="W30">
        <v>152117</v>
      </c>
      <c r="X30" s="3">
        <f t="shared" si="5"/>
        <v>0.7275255231170743</v>
      </c>
      <c r="Z30">
        <v>353156</v>
      </c>
      <c r="AA30">
        <v>5432042</v>
      </c>
      <c r="AB30" s="3">
        <f t="shared" si="6"/>
        <v>6.5013488481863724E-2</v>
      </c>
      <c r="AD30" s="4">
        <v>140264</v>
      </c>
      <c r="AE30">
        <v>5051991</v>
      </c>
      <c r="AF30" s="3">
        <f t="shared" si="7"/>
        <v>2.7764103301054971E-2</v>
      </c>
      <c r="AH30">
        <v>506375</v>
      </c>
      <c r="AI30">
        <v>5432042</v>
      </c>
      <c r="AJ30" s="3">
        <f t="shared" si="8"/>
        <v>9.3220008239995197E-2</v>
      </c>
      <c r="AL30">
        <v>595289</v>
      </c>
      <c r="AM30">
        <v>3579090</v>
      </c>
      <c r="AN30" s="3">
        <f t="shared" si="9"/>
        <v>0.16632412149456985</v>
      </c>
    </row>
    <row r="31" spans="1:40" x14ac:dyDescent="0.2">
      <c r="A31" s="1" t="s">
        <v>54</v>
      </c>
      <c r="B31" s="1">
        <v>1399396</v>
      </c>
      <c r="C31" s="1">
        <v>697650</v>
      </c>
      <c r="D31" s="2">
        <f t="shared" si="0"/>
        <v>2.005871138823192</v>
      </c>
      <c r="E31" s="1"/>
      <c r="F31">
        <v>1033149</v>
      </c>
      <c r="G31">
        <v>618436</v>
      </c>
      <c r="H31" s="3">
        <f t="shared" si="1"/>
        <v>1.6705835365340957</v>
      </c>
      <c r="J31">
        <v>155671</v>
      </c>
      <c r="K31">
        <v>1033149</v>
      </c>
      <c r="L31" s="3">
        <f t="shared" si="2"/>
        <v>0.15067623353456278</v>
      </c>
      <c r="M31" s="3"/>
      <c r="N31" s="3">
        <v>1392929</v>
      </c>
      <c r="O31" s="3">
        <v>2299719</v>
      </c>
      <c r="P31" s="3">
        <f t="shared" si="3"/>
        <v>0.60569530451329057</v>
      </c>
      <c r="R31">
        <v>3026532</v>
      </c>
      <c r="S31">
        <v>3692648</v>
      </c>
      <c r="T31" s="3">
        <f t="shared" si="4"/>
        <v>0.8196102092590466</v>
      </c>
      <c r="V31">
        <v>155671</v>
      </c>
      <c r="W31">
        <v>211229</v>
      </c>
      <c r="X31" s="3">
        <f t="shared" si="5"/>
        <v>0.73697740367089748</v>
      </c>
      <c r="Z31">
        <v>284882</v>
      </c>
      <c r="AA31">
        <v>5537298</v>
      </c>
      <c r="AB31" s="3">
        <f t="shared" si="6"/>
        <v>5.1447836110680698E-2</v>
      </c>
      <c r="AD31" s="4">
        <v>142012</v>
      </c>
      <c r="AE31">
        <v>5158110</v>
      </c>
      <c r="AF31" s="3">
        <f t="shared" si="7"/>
        <v>2.7531789744693308E-2</v>
      </c>
      <c r="AH31">
        <v>494972</v>
      </c>
      <c r="AI31">
        <v>5537298</v>
      </c>
      <c r="AJ31" s="3">
        <f t="shared" si="8"/>
        <v>8.938872352544508E-2</v>
      </c>
      <c r="AL31">
        <v>569644</v>
      </c>
      <c r="AM31">
        <v>3692648</v>
      </c>
      <c r="AN31" s="3">
        <f t="shared" si="9"/>
        <v>0.1542643653009981</v>
      </c>
    </row>
    <row r="32" spans="1:40" x14ac:dyDescent="0.2">
      <c r="A32" s="1" t="s">
        <v>55</v>
      </c>
      <c r="B32" s="1">
        <v>1303460</v>
      </c>
      <c r="C32" s="1">
        <v>747504</v>
      </c>
      <c r="D32" s="2">
        <f t="shared" si="0"/>
        <v>1.7437498662214517</v>
      </c>
      <c r="E32" s="1"/>
      <c r="F32">
        <v>971777</v>
      </c>
      <c r="G32">
        <v>744147</v>
      </c>
      <c r="H32" s="3">
        <f t="shared" si="1"/>
        <v>1.3058938623685912</v>
      </c>
      <c r="J32">
        <v>231908</v>
      </c>
      <c r="K32">
        <v>971777</v>
      </c>
      <c r="L32" s="3">
        <f t="shared" si="2"/>
        <v>0.23864322781872796</v>
      </c>
      <c r="M32" s="3"/>
      <c r="N32" s="3">
        <v>1387093.3803999999</v>
      </c>
      <c r="O32" s="3">
        <v>2228895.6195999999</v>
      </c>
      <c r="P32" s="3">
        <f t="shared" si="3"/>
        <v>0.62232316677482158</v>
      </c>
      <c r="R32">
        <v>3173088</v>
      </c>
      <c r="S32">
        <v>3615989</v>
      </c>
      <c r="T32" s="3">
        <f t="shared" si="4"/>
        <v>0.87751594377084663</v>
      </c>
      <c r="V32">
        <v>231908</v>
      </c>
      <c r="W32">
        <v>188797</v>
      </c>
      <c r="X32" s="3">
        <f t="shared" si="5"/>
        <v>1.22834578939284</v>
      </c>
      <c r="Z32">
        <v>306636</v>
      </c>
      <c r="AA32">
        <v>5563990</v>
      </c>
      <c r="AB32" s="3">
        <f t="shared" si="6"/>
        <v>5.5110810767093399E-2</v>
      </c>
      <c r="AD32" s="4">
        <v>146825</v>
      </c>
      <c r="AE32">
        <v>5166556</v>
      </c>
      <c r="AF32" s="3">
        <f t="shared" si="7"/>
        <v>2.8418350638220121E-2</v>
      </c>
      <c r="AH32">
        <v>473331</v>
      </c>
      <c r="AI32">
        <v>5563990</v>
      </c>
      <c r="AJ32" s="3">
        <f t="shared" si="8"/>
        <v>8.5070426079126668E-2</v>
      </c>
      <c r="AL32">
        <v>561201</v>
      </c>
      <c r="AM32">
        <v>3615989</v>
      </c>
      <c r="AN32" s="3">
        <f t="shared" si="9"/>
        <v>0.15519986371639957</v>
      </c>
    </row>
    <row r="33" spans="1:40" x14ac:dyDescent="0.2">
      <c r="A33" s="1" t="s">
        <v>56</v>
      </c>
      <c r="B33" s="1">
        <v>1568630</v>
      </c>
      <c r="C33" s="1">
        <v>1134591</v>
      </c>
      <c r="D33" s="2">
        <f t="shared" si="0"/>
        <v>1.3825510690636538</v>
      </c>
      <c r="E33" s="1"/>
      <c r="F33">
        <v>1167390</v>
      </c>
      <c r="G33">
        <v>839471</v>
      </c>
      <c r="H33" s="3">
        <f t="shared" si="1"/>
        <v>1.3906257631293995</v>
      </c>
      <c r="J33">
        <v>248876</v>
      </c>
      <c r="K33">
        <v>1167390</v>
      </c>
      <c r="L33" s="3">
        <f t="shared" si="2"/>
        <v>0.21319010784742032</v>
      </c>
      <c r="M33" s="3"/>
      <c r="N33" s="3">
        <v>1409209</v>
      </c>
      <c r="O33" s="3">
        <v>2392840</v>
      </c>
      <c r="P33" s="3">
        <f t="shared" si="3"/>
        <v>0.58892738336035844</v>
      </c>
      <c r="R33">
        <v>3261681</v>
      </c>
      <c r="S33">
        <v>3802049</v>
      </c>
      <c r="T33" s="3">
        <f t="shared" si="4"/>
        <v>0.85787453028616933</v>
      </c>
      <c r="V33">
        <v>248876</v>
      </c>
      <c r="W33">
        <v>200251</v>
      </c>
      <c r="X33" s="3">
        <f t="shared" si="5"/>
        <v>1.242820260572981</v>
      </c>
      <c r="Z33">
        <v>275082</v>
      </c>
      <c r="AA33">
        <v>5942311</v>
      </c>
      <c r="AB33" s="3">
        <f t="shared" si="6"/>
        <v>4.6292090737088648E-2</v>
      </c>
      <c r="AD33" s="4">
        <v>129397</v>
      </c>
      <c r="AE33">
        <v>5538949</v>
      </c>
      <c r="AF33" s="3">
        <f t="shared" si="7"/>
        <v>2.336129110414268E-2</v>
      </c>
      <c r="AH33">
        <v>667837</v>
      </c>
      <c r="AI33">
        <v>5942311</v>
      </c>
      <c r="AJ33" s="3">
        <f t="shared" si="8"/>
        <v>0.11238674650317024</v>
      </c>
      <c r="AL33">
        <v>597529</v>
      </c>
      <c r="AM33">
        <v>3802049</v>
      </c>
      <c r="AN33" s="3">
        <f t="shared" si="9"/>
        <v>0.15715973150267132</v>
      </c>
    </row>
    <row r="34" spans="1:40" x14ac:dyDescent="0.2">
      <c r="A34" s="1" t="s">
        <v>57</v>
      </c>
      <c r="B34" s="1">
        <v>1345325</v>
      </c>
      <c r="C34" s="1">
        <v>909642</v>
      </c>
      <c r="D34" s="2">
        <f t="shared" si="0"/>
        <v>1.4789609538697641</v>
      </c>
      <c r="E34" s="1"/>
      <c r="F34">
        <v>980808</v>
      </c>
      <c r="G34">
        <v>859205</v>
      </c>
      <c r="H34" s="3">
        <f t="shared" si="1"/>
        <v>1.1415296698692396</v>
      </c>
      <c r="J34">
        <v>280124</v>
      </c>
      <c r="K34">
        <v>980808</v>
      </c>
      <c r="L34" s="3">
        <f t="shared" si="2"/>
        <v>0.28560533763998663</v>
      </c>
      <c r="M34" s="3"/>
      <c r="N34" s="3">
        <v>1469256.5016000001</v>
      </c>
      <c r="O34" s="3">
        <v>2460287.4983999999</v>
      </c>
      <c r="P34" s="3">
        <f t="shared" si="3"/>
        <v>0.59718894745248363</v>
      </c>
      <c r="R34">
        <v>3434526</v>
      </c>
      <c r="S34">
        <v>3929544</v>
      </c>
      <c r="T34" s="3">
        <f t="shared" si="4"/>
        <v>0.8740266046136651</v>
      </c>
      <c r="V34">
        <v>280124</v>
      </c>
      <c r="W34">
        <v>176104</v>
      </c>
      <c r="X34" s="3">
        <f t="shared" si="5"/>
        <v>1.5906736928178804</v>
      </c>
      <c r="Z34">
        <v>355577</v>
      </c>
      <c r="AA34">
        <v>6000674</v>
      </c>
      <c r="AB34" s="3">
        <f t="shared" si="6"/>
        <v>5.9256176889462747E-2</v>
      </c>
      <c r="AD34" s="4">
        <v>86527</v>
      </c>
      <c r="AE34">
        <v>5578850</v>
      </c>
      <c r="AF34" s="3">
        <f t="shared" si="7"/>
        <v>1.5509827294155605E-2</v>
      </c>
      <c r="AH34">
        <v>510065</v>
      </c>
      <c r="AI34">
        <v>6000674</v>
      </c>
      <c r="AJ34" s="3">
        <f t="shared" si="8"/>
        <v>8.500128485566788E-2</v>
      </c>
      <c r="AL34">
        <v>599101</v>
      </c>
      <c r="AM34">
        <v>3929544</v>
      </c>
      <c r="AN34" s="3">
        <f t="shared" si="9"/>
        <v>0.15246069264016385</v>
      </c>
    </row>
    <row r="35" spans="1:40" x14ac:dyDescent="0.2">
      <c r="A35" s="1" t="s">
        <v>58</v>
      </c>
      <c r="B35" s="1">
        <v>1456148</v>
      </c>
      <c r="C35" s="1">
        <v>963901</v>
      </c>
      <c r="D35" s="2">
        <f t="shared" si="0"/>
        <v>1.5106821136195523</v>
      </c>
      <c r="E35" s="1"/>
      <c r="F35">
        <v>1083264</v>
      </c>
      <c r="G35">
        <v>821348</v>
      </c>
      <c r="H35" s="3">
        <f t="shared" si="1"/>
        <v>1.3188855393816019</v>
      </c>
      <c r="J35">
        <v>212457</v>
      </c>
      <c r="K35">
        <v>1083264</v>
      </c>
      <c r="L35" s="3">
        <f t="shared" si="2"/>
        <v>0.19612670595533499</v>
      </c>
      <c r="M35" s="3"/>
      <c r="N35" s="3">
        <v>1556732</v>
      </c>
      <c r="O35" s="3">
        <v>2585522</v>
      </c>
      <c r="P35" s="3">
        <f t="shared" si="3"/>
        <v>0.60209582436351339</v>
      </c>
      <c r="R35">
        <v>3539938</v>
      </c>
      <c r="S35">
        <v>4142254</v>
      </c>
      <c r="T35" s="3">
        <f t="shared" si="4"/>
        <v>0.85459220994173701</v>
      </c>
      <c r="V35">
        <v>212457</v>
      </c>
      <c r="W35">
        <v>166841</v>
      </c>
      <c r="X35" s="3">
        <f t="shared" si="5"/>
        <v>1.27341001312627</v>
      </c>
      <c r="Z35">
        <v>346902</v>
      </c>
      <c r="AA35">
        <v>6199690</v>
      </c>
      <c r="AB35" s="3">
        <f t="shared" si="6"/>
        <v>5.5954733220531995E-2</v>
      </c>
      <c r="AD35" s="4">
        <v>86085</v>
      </c>
      <c r="AE35">
        <v>5777866</v>
      </c>
      <c r="AF35" s="3">
        <f t="shared" si="7"/>
        <v>1.4899099425289544E-2</v>
      </c>
      <c r="AH35">
        <v>621372</v>
      </c>
      <c r="AI35">
        <v>6199690</v>
      </c>
      <c r="AJ35" s="3">
        <f t="shared" si="8"/>
        <v>0.10022630163766252</v>
      </c>
      <c r="AL35">
        <v>606623</v>
      </c>
      <c r="AM35">
        <v>4142254</v>
      </c>
      <c r="AN35" s="3">
        <f t="shared" si="9"/>
        <v>0.14644756212438928</v>
      </c>
    </row>
    <row r="36" spans="1:40" x14ac:dyDescent="0.2">
      <c r="A36" s="1" t="s">
        <v>59</v>
      </c>
      <c r="B36" s="1">
        <v>1362593</v>
      </c>
      <c r="C36" s="1">
        <v>1018093</v>
      </c>
      <c r="D36" s="2">
        <f t="shared" si="0"/>
        <v>1.3383777317003456</v>
      </c>
      <c r="E36" s="1"/>
      <c r="F36">
        <v>985718</v>
      </c>
      <c r="G36">
        <v>890003</v>
      </c>
      <c r="H36" s="3">
        <f t="shared" si="1"/>
        <v>1.1075445813104001</v>
      </c>
      <c r="J36">
        <v>280770</v>
      </c>
      <c r="K36">
        <v>985718</v>
      </c>
      <c r="L36" s="3">
        <f t="shared" si="2"/>
        <v>0.28483805713195864</v>
      </c>
      <c r="M36" s="3"/>
      <c r="N36" s="3">
        <v>1548355.7224000001</v>
      </c>
      <c r="O36" s="3">
        <v>2425863.2776000001</v>
      </c>
      <c r="P36" s="3">
        <f t="shared" si="3"/>
        <v>0.63826998689384007</v>
      </c>
      <c r="R36">
        <v>3633581</v>
      </c>
      <c r="S36">
        <v>3974219</v>
      </c>
      <c r="T36" s="3">
        <f t="shared" si="4"/>
        <v>0.9142880651519204</v>
      </c>
      <c r="V36">
        <v>280770</v>
      </c>
      <c r="W36">
        <v>149314</v>
      </c>
      <c r="X36" s="3">
        <f t="shared" si="5"/>
        <v>1.8803996946033192</v>
      </c>
      <c r="Z36">
        <v>384780</v>
      </c>
      <c r="AA36">
        <v>6169239</v>
      </c>
      <c r="AB36" s="3">
        <f t="shared" si="6"/>
        <v>6.2370739729811081E-2</v>
      </c>
      <c r="AD36" s="4">
        <v>84388</v>
      </c>
      <c r="AE36">
        <v>5728599</v>
      </c>
      <c r="AF36" s="3">
        <f t="shared" si="7"/>
        <v>1.4731001419369727E-2</v>
      </c>
      <c r="AH36">
        <v>564554</v>
      </c>
      <c r="AI36">
        <v>6169239</v>
      </c>
      <c r="AJ36" s="3">
        <f t="shared" si="8"/>
        <v>9.1511124791890858E-2</v>
      </c>
      <c r="AL36">
        <v>569921</v>
      </c>
      <c r="AM36">
        <v>3974219</v>
      </c>
      <c r="AN36" s="3">
        <f t="shared" si="9"/>
        <v>0.14340452803431317</v>
      </c>
    </row>
    <row r="37" spans="1:40" x14ac:dyDescent="0.2">
      <c r="A37" s="1" t="s">
        <v>60</v>
      </c>
      <c r="B37" s="1">
        <v>1483616</v>
      </c>
      <c r="C37" s="1">
        <v>1126690</v>
      </c>
      <c r="D37" s="2">
        <f t="shared" si="0"/>
        <v>1.3167916640779629</v>
      </c>
      <c r="E37" s="1"/>
      <c r="F37">
        <v>1136035</v>
      </c>
      <c r="G37">
        <v>932890</v>
      </c>
      <c r="H37" s="3">
        <f t="shared" si="1"/>
        <v>1.2177587925693276</v>
      </c>
      <c r="J37">
        <v>272734</v>
      </c>
      <c r="K37">
        <v>1136035</v>
      </c>
      <c r="L37" s="3">
        <f t="shared" si="2"/>
        <v>0.2400753497911596</v>
      </c>
      <c r="M37" s="3"/>
      <c r="N37" s="3">
        <v>1510252</v>
      </c>
      <c r="O37" s="3">
        <v>2554093</v>
      </c>
      <c r="P37" s="3">
        <f t="shared" si="3"/>
        <v>0.59130658124038549</v>
      </c>
      <c r="R37">
        <v>3565044</v>
      </c>
      <c r="S37">
        <v>4064345</v>
      </c>
      <c r="T37" s="3">
        <f t="shared" si="4"/>
        <v>0.87715093083879447</v>
      </c>
      <c r="V37">
        <v>272734</v>
      </c>
      <c r="W37">
        <v>154628</v>
      </c>
      <c r="X37" s="3">
        <f t="shared" si="5"/>
        <v>1.7638073311431306</v>
      </c>
      <c r="Z37">
        <v>296477</v>
      </c>
      <c r="AA37">
        <v>6297638</v>
      </c>
      <c r="AB37" s="3">
        <f t="shared" si="6"/>
        <v>4.7077491592879744E-2</v>
      </c>
      <c r="AD37" s="4">
        <v>115443</v>
      </c>
      <c r="AE37">
        <v>5814246</v>
      </c>
      <c r="AF37" s="3">
        <f t="shared" si="7"/>
        <v>1.9855197045326255E-2</v>
      </c>
      <c r="AH37">
        <v>635651</v>
      </c>
      <c r="AI37">
        <v>6297638</v>
      </c>
      <c r="AJ37" s="3">
        <f t="shared" si="8"/>
        <v>0.1009348266762872</v>
      </c>
      <c r="AL37">
        <v>616419</v>
      </c>
      <c r="AM37">
        <v>4064345</v>
      </c>
      <c r="AN37" s="3">
        <f t="shared" si="9"/>
        <v>0.1516650284363163</v>
      </c>
    </row>
    <row r="38" spans="1:40" x14ac:dyDescent="0.2">
      <c r="A38" s="1" t="s">
        <v>61</v>
      </c>
      <c r="B38" s="1">
        <v>932006</v>
      </c>
      <c r="C38" s="1">
        <v>968456</v>
      </c>
      <c r="D38" s="2">
        <f t="shared" si="0"/>
        <v>0.96236277125651548</v>
      </c>
      <c r="E38" s="1"/>
      <c r="F38">
        <v>1180137</v>
      </c>
      <c r="G38">
        <v>884309</v>
      </c>
      <c r="H38" s="3">
        <f t="shared" si="1"/>
        <v>1.3345301246509986</v>
      </c>
      <c r="J38">
        <v>172672</v>
      </c>
      <c r="K38">
        <v>1180137</v>
      </c>
      <c r="L38" s="3">
        <f t="shared" si="2"/>
        <v>0.14631521594526736</v>
      </c>
      <c r="M38" s="3"/>
      <c r="N38" s="3">
        <v>1545419.72</v>
      </c>
      <c r="O38" s="3">
        <v>2521474.2799999998</v>
      </c>
      <c r="P38" s="3">
        <f t="shared" si="3"/>
        <v>0.61290322580645162</v>
      </c>
      <c r="R38">
        <v>3445232</v>
      </c>
      <c r="S38">
        <v>4066894</v>
      </c>
      <c r="T38" s="3">
        <f t="shared" si="4"/>
        <v>0.84714084015959112</v>
      </c>
      <c r="V38">
        <v>172672</v>
      </c>
      <c r="W38">
        <v>150750</v>
      </c>
      <c r="X38" s="3">
        <f t="shared" si="5"/>
        <v>1.1454195688225539</v>
      </c>
      <c r="Z38">
        <v>279462</v>
      </c>
      <c r="AA38">
        <v>6252238</v>
      </c>
      <c r="AB38" s="3">
        <f t="shared" si="6"/>
        <v>4.4697914570750508E-2</v>
      </c>
      <c r="AD38" s="4">
        <v>116317</v>
      </c>
      <c r="AE38">
        <v>5752755</v>
      </c>
      <c r="AF38" s="3">
        <f t="shared" si="7"/>
        <v>2.0219355769539985E-2</v>
      </c>
      <c r="AH38">
        <v>203646</v>
      </c>
      <c r="AI38">
        <v>6252238</v>
      </c>
      <c r="AJ38" s="3">
        <f t="shared" si="8"/>
        <v>3.2571696726836054E-2</v>
      </c>
      <c r="AL38">
        <v>513415</v>
      </c>
      <c r="AM38">
        <v>4066894</v>
      </c>
      <c r="AN38" s="3">
        <f t="shared" si="9"/>
        <v>0.12624253299938479</v>
      </c>
    </row>
    <row r="39" spans="1:40" x14ac:dyDescent="0.2">
      <c r="A39" s="1" t="s">
        <v>62</v>
      </c>
      <c r="B39" s="1">
        <v>1157701</v>
      </c>
      <c r="C39" s="1">
        <v>1039884</v>
      </c>
      <c r="D39" s="2">
        <f t="shared" si="0"/>
        <v>1.113298214031565</v>
      </c>
      <c r="E39" s="1"/>
      <c r="F39">
        <v>1309225</v>
      </c>
      <c r="G39">
        <v>448341</v>
      </c>
      <c r="H39" s="3">
        <f t="shared" si="1"/>
        <v>2.9201545252386021</v>
      </c>
      <c r="J39">
        <v>200889</v>
      </c>
      <c r="K39">
        <v>1309225</v>
      </c>
      <c r="L39" s="3">
        <f t="shared" si="2"/>
        <v>0.15344115793694743</v>
      </c>
      <c r="M39" s="3"/>
      <c r="N39" s="3">
        <v>1640118</v>
      </c>
      <c r="O39" s="3">
        <v>2617685</v>
      </c>
      <c r="P39" s="3">
        <f t="shared" si="3"/>
        <v>0.62655285108788872</v>
      </c>
      <c r="R39">
        <v>3877868</v>
      </c>
      <c r="S39">
        <v>4257803</v>
      </c>
      <c r="T39" s="3">
        <f t="shared" si="4"/>
        <v>0.91076736053781726</v>
      </c>
      <c r="V39">
        <v>200889</v>
      </c>
      <c r="W39">
        <v>211945</v>
      </c>
      <c r="X39" s="3">
        <f t="shared" si="5"/>
        <v>0.94783552336691124</v>
      </c>
      <c r="Z39">
        <v>343206</v>
      </c>
      <c r="AA39">
        <v>6537340</v>
      </c>
      <c r="AB39" s="3">
        <f t="shared" si="6"/>
        <v>5.2499334591745266E-2</v>
      </c>
      <c r="AD39" s="4">
        <v>117457</v>
      </c>
      <c r="AE39">
        <v>6033289</v>
      </c>
      <c r="AF39" s="3">
        <f t="shared" si="7"/>
        <v>1.9468154103010813E-2</v>
      </c>
      <c r="AH39">
        <v>295813</v>
      </c>
      <c r="AI39">
        <v>6537340</v>
      </c>
      <c r="AJ39" s="3">
        <f t="shared" si="8"/>
        <v>4.5249749898276667E-2</v>
      </c>
      <c r="AL39">
        <v>554311</v>
      </c>
      <c r="AM39">
        <v>4257803</v>
      </c>
      <c r="AN39" s="3">
        <f t="shared" si="9"/>
        <v>0.13018709414221372</v>
      </c>
    </row>
    <row r="40" spans="1:40" x14ac:dyDescent="0.2">
      <c r="A40" s="1" t="s">
        <v>63</v>
      </c>
      <c r="B40" s="1">
        <v>1042346</v>
      </c>
      <c r="C40" s="1">
        <v>982903</v>
      </c>
      <c r="D40" s="2">
        <f t="shared" si="0"/>
        <v>1.0604769748388192</v>
      </c>
      <c r="E40" s="1"/>
      <c r="F40">
        <v>1182262</v>
      </c>
      <c r="G40">
        <v>812187</v>
      </c>
      <c r="H40" s="3">
        <f t="shared" si="1"/>
        <v>1.4556524544224421</v>
      </c>
      <c r="J40">
        <v>189074</v>
      </c>
      <c r="K40">
        <v>1182262</v>
      </c>
      <c r="L40" s="3">
        <f t="shared" si="2"/>
        <v>0.15992563408110894</v>
      </c>
      <c r="M40" s="3"/>
      <c r="N40" s="3">
        <v>1707556.6057</v>
      </c>
      <c r="O40" s="3">
        <v>2592510.3942999998</v>
      </c>
      <c r="P40" s="3">
        <f t="shared" si="3"/>
        <v>0.65864985901476203</v>
      </c>
      <c r="R40">
        <v>3953555</v>
      </c>
      <c r="S40">
        <v>4300067</v>
      </c>
      <c r="T40" s="3">
        <f t="shared" si="4"/>
        <v>0.91941706954798608</v>
      </c>
      <c r="V40">
        <v>189074</v>
      </c>
      <c r="W40">
        <v>240752</v>
      </c>
      <c r="X40" s="3">
        <f t="shared" si="5"/>
        <v>0.78534757759021734</v>
      </c>
      <c r="Z40">
        <v>358573</v>
      </c>
      <c r="AA40">
        <v>6508681</v>
      </c>
      <c r="AB40" s="3">
        <f t="shared" si="6"/>
        <v>5.5091500105781802E-2</v>
      </c>
      <c r="AD40" s="4">
        <v>121667</v>
      </c>
      <c r="AE40">
        <v>5979792</v>
      </c>
      <c r="AF40" s="3">
        <f t="shared" si="7"/>
        <v>2.0346359873386899E-2</v>
      </c>
      <c r="AH40">
        <v>167905</v>
      </c>
      <c r="AI40">
        <v>6508681</v>
      </c>
      <c r="AJ40" s="3">
        <f t="shared" si="8"/>
        <v>2.5797085461708755E-2</v>
      </c>
      <c r="AL40">
        <v>534237</v>
      </c>
      <c r="AM40">
        <v>4300067</v>
      </c>
      <c r="AN40" s="3">
        <f t="shared" si="9"/>
        <v>0.12423922697018441</v>
      </c>
    </row>
    <row r="41" spans="1:40" x14ac:dyDescent="0.2">
      <c r="A41" s="1" t="s">
        <v>64</v>
      </c>
      <c r="B41" s="1">
        <v>1106339</v>
      </c>
      <c r="C41" s="1">
        <v>1080090</v>
      </c>
      <c r="D41" s="2">
        <f t="shared" si="0"/>
        <v>1.0243026044125954</v>
      </c>
      <c r="E41" s="1"/>
      <c r="F41">
        <v>1278710.6666666667</v>
      </c>
      <c r="G41">
        <v>822150</v>
      </c>
      <c r="H41" s="3">
        <f t="shared" si="1"/>
        <v>1.5553252650570659</v>
      </c>
      <c r="J41">
        <v>203950</v>
      </c>
      <c r="K41">
        <v>1278710.6666666667</v>
      </c>
      <c r="L41" s="3">
        <f t="shared" si="2"/>
        <v>0.15949659709311356</v>
      </c>
      <c r="M41" s="3"/>
      <c r="N41" s="3">
        <v>1525324</v>
      </c>
      <c r="O41" s="3">
        <v>2875350</v>
      </c>
      <c r="P41" s="3">
        <f t="shared" si="3"/>
        <v>0.53048289773418889</v>
      </c>
      <c r="R41">
        <v>3941844</v>
      </c>
      <c r="S41">
        <v>4400674</v>
      </c>
      <c r="T41" s="3">
        <f t="shared" si="4"/>
        <v>0.89573642582931612</v>
      </c>
      <c r="V41">
        <v>203950</v>
      </c>
      <c r="W41">
        <v>313411</v>
      </c>
      <c r="X41" s="3">
        <f t="shared" si="5"/>
        <v>0.65074295414009076</v>
      </c>
      <c r="Z41">
        <v>424926</v>
      </c>
      <c r="AA41">
        <v>6745729</v>
      </c>
      <c r="AB41" s="3">
        <f t="shared" si="6"/>
        <v>6.2991857514584415E-2</v>
      </c>
      <c r="AD41" s="4">
        <v>123463</v>
      </c>
      <c r="AE41">
        <v>6202124</v>
      </c>
      <c r="AF41" s="3">
        <f t="shared" si="7"/>
        <v>1.9906567492039822E-2</v>
      </c>
      <c r="AH41">
        <v>199386</v>
      </c>
      <c r="AI41">
        <v>6745729</v>
      </c>
      <c r="AJ41" s="3">
        <f t="shared" si="8"/>
        <v>2.9557368818106982E-2</v>
      </c>
      <c r="AL41">
        <v>493382</v>
      </c>
      <c r="AM41">
        <v>4427566</v>
      </c>
      <c r="AN41" s="3">
        <f t="shared" si="9"/>
        <v>0.1114341378536198</v>
      </c>
    </row>
    <row r="46" spans="1:40" x14ac:dyDescent="0.2">
      <c r="AC46">
        <v>1446683</v>
      </c>
      <c r="AD46" s="5">
        <f>AC46*AE46</f>
        <v>89093.839748532861</v>
      </c>
      <c r="AE46">
        <f t="shared" ref="AE46:AE71" si="10">AE47+0.000859729</f>
        <v>6.1584908199331059E-2</v>
      </c>
    </row>
    <row r="47" spans="1:40" x14ac:dyDescent="0.2">
      <c r="AC47">
        <v>1540682</v>
      </c>
      <c r="AD47" s="5">
        <f t="shared" ref="AD47:AD72" si="11">AC47*AE47</f>
        <v>93558.190539183764</v>
      </c>
      <c r="AE47">
        <f t="shared" si="10"/>
        <v>6.0725179199331056E-2</v>
      </c>
    </row>
    <row r="48" spans="1:40" x14ac:dyDescent="0.2">
      <c r="AC48">
        <v>1583494</v>
      </c>
      <c r="AD48" s="5">
        <f t="shared" si="11"/>
        <v>94796.581197939522</v>
      </c>
      <c r="AE48">
        <f t="shared" si="10"/>
        <v>5.9865450199331052E-2</v>
      </c>
    </row>
    <row r="49" spans="29:31" x14ac:dyDescent="0.2">
      <c r="AC49">
        <v>1608146</v>
      </c>
      <c r="AD49" s="5">
        <f t="shared" si="11"/>
        <v>94889.814523819427</v>
      </c>
      <c r="AE49">
        <f t="shared" si="10"/>
        <v>5.9005721199331049E-2</v>
      </c>
    </row>
    <row r="50" spans="29:31" x14ac:dyDescent="0.2">
      <c r="AC50">
        <v>1641126</v>
      </c>
      <c r="AD50" s="5">
        <f t="shared" si="11"/>
        <v>95424.899594119357</v>
      </c>
      <c r="AE50">
        <f t="shared" si="10"/>
        <v>5.8145992199331045E-2</v>
      </c>
    </row>
    <row r="51" spans="29:31" x14ac:dyDescent="0.2">
      <c r="AC51">
        <v>1752400</v>
      </c>
      <c r="AD51" s="5">
        <f t="shared" si="11"/>
        <v>100388.44763050771</v>
      </c>
      <c r="AE51">
        <f t="shared" si="10"/>
        <v>5.7286263199331042E-2</v>
      </c>
    </row>
    <row r="52" spans="29:31" x14ac:dyDescent="0.2">
      <c r="AC52">
        <v>1874924</v>
      </c>
      <c r="AD52" s="5">
        <f t="shared" si="11"/>
        <v>105795.46320714655</v>
      </c>
      <c r="AE52">
        <f t="shared" si="10"/>
        <v>5.6426534199331038E-2</v>
      </c>
    </row>
    <row r="53" spans="29:31" x14ac:dyDescent="0.2">
      <c r="AC53">
        <v>1897178</v>
      </c>
      <c r="AD53" s="5">
        <f t="shared" si="11"/>
        <v>105420.12035445645</v>
      </c>
      <c r="AE53">
        <f t="shared" si="10"/>
        <v>5.5566805199331035E-2</v>
      </c>
    </row>
    <row r="54" spans="29:31" x14ac:dyDescent="0.2">
      <c r="AC54">
        <v>2032077</v>
      </c>
      <c r="AD54" s="5">
        <f t="shared" si="11"/>
        <v>111168.99128190801</v>
      </c>
      <c r="AE54">
        <f t="shared" si="10"/>
        <v>5.4707076199331031E-2</v>
      </c>
    </row>
    <row r="55" spans="29:31" x14ac:dyDescent="0.2">
      <c r="AC55">
        <v>2092758</v>
      </c>
      <c r="AD55" s="5">
        <f t="shared" si="11"/>
        <v>112689.4666301776</v>
      </c>
      <c r="AE55">
        <f t="shared" si="10"/>
        <v>5.3847347199331028E-2</v>
      </c>
    </row>
    <row r="56" spans="29:31" x14ac:dyDescent="0.2">
      <c r="AC56">
        <v>2090004</v>
      </c>
      <c r="AD56" s="5">
        <f t="shared" si="11"/>
        <v>110744.33398707464</v>
      </c>
      <c r="AE56">
        <f t="shared" si="10"/>
        <v>5.2987618199331024E-2</v>
      </c>
    </row>
    <row r="57" spans="29:31" x14ac:dyDescent="0.2">
      <c r="AC57">
        <v>2220060</v>
      </c>
      <c r="AD57" s="5">
        <f t="shared" si="11"/>
        <v>115727.04169586682</v>
      </c>
      <c r="AE57">
        <f t="shared" si="10"/>
        <v>5.2127889199331021E-2</v>
      </c>
    </row>
    <row r="58" spans="29:31" x14ac:dyDescent="0.2">
      <c r="AC58">
        <v>2259494</v>
      </c>
      <c r="AD58" s="5">
        <f t="shared" si="11"/>
        <v>115840.10036142723</v>
      </c>
      <c r="AE58">
        <f t="shared" si="10"/>
        <v>5.1268160199331017E-2</v>
      </c>
    </row>
    <row r="59" spans="29:31" x14ac:dyDescent="0.2">
      <c r="AC59">
        <v>2456436</v>
      </c>
      <c r="AD59" s="5">
        <f t="shared" si="11"/>
        <v>123825.08510155987</v>
      </c>
      <c r="AE59">
        <f t="shared" si="10"/>
        <v>5.0408431199331014E-2</v>
      </c>
    </row>
    <row r="60" spans="29:31" x14ac:dyDescent="0.2">
      <c r="AC60">
        <v>2412732</v>
      </c>
      <c r="AD60" s="5">
        <f t="shared" si="11"/>
        <v>119547.7393547963</v>
      </c>
      <c r="AE60">
        <f t="shared" si="10"/>
        <v>4.954870219933101E-2</v>
      </c>
    </row>
    <row r="61" spans="29:31" x14ac:dyDescent="0.2">
      <c r="AC61">
        <v>2532444</v>
      </c>
      <c r="AD61" s="5">
        <f t="shared" si="11"/>
        <v>123302.09804480661</v>
      </c>
      <c r="AE61">
        <f t="shared" si="10"/>
        <v>4.8688973199331007E-2</v>
      </c>
    </row>
    <row r="62" spans="29:31" x14ac:dyDescent="0.2">
      <c r="AC62">
        <v>2729347</v>
      </c>
      <c r="AD62" s="5">
        <f t="shared" si="11"/>
        <v>130542.60416771147</v>
      </c>
      <c r="AE62">
        <f t="shared" si="10"/>
        <v>4.7829244199331003E-2</v>
      </c>
    </row>
    <row r="63" spans="29:31" x14ac:dyDescent="0.2">
      <c r="AC63">
        <v>2797578</v>
      </c>
      <c r="AD63" s="5">
        <f t="shared" si="11"/>
        <v>131400.88239231403</v>
      </c>
      <c r="AE63">
        <f t="shared" si="10"/>
        <v>4.6969515199330999E-2</v>
      </c>
    </row>
    <row r="64" spans="29:31" x14ac:dyDescent="0.2">
      <c r="AC64">
        <v>2804691</v>
      </c>
      <c r="AD64" s="5">
        <f t="shared" si="11"/>
        <v>129323.70236518786</v>
      </c>
      <c r="AE64">
        <f t="shared" si="10"/>
        <v>4.6109786199330996E-2</v>
      </c>
    </row>
    <row r="65" spans="29:33" x14ac:dyDescent="0.2">
      <c r="AC65">
        <v>2775276</v>
      </c>
      <c r="AD65" s="5">
        <f t="shared" si="11"/>
        <v>125581.39774393052</v>
      </c>
      <c r="AE65">
        <f t="shared" si="10"/>
        <v>4.5250057199330992E-2</v>
      </c>
    </row>
    <row r="66" spans="29:33" x14ac:dyDescent="0.2">
      <c r="AC66">
        <v>2924531</v>
      </c>
      <c r="AD66" s="5">
        <f t="shared" si="11"/>
        <v>129820.89091911765</v>
      </c>
      <c r="AE66">
        <f t="shared" si="10"/>
        <v>4.4390328199330989E-2</v>
      </c>
    </row>
    <row r="67" spans="29:33" x14ac:dyDescent="0.2">
      <c r="AC67">
        <v>3420748</v>
      </c>
      <c r="AD67" s="5">
        <f t="shared" si="11"/>
        <v>148907.21014991307</v>
      </c>
      <c r="AE67">
        <f t="shared" si="10"/>
        <v>4.3530599199330985E-2</v>
      </c>
    </row>
    <row r="68" spans="29:33" x14ac:dyDescent="0.2">
      <c r="AC68">
        <v>3265520</v>
      </c>
      <c r="AD68" s="5">
        <f t="shared" si="11"/>
        <v>139342.58005331931</v>
      </c>
      <c r="AE68">
        <f t="shared" si="10"/>
        <v>4.2670870199330982E-2</v>
      </c>
    </row>
    <row r="69" spans="29:33" x14ac:dyDescent="0.2">
      <c r="AC69">
        <v>3304438</v>
      </c>
      <c r="AD69" s="5">
        <f t="shared" si="11"/>
        <v>138162.32380243487</v>
      </c>
      <c r="AE69">
        <f t="shared" si="10"/>
        <v>4.1811141199330978E-2</v>
      </c>
    </row>
    <row r="70" spans="29:33" x14ac:dyDescent="0.2">
      <c r="AC70">
        <v>3332170</v>
      </c>
      <c r="AD70" s="5">
        <f t="shared" si="11"/>
        <v>136457.06718824469</v>
      </c>
      <c r="AE70">
        <f t="shared" si="10"/>
        <v>4.0951412199330975E-2</v>
      </c>
    </row>
    <row r="71" spans="29:33" x14ac:dyDescent="0.2">
      <c r="AC71">
        <v>3441792</v>
      </c>
      <c r="AD71" s="5">
        <f t="shared" si="11"/>
        <v>137987.23450199174</v>
      </c>
      <c r="AE71">
        <f t="shared" si="10"/>
        <v>4.0091683199330971E-2</v>
      </c>
    </row>
    <row r="72" spans="29:33" x14ac:dyDescent="0.2">
      <c r="AC72">
        <v>3467650</v>
      </c>
      <c r="AD72" s="5">
        <f t="shared" si="11"/>
        <v>136042.68597931004</v>
      </c>
      <c r="AE72">
        <f>AE73+0.000859729</f>
        <v>3.9231954199330968E-2</v>
      </c>
    </row>
    <row r="73" spans="29:33" x14ac:dyDescent="0.2">
      <c r="AC73">
        <v>3571698</v>
      </c>
      <c r="AD73" s="5">
        <v>137054</v>
      </c>
      <c r="AE73">
        <f>AD73/AC73</f>
        <v>3.8372225199330964E-2</v>
      </c>
      <c r="AF73">
        <f t="shared" ref="AF73:AF83" si="12">AE73-AE74</f>
        <v>-8.1762473459078694E-4</v>
      </c>
    </row>
    <row r="74" spans="29:33" x14ac:dyDescent="0.2">
      <c r="AC74">
        <v>3579090</v>
      </c>
      <c r="AD74">
        <v>140264</v>
      </c>
      <c r="AE74">
        <f t="shared" ref="AE74:AE85" si="13">AD74/AC74</f>
        <v>3.9189849933921751E-2</v>
      </c>
      <c r="AF74">
        <f t="shared" si="12"/>
        <v>7.3181114982968226E-4</v>
      </c>
    </row>
    <row r="75" spans="29:33" x14ac:dyDescent="0.2">
      <c r="AC75">
        <v>3692648</v>
      </c>
      <c r="AD75" s="5">
        <v>142012</v>
      </c>
      <c r="AE75">
        <f t="shared" si="13"/>
        <v>3.8458038784092069E-2</v>
      </c>
      <c r="AF75">
        <f t="shared" si="12"/>
        <v>-2.1463435854339463E-3</v>
      </c>
    </row>
    <row r="76" spans="29:33" x14ac:dyDescent="0.2">
      <c r="AC76">
        <v>3615989</v>
      </c>
      <c r="AD76" s="5">
        <v>146825</v>
      </c>
      <c r="AE76">
        <f t="shared" si="13"/>
        <v>4.0604382369526015E-2</v>
      </c>
      <c r="AF76">
        <f t="shared" si="12"/>
        <v>6.5708914807973348E-3</v>
      </c>
    </row>
    <row r="77" spans="29:33" x14ac:dyDescent="0.2">
      <c r="AC77">
        <v>3802049</v>
      </c>
      <c r="AD77" s="5">
        <v>129397</v>
      </c>
      <c r="AE77">
        <f t="shared" si="13"/>
        <v>3.4033490888728681E-2</v>
      </c>
      <c r="AF77">
        <f t="shared" si="12"/>
        <v>1.2013887596336485E-2</v>
      </c>
    </row>
    <row r="78" spans="29:33" x14ac:dyDescent="0.2">
      <c r="AC78">
        <v>3929544</v>
      </c>
      <c r="AD78" s="5">
        <v>86527</v>
      </c>
      <c r="AE78">
        <f t="shared" si="13"/>
        <v>2.2019603292392196E-2</v>
      </c>
      <c r="AF78">
        <f t="shared" si="12"/>
        <v>1.2374397649986546E-3</v>
      </c>
      <c r="AG78">
        <f>SUM(AF73:AF84)</f>
        <v>1.0316750060749919E-2</v>
      </c>
    </row>
    <row r="79" spans="29:33" x14ac:dyDescent="0.2">
      <c r="AC79">
        <v>4142254</v>
      </c>
      <c r="AD79" s="5">
        <v>86085</v>
      </c>
      <c r="AE79">
        <f t="shared" si="13"/>
        <v>2.0782163527393541E-2</v>
      </c>
      <c r="AF79">
        <f t="shared" si="12"/>
        <v>-4.5169399278841005E-4</v>
      </c>
      <c r="AG79">
        <f>AG78/12</f>
        <v>8.5972917172915991E-4</v>
      </c>
    </row>
    <row r="80" spans="29:33" x14ac:dyDescent="0.2">
      <c r="AC80">
        <v>3974219</v>
      </c>
      <c r="AD80">
        <v>84388</v>
      </c>
      <c r="AE80">
        <f t="shared" si="13"/>
        <v>2.1233857520181951E-2</v>
      </c>
      <c r="AF80">
        <f t="shared" si="12"/>
        <v>-7.1699812287431518E-3</v>
      </c>
    </row>
    <row r="81" spans="29:32" x14ac:dyDescent="0.2">
      <c r="AC81">
        <v>4064345</v>
      </c>
      <c r="AD81" s="5">
        <v>115443</v>
      </c>
      <c r="AE81">
        <f t="shared" si="13"/>
        <v>2.8403838748925103E-2</v>
      </c>
      <c r="AF81">
        <f t="shared" si="12"/>
        <v>-1.9710339512881217E-4</v>
      </c>
    </row>
    <row r="82" spans="29:32" x14ac:dyDescent="0.2">
      <c r="AC82">
        <v>4066894</v>
      </c>
      <c r="AD82" s="5">
        <v>116317</v>
      </c>
      <c r="AE82">
        <f t="shared" si="13"/>
        <v>2.8600942144053915E-2</v>
      </c>
      <c r="AF82">
        <f t="shared" si="12"/>
        <v>1.0146494010594663E-3</v>
      </c>
    </row>
    <row r="83" spans="29:32" x14ac:dyDescent="0.2">
      <c r="AC83">
        <v>4257803</v>
      </c>
      <c r="AD83" s="5">
        <v>117457</v>
      </c>
      <c r="AE83">
        <f t="shared" si="13"/>
        <v>2.7586292742994449E-2</v>
      </c>
      <c r="AF83">
        <f t="shared" si="12"/>
        <v>-7.0791755651948909E-4</v>
      </c>
    </row>
    <row r="84" spans="29:32" x14ac:dyDescent="0.2">
      <c r="AC84">
        <v>4300067</v>
      </c>
      <c r="AD84">
        <v>121667</v>
      </c>
      <c r="AE84">
        <f t="shared" si="13"/>
        <v>2.8294210299513938E-2</v>
      </c>
      <c r="AF84">
        <f>AE84-AE85</f>
        <v>2.3873516093289235E-4</v>
      </c>
    </row>
    <row r="85" spans="29:32" x14ac:dyDescent="0.2">
      <c r="AC85">
        <v>4400674</v>
      </c>
      <c r="AD85" s="5">
        <v>123463</v>
      </c>
      <c r="AE85">
        <f t="shared" si="13"/>
        <v>2.8055475138581046E-2</v>
      </c>
    </row>
    <row r="86" spans="29:32" x14ac:dyDescent="0.2">
      <c r="AD86" s="5"/>
    </row>
    <row r="87" spans="29:32" x14ac:dyDescent="0.2">
      <c r="AD87" s="5"/>
    </row>
    <row r="89" spans="29:32" x14ac:dyDescent="0.2">
      <c r="AD89" s="5"/>
    </row>
    <row r="90" spans="29:32" x14ac:dyDescent="0.2">
      <c r="AD90" s="5"/>
    </row>
    <row r="91" spans="29:32" x14ac:dyDescent="0.2">
      <c r="AD91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28956</dc:creator>
  <cp:lastModifiedBy>28956</cp:lastModifiedBy>
  <dcterms:created xsi:type="dcterms:W3CDTF">2019-07-09T16:36:34Z</dcterms:created>
  <dcterms:modified xsi:type="dcterms:W3CDTF">2019-07-12T03:52:19Z</dcterms:modified>
</cp:coreProperties>
</file>