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filterPrivacy="1"/>
  <xr:revisionPtr revIDLastSave="1018" documentId="3E3A0F759595214EF5B7DC1E59180F3A328511B7" xr6:coauthVersionLast="24" xr6:coauthVersionMax="24" xr10:uidLastSave="{8AD85566-7D3D-4018-8561-5C401B6B2183}"/>
  <bookViews>
    <workbookView xWindow="0" yWindow="0" windowWidth="13680" windowHeight="9465" firstSheet="9" activeTab="14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clang-2core-os" sheetId="15" r:id="rId6"/>
    <sheet name="clang-2core-usr" sheetId="16" r:id="rId7"/>
    <sheet name="clang-stats" sheetId="17" r:id="rId8"/>
    <sheet name="postgres-4GB-os" sheetId="11" r:id="rId9"/>
    <sheet name="postgres-4GB-usr" sheetId="8" r:id="rId10"/>
    <sheet name="postgres-1GB-os" sheetId="18" r:id="rId11"/>
    <sheet name="postgres-1GB-usr" sheetId="19" r:id="rId12"/>
    <sheet name="octane-os" sheetId="20" r:id="rId13"/>
    <sheet name="octane-usr" sheetId="21" r:id="rId14"/>
    <sheet name="octane-stats" sheetId="22" r:id="rId15"/>
    <sheet name="postgres_stats" sheetId="9" r:id="rId16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21" l="1"/>
  <c r="O12" i="21"/>
  <c r="N12" i="21"/>
  <c r="M12" i="21"/>
  <c r="L12" i="21"/>
  <c r="K12" i="21"/>
  <c r="J12" i="21"/>
  <c r="P11" i="21"/>
  <c r="O11" i="21"/>
  <c r="N11" i="21"/>
  <c r="M11" i="21"/>
  <c r="L11" i="21"/>
  <c r="K11" i="21"/>
  <c r="J11" i="21"/>
  <c r="P10" i="21"/>
  <c r="O10" i="21"/>
  <c r="N10" i="21"/>
  <c r="M10" i="21"/>
  <c r="L10" i="21"/>
  <c r="K10" i="21"/>
  <c r="J10" i="21"/>
  <c r="P9" i="21"/>
  <c r="O9" i="21"/>
  <c r="N9" i="21"/>
  <c r="M9" i="21"/>
  <c r="L9" i="21"/>
  <c r="K9" i="21"/>
  <c r="J9" i="21"/>
  <c r="P8" i="21"/>
  <c r="O8" i="21"/>
  <c r="N8" i="21"/>
  <c r="M8" i="21"/>
  <c r="L8" i="21"/>
  <c r="K8" i="21"/>
  <c r="J8" i="21"/>
  <c r="P7" i="21"/>
  <c r="O7" i="21"/>
  <c r="N7" i="21"/>
  <c r="M7" i="21"/>
  <c r="L7" i="21"/>
  <c r="K7" i="21"/>
  <c r="J7" i="21"/>
  <c r="P6" i="21"/>
  <c r="O6" i="21"/>
  <c r="N6" i="21"/>
  <c r="M6" i="21"/>
  <c r="L6" i="21"/>
  <c r="K6" i="21"/>
  <c r="J6" i="21"/>
  <c r="P5" i="21"/>
  <c r="O5" i="21"/>
  <c r="N5" i="21"/>
  <c r="M5" i="21"/>
  <c r="L5" i="21"/>
  <c r="K5" i="21"/>
  <c r="J5" i="21"/>
  <c r="P12" i="20"/>
  <c r="O12" i="20"/>
  <c r="N12" i="20"/>
  <c r="M12" i="20"/>
  <c r="L12" i="20"/>
  <c r="K12" i="20"/>
  <c r="J12" i="20"/>
  <c r="P11" i="20"/>
  <c r="O11" i="20"/>
  <c r="N11" i="20"/>
  <c r="M11" i="20"/>
  <c r="L11" i="20"/>
  <c r="K11" i="20"/>
  <c r="J11" i="20"/>
  <c r="P10" i="20"/>
  <c r="O10" i="20"/>
  <c r="N10" i="20"/>
  <c r="M10" i="20"/>
  <c r="L10" i="20"/>
  <c r="K10" i="20"/>
  <c r="J10" i="20"/>
  <c r="P9" i="20"/>
  <c r="O9" i="20"/>
  <c r="N9" i="20"/>
  <c r="M9" i="20"/>
  <c r="L9" i="20"/>
  <c r="K9" i="20"/>
  <c r="J9" i="20"/>
  <c r="P8" i="20"/>
  <c r="O8" i="20"/>
  <c r="N8" i="20"/>
  <c r="M8" i="20"/>
  <c r="L8" i="20"/>
  <c r="K8" i="20"/>
  <c r="J8" i="20"/>
  <c r="P7" i="20"/>
  <c r="O7" i="20"/>
  <c r="N7" i="20"/>
  <c r="M7" i="20"/>
  <c r="L7" i="20"/>
  <c r="K7" i="20"/>
  <c r="J7" i="20"/>
  <c r="P6" i="20"/>
  <c r="O6" i="20"/>
  <c r="N6" i="20"/>
  <c r="M6" i="20"/>
  <c r="L6" i="20"/>
  <c r="K6" i="20"/>
  <c r="J6" i="20"/>
  <c r="P5" i="20"/>
  <c r="O5" i="20"/>
  <c r="N5" i="20"/>
  <c r="M5" i="20"/>
  <c r="L5" i="20"/>
  <c r="K5" i="20"/>
  <c r="J5" i="20"/>
  <c r="P9" i="19" l="1"/>
  <c r="P10" i="19"/>
  <c r="P11" i="19"/>
  <c r="P12" i="19"/>
  <c r="P13" i="19"/>
  <c r="P14" i="19"/>
  <c r="P15" i="19"/>
  <c r="O9" i="19"/>
  <c r="O10" i="19"/>
  <c r="O11" i="19"/>
  <c r="O12" i="19"/>
  <c r="O13" i="19"/>
  <c r="O14" i="19"/>
  <c r="O15" i="19"/>
  <c r="N9" i="19"/>
  <c r="N10" i="19"/>
  <c r="N11" i="19"/>
  <c r="N12" i="19"/>
  <c r="N13" i="19"/>
  <c r="N14" i="19"/>
  <c r="N15" i="19"/>
  <c r="M9" i="19"/>
  <c r="M10" i="19"/>
  <c r="M11" i="19"/>
  <c r="M12" i="19"/>
  <c r="M13" i="19"/>
  <c r="M14" i="19"/>
  <c r="M15" i="19"/>
  <c r="P8" i="19"/>
  <c r="O8" i="19"/>
  <c r="N8" i="19"/>
  <c r="M8" i="19"/>
  <c r="L9" i="19"/>
  <c r="L10" i="19"/>
  <c r="L11" i="19"/>
  <c r="L12" i="19"/>
  <c r="L13" i="19"/>
  <c r="L14" i="19"/>
  <c r="L15" i="19"/>
  <c r="K9" i="19"/>
  <c r="K10" i="19"/>
  <c r="K11" i="19"/>
  <c r="K12" i="19"/>
  <c r="K13" i="19"/>
  <c r="K14" i="19"/>
  <c r="K15" i="19"/>
  <c r="J9" i="19"/>
  <c r="J10" i="19"/>
  <c r="J11" i="19"/>
  <c r="J12" i="19"/>
  <c r="J13" i="19"/>
  <c r="J14" i="19"/>
  <c r="J15" i="19"/>
  <c r="L8" i="19"/>
  <c r="K8" i="19"/>
  <c r="J8" i="19"/>
  <c r="P9" i="18"/>
  <c r="P10" i="18"/>
  <c r="P11" i="18"/>
  <c r="P12" i="18"/>
  <c r="P13" i="18"/>
  <c r="P14" i="18"/>
  <c r="P15" i="18"/>
  <c r="O9" i="18"/>
  <c r="O10" i="18"/>
  <c r="O11" i="18"/>
  <c r="O12" i="18"/>
  <c r="O13" i="18"/>
  <c r="O14" i="18"/>
  <c r="O15" i="18"/>
  <c r="N9" i="18"/>
  <c r="N10" i="18"/>
  <c r="N11" i="18"/>
  <c r="N12" i="18"/>
  <c r="N13" i="18"/>
  <c r="N14" i="18"/>
  <c r="N15" i="18"/>
  <c r="M9" i="18"/>
  <c r="M10" i="18"/>
  <c r="M11" i="18"/>
  <c r="M12" i="18"/>
  <c r="M13" i="18"/>
  <c r="M14" i="18"/>
  <c r="M15" i="18"/>
  <c r="P8" i="18"/>
  <c r="O8" i="18"/>
  <c r="N8" i="18"/>
  <c r="M8" i="18"/>
  <c r="L9" i="18"/>
  <c r="L10" i="18"/>
  <c r="L11" i="18"/>
  <c r="L12" i="18"/>
  <c r="L13" i="18"/>
  <c r="L14" i="18"/>
  <c r="L15" i="18"/>
  <c r="K9" i="18"/>
  <c r="K10" i="18"/>
  <c r="K11" i="18"/>
  <c r="K12" i="18"/>
  <c r="K13" i="18"/>
  <c r="K14" i="18"/>
  <c r="K15" i="18"/>
  <c r="J9" i="18"/>
  <c r="J10" i="18"/>
  <c r="J11" i="18"/>
  <c r="J12" i="18"/>
  <c r="J13" i="18"/>
  <c r="J14" i="18"/>
  <c r="J15" i="18"/>
  <c r="L8" i="18"/>
  <c r="K8" i="18"/>
  <c r="J8" i="18"/>
  <c r="O13" i="8" l="1"/>
  <c r="O14" i="8"/>
  <c r="O15" i="8"/>
  <c r="M13" i="8"/>
  <c r="M14" i="8"/>
  <c r="M15" i="8"/>
  <c r="K13" i="8"/>
  <c r="K14" i="8"/>
  <c r="K15" i="8"/>
  <c r="P21" i="8"/>
  <c r="P22" i="8"/>
  <c r="P23" i="8"/>
  <c r="P24" i="8"/>
  <c r="P25" i="8"/>
  <c r="P26" i="8"/>
  <c r="P27" i="8"/>
  <c r="O21" i="8"/>
  <c r="O22" i="8"/>
  <c r="O23" i="8"/>
  <c r="O24" i="8"/>
  <c r="O25" i="8"/>
  <c r="O26" i="8"/>
  <c r="O27" i="8"/>
  <c r="N21" i="8"/>
  <c r="N22" i="8"/>
  <c r="N23" i="8"/>
  <c r="N24" i="8"/>
  <c r="N25" i="8"/>
  <c r="N26" i="8"/>
  <c r="N27" i="8"/>
  <c r="M21" i="8"/>
  <c r="M22" i="8"/>
  <c r="M23" i="8"/>
  <c r="M24" i="8"/>
  <c r="M25" i="8"/>
  <c r="M26" i="8"/>
  <c r="M27" i="8"/>
  <c r="P20" i="8"/>
  <c r="O20" i="8"/>
  <c r="N20" i="8"/>
  <c r="M20" i="8"/>
  <c r="L21" i="8"/>
  <c r="L22" i="8"/>
  <c r="L23" i="8"/>
  <c r="L24" i="8"/>
  <c r="L25" i="8"/>
  <c r="L26" i="8"/>
  <c r="L27" i="8"/>
  <c r="K21" i="8"/>
  <c r="K22" i="8"/>
  <c r="K23" i="8"/>
  <c r="K24" i="8"/>
  <c r="K25" i="8"/>
  <c r="K26" i="8"/>
  <c r="K27" i="8"/>
  <c r="J21" i="8"/>
  <c r="J22" i="8"/>
  <c r="J23" i="8"/>
  <c r="J24" i="8"/>
  <c r="J25" i="8"/>
  <c r="J26" i="8"/>
  <c r="J27" i="8"/>
  <c r="L20" i="8"/>
  <c r="K20" i="8"/>
  <c r="J20" i="8"/>
  <c r="P22" i="11"/>
  <c r="P23" i="11"/>
  <c r="P24" i="11"/>
  <c r="P25" i="11"/>
  <c r="P26" i="11"/>
  <c r="P27" i="11"/>
  <c r="P28" i="11"/>
  <c r="O22" i="11"/>
  <c r="O23" i="11"/>
  <c r="O24" i="11"/>
  <c r="O25" i="11"/>
  <c r="O26" i="11"/>
  <c r="O27" i="11"/>
  <c r="O28" i="11"/>
  <c r="N22" i="11"/>
  <c r="N23" i="11"/>
  <c r="N24" i="11"/>
  <c r="N25" i="11"/>
  <c r="N26" i="11"/>
  <c r="N27" i="11"/>
  <c r="N28" i="11"/>
  <c r="M22" i="11"/>
  <c r="M23" i="11"/>
  <c r="M24" i="11"/>
  <c r="M25" i="11"/>
  <c r="M26" i="11"/>
  <c r="M27" i="11"/>
  <c r="M28" i="11"/>
  <c r="P21" i="11"/>
  <c r="O21" i="11"/>
  <c r="N21" i="11"/>
  <c r="M21" i="11"/>
  <c r="L22" i="11"/>
  <c r="L23" i="11"/>
  <c r="L24" i="11"/>
  <c r="L25" i="11"/>
  <c r="L26" i="11"/>
  <c r="L27" i="11"/>
  <c r="L28" i="11"/>
  <c r="K22" i="11"/>
  <c r="K23" i="11"/>
  <c r="K24" i="11"/>
  <c r="K25" i="11"/>
  <c r="K26" i="11"/>
  <c r="K27" i="11"/>
  <c r="K28" i="11"/>
  <c r="L21" i="11"/>
  <c r="K21" i="11"/>
  <c r="J22" i="11"/>
  <c r="J23" i="11"/>
  <c r="J24" i="11"/>
  <c r="J25" i="11"/>
  <c r="J26" i="11"/>
  <c r="J27" i="11"/>
  <c r="J28" i="11"/>
  <c r="J21" i="11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9" i="8"/>
  <c r="O10" i="8"/>
  <c r="O11" i="8"/>
  <c r="O12" i="8"/>
  <c r="O8" i="8"/>
  <c r="N9" i="8"/>
  <c r="N10" i="8"/>
  <c r="N11" i="8"/>
  <c r="N12" i="8"/>
  <c r="N8" i="8"/>
  <c r="M9" i="8"/>
  <c r="M10" i="8"/>
  <c r="M11" i="8"/>
  <c r="M12" i="8"/>
  <c r="M8" i="8"/>
  <c r="O9" i="11"/>
  <c r="O10" i="11"/>
  <c r="O11" i="11"/>
  <c r="O12" i="11"/>
  <c r="O8" i="11"/>
  <c r="N9" i="11"/>
  <c r="N10" i="11"/>
  <c r="N11" i="11"/>
  <c r="N12" i="11"/>
  <c r="N8" i="11"/>
  <c r="M9" i="11"/>
  <c r="M10" i="11"/>
  <c r="M11" i="11"/>
  <c r="M12" i="11"/>
  <c r="M8" i="11"/>
  <c r="K9" i="8"/>
  <c r="K10" i="8"/>
  <c r="K11" i="8"/>
  <c r="K12" i="8"/>
  <c r="J9" i="8"/>
  <c r="J10" i="8"/>
  <c r="J11" i="8"/>
  <c r="J12" i="8"/>
  <c r="K8" i="8"/>
  <c r="J8" i="8"/>
  <c r="K9" i="11"/>
  <c r="K10" i="11"/>
  <c r="K11" i="11"/>
  <c r="K12" i="11"/>
  <c r="J9" i="11"/>
  <c r="J10" i="11"/>
  <c r="J11" i="11"/>
  <c r="J12" i="11"/>
  <c r="K8" i="11"/>
  <c r="J8" i="11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<sst xmlns="http://schemas.openxmlformats.org/spreadsheetml/2006/main" count="775" uniqueCount="180">
  <si>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</si>
  <si>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</si>
  <si>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</si>
  <si>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</si>
  <si>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</si>
  <si>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</si>
  <si>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</si>
  <si>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</si>
  <si>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</si>
  <si>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</si>
  <si>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</si>
  <si>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</si>
  <si>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</si>
  <si>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</si>
  <si>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</si>
  <si>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</si>
  <si>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</si>
  <si>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</si>
  <si>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</si>
  <si>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</si>
  <si>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</si>
  <si>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</si>
  <si>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</si>
  <si>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</si>
  <si>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</si>
  <si>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</si>
  <si>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</si>
  <si>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</si>
  <si>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</si>
  <si>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</si>
  <si>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</si>
  <si>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</si>
  <si>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</si>
  <si>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</si>
  <si>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</si>
  <si>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</si>
  <si>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</si>
  <si>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</si>
  <si>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</si>
  <si>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</si>
  <si>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</si>
  <si>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</si>
  <si>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</si>
  <si>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</si>
  <si>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</si>
  <si>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</si>
  <si>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</si>
  <si>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</si>
  <si>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</si>
  <si>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</si>
  <si>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</si>
  <si>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</si>
  <si>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</si>
  <si>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</si>
  <si>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</si>
  <si>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</si>
  <si>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</si>
  <si>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</si>
  <si>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</si>
  <si>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</si>
  <si>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</si>
  <si>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</si>
  <si>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</si>
  <si>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</si>
  <si>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</si>
  <si>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</si>
  <si>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</si>
  <si>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</si>
  <si>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</si>
  <si>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</si>
  <si>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</si>
  <si>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</si>
  <si>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</si>
  <si>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</si>
  <si>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</si>
  <si>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</si>
  <si>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</si>
  <si>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</si>
  <si>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</si>
  <si>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</si>
  <si>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</si>
  <si>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</si>
  <si>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</si>
  <si>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</si>
  <si>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</si>
  <si>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</si>
  <si>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</si>
  <si>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</si>
  <si>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</si>
  <si>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</si>
  <si>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</si>
  <si>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</si>
  <si>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</si>
  <si>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</si>
  <si>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</si>
  <si>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</si>
  <si>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</si>
  <si>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</si>
  <si>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</si>
  <si>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</si>
  <si>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</si>
  <si>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</si>
  <si>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</si>
  <si>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</si>
  <si>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</si>
  <si>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</si>
  <si>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</si>
  <si>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</si>
  <si>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</si>
  <si>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</si>
  <si>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</si>
  <si>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</si>
  <si>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</si>
  <si>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</si>
  <si>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</si>
  <si>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</si>
  <si>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</si>
  <si>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</si>
  <si>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</si>
  <si>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</si>
  <si>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</si>
  <si>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</si>
  <si>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</si>
  <si>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</si>
  <si>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</si>
  <si>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</si>
  <si>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</si>
  <si>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</si>
  <si>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</si>
  <si>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</si>
  <si>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</si>
  <si>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</si>
  <si>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</si>
  <si>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</si>
  <si>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</si>
  <si>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</si>
  <si>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</si>
  <si>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</si>
  <si>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</si>
  <si>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</si>
  <si>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</si>
  <si>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</si>
  <si>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</si>
  <si>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</si>
  <si>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</si>
  <si>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</si>
  <si>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</si>
  <si>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</si>
  <si>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</si>
  <si>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</si>
  <si>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Without the super-page-mapping patch</t>
  </si>
  <si>
    <t>With the super-page-mapping patch</t>
  </si>
  <si>
    <t>database size = 1GB</t>
  </si>
  <si>
    <t>1GB/2MB * 2 # of super pages for each iteration</t>
  </si>
  <si>
    <t>node run.js for 4 iterations</t>
  </si>
  <si>
    <t>vm.pmap.pde.promotions: 130</t>
  </si>
  <si>
    <t>vm.pmap.pde.mappings: 9</t>
  </si>
  <si>
    <t xml:space="preserve">   -1: 159280K,     86</t>
  </si>
  <si>
    <t>vm.reserv.fullpop: 70</t>
  </si>
  <si>
    <t>vm.reserv.freed: 2562</t>
  </si>
  <si>
    <t>vm.pmap.pde.promotions: 156</t>
  </si>
  <si>
    <t>vm.pmap.pde.p_failures: 11</t>
  </si>
  <si>
    <t>vm.pmap.pde.mappings: 10</t>
  </si>
  <si>
    <t>vm.pmap.pde.demotions: 54</t>
  </si>
  <si>
    <t xml:space="preserve">   -1: 171248K,     98</t>
  </si>
  <si>
    <t>vm.reserv.fullpop: 71</t>
  </si>
  <si>
    <t>vm.reserv.freed: 3337</t>
  </si>
  <si>
    <t>after running one round of "node run.js" (octane)</t>
  </si>
  <si>
    <t>vm.pmap.pde.promotions: 179</t>
  </si>
  <si>
    <t>vm.pmap.pde.p_failures: 21</t>
  </si>
  <si>
    <t>vm.pmap.pde.mappings: 12</t>
  </si>
  <si>
    <t xml:space="preserve">   -1: 173284K,     99</t>
  </si>
  <si>
    <t>vm.reserv.freed: 4084</t>
  </si>
  <si>
    <t>after running second round of "node run.js" (octane)</t>
  </si>
  <si>
    <t>vm.pmap.pde.promotions: 204</t>
  </si>
  <si>
    <t>vm.pmap.pde.p_failures: 32</t>
  </si>
  <si>
    <t>vm.pmap.pde.mappings: 14</t>
  </si>
  <si>
    <t xml:space="preserve">   -1: 173280K,     99</t>
  </si>
  <si>
    <t>vm.reserv.freed: 4929</t>
  </si>
  <si>
    <t>after running third round of "node run.js" (octane)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</si>
</sst>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 applyFill="1" applyBorder="1" applyAlignment="1">
      <alignment wrapText="1"/>
    </xf>
    <xf numFmtId="43" fontId="19" fillId="0" borderId="0" xfId="1" applyFont="1"/>
    <xf numFmtId="0" fontId="20" fillId="0" borderId="0" xfId="0" applyFont="1"/>
    <xf numFmtId="43" fontId="20" fillId="0" borderId="0" xfId="1" applyFont="1"/>
    <xf numFmtId="43" fontId="7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2" fillId="0" borderId="0" xfId="0" applyFont="1" applyAlignment="1">
      <alignment wrapText="1"/>
    </xf>
    <xf numFmtId="0" fontId="22" fillId="0" borderId="2" xfId="0" applyFont="1" applyBorder="1" applyAlignment="1">
      <alignment wrapText="1"/>
    </xf>
    <xf numFmtId="0" fontId="22" fillId="0" borderId="0" xfId="0" applyFont="1" applyFill="1" applyBorder="1" applyAlignment="1">
      <alignment wrapText="1"/>
    </xf>
    <xf numFmtId="43" fontId="22" fillId="0" borderId="0" xfId="1" applyFo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E12" workbookViewId="0">
      <selection activeCell="J33" sqref="J33"/>
    </sheetView>
  </sheetViews>
  <sheetFormatPr defaultRowHeight="14.25" x14ac:dyDescent="0.45"/>
  <cols>
    <col min="1" max="1" width="43.33203125" style="13" customWidth="1"/>
    <col min="2" max="2" width="19.46484375" style="13" bestFit="1" customWidth="1"/>
    <col min="3" max="3" width="16.9296875" style="13" bestFit="1" customWidth="1"/>
    <col min="4" max="4" width="19.46484375" style="13" bestFit="1" customWidth="1"/>
    <col min="5" max="5" width="14.46484375" style="13" bestFit="1" customWidth="1"/>
    <col min="6" max="6" width="18" style="13" bestFit="1" customWidth="1"/>
    <col min="7" max="7" width="14.46484375" style="13" bestFit="1" customWidth="1"/>
    <col min="8" max="8" width="17.9296875" style="13" bestFit="1" customWidth="1"/>
    <col min="9" max="9" width="14.9296875" style="13" customWidth="1"/>
    <col min="10" max="11" width="9.06640625" style="13"/>
    <col min="12" max="12" width="11.59765625" style="13" customWidth="1"/>
    <col min="13" max="16384" width="9.06640625" style="13"/>
  </cols>
  <sheetData>
    <row r="1" spans="1:16" ht="21" x14ac:dyDescent="0.65">
      <c r="A1" s="12" t="s">
        <v>31</v>
      </c>
    </row>
    <row r="3" spans="1:16" ht="57" x14ac:dyDescent="0.45">
      <c r="B3" s="79" t="s">
        <v>24</v>
      </c>
      <c r="C3" s="79"/>
      <c r="D3" s="79" t="s">
        <v>25</v>
      </c>
      <c r="E3" s="79"/>
      <c r="F3" s="79" t="s">
        <v>42</v>
      </c>
      <c r="G3" s="79"/>
      <c r="H3" s="80" t="s">
        <v>114</v>
      </c>
      <c r="I3" s="81"/>
      <c r="J3" s="33" t="s">
        <v>45</v>
      </c>
      <c r="K3" s="34" t="s">
        <v>46</v>
      </c>
      <c r="L3" s="40" t="s">
        <v>115</v>
      </c>
      <c r="M3" s="79" t="s">
        <v>44</v>
      </c>
      <c r="N3" s="79"/>
      <c r="O3" s="79"/>
      <c r="P3" s="79"/>
    </row>
    <row r="4" spans="1:16" ht="42.75" x14ac:dyDescent="0.45">
      <c r="A4" s="14" t="s">
        <v>23</v>
      </c>
      <c r="B4" s="14" t="s">
        <v>28</v>
      </c>
      <c r="C4" s="14" t="s">
        <v>26</v>
      </c>
      <c r="D4" s="14" t="s">
        <v>27</v>
      </c>
      <c r="E4" s="14" t="s">
        <v>26</v>
      </c>
      <c r="F4" s="14" t="s">
        <v>27</v>
      </c>
      <c r="G4" s="14" t="s">
        <v>26</v>
      </c>
      <c r="H4" s="14" t="s">
        <v>27</v>
      </c>
      <c r="I4" s="14" t="s">
        <v>26</v>
      </c>
      <c r="J4" s="33"/>
      <c r="K4" s="34"/>
      <c r="L4" s="41"/>
      <c r="M4" s="14" t="s">
        <v>29</v>
      </c>
      <c r="N4" s="14" t="s">
        <v>30</v>
      </c>
      <c r="O4" s="14" t="s">
        <v>43</v>
      </c>
      <c r="P4" s="7" t="s">
        <v>116</v>
      </c>
    </row>
    <row r="5" spans="1:16" x14ac:dyDescent="0.45">
      <c r="A5" s="13" t="s">
        <v>0</v>
      </c>
      <c r="B5" s="30">
        <v>11060181.4</v>
      </c>
      <c r="C5" s="30">
        <v>38115.304997300002</v>
      </c>
      <c r="D5" s="30">
        <v>11558800.800000001</v>
      </c>
      <c r="E5" s="30">
        <v>48028.480735500001</v>
      </c>
      <c r="F5" s="30">
        <v>10593137.4</v>
      </c>
      <c r="G5" s="30">
        <v>3107.88472116</v>
      </c>
      <c r="H5" s="31">
        <v>10804970.6</v>
      </c>
      <c r="I5" s="31">
        <v>6987.18900846</v>
      </c>
      <c r="J5" s="36">
        <f t="shared" ref="J5:J37" si="0">D5/B5</f>
        <v>1.0450823889741989</v>
      </c>
      <c r="K5" s="37">
        <f t="shared" ref="K5:K37" si="1">F5/B5</f>
        <v>0.95777248282745164</v>
      </c>
      <c r="L5" s="42">
        <f>H5/B5</f>
        <v>0.97692526091841492</v>
      </c>
      <c r="M5" s="15">
        <f t="shared" ref="M5:M37" si="2">C5/B5</f>
        <v>3.4461735860227393E-3</v>
      </c>
      <c r="N5" s="15">
        <f t="shared" ref="N5:N37" si="3">E5/B5</f>
        <v>4.3424677225908787E-3</v>
      </c>
      <c r="O5" s="15">
        <f t="shared" ref="O5:O37" si="4">G5/B5</f>
        <v>2.8099762641867697E-4</v>
      </c>
      <c r="P5" s="15">
        <f>I5/B5</f>
        <v>6.3174271341155392E-4</v>
      </c>
    </row>
    <row r="6" spans="1:16" x14ac:dyDescent="0.45">
      <c r="A6" s="16" t="s">
        <v>1</v>
      </c>
      <c r="B6" s="30">
        <v>158167304127</v>
      </c>
      <c r="C6" s="30">
        <v>552804965.96500003</v>
      </c>
      <c r="D6" s="30">
        <v>77076505682.800003</v>
      </c>
      <c r="E6" s="30">
        <v>342947323.72899997</v>
      </c>
      <c r="F6" s="30">
        <v>72706085161.399994</v>
      </c>
      <c r="G6" s="30">
        <v>12249880.3443</v>
      </c>
      <c r="H6" s="31">
        <v>67703389142.400002</v>
      </c>
      <c r="I6" s="31">
        <v>34659249.850100003</v>
      </c>
      <c r="J6" s="36">
        <f t="shared" si="0"/>
        <v>0.48730997919084235</v>
      </c>
      <c r="K6" s="37">
        <f t="shared" si="1"/>
        <v>0.45967834858600637</v>
      </c>
      <c r="L6" s="42">
        <f t="shared" ref="L6:L37" si="5">H6/B6</f>
        <v>0.42804920723715284</v>
      </c>
      <c r="M6" s="15">
        <f t="shared" si="2"/>
        <v>3.4950647291878151E-3</v>
      </c>
      <c r="N6" s="15">
        <f t="shared" si="3"/>
        <v>2.1682567432118041E-3</v>
      </c>
      <c r="O6" s="15">
        <f t="shared" si="4"/>
        <v>7.7448878653605882E-5</v>
      </c>
      <c r="P6" s="15">
        <f t="shared" ref="P6:P37" si="6">I6/B6</f>
        <v>2.1913030661678632E-4</v>
      </c>
    </row>
    <row r="7" spans="1:16" x14ac:dyDescent="0.45">
      <c r="A7" s="16" t="s">
        <v>2</v>
      </c>
      <c r="B7" s="30">
        <v>138115690601</v>
      </c>
      <c r="C7" s="30">
        <v>600091493.84000003</v>
      </c>
      <c r="D7" s="30">
        <v>107043986904</v>
      </c>
      <c r="E7" s="30">
        <v>643825984.86000001</v>
      </c>
      <c r="F7" s="30">
        <v>98269727224</v>
      </c>
      <c r="G7" s="30">
        <v>104851095.565</v>
      </c>
      <c r="H7" s="31">
        <v>95519695509.600006</v>
      </c>
      <c r="I7" s="31">
        <v>160538541.021</v>
      </c>
      <c r="J7" s="63">
        <f t="shared" si="0"/>
        <v>0.77503132655099627</v>
      </c>
      <c r="K7" s="37">
        <f t="shared" si="1"/>
        <v>0.71150299286335028</v>
      </c>
      <c r="L7" s="42">
        <f t="shared" si="5"/>
        <v>0.69159191902059258</v>
      </c>
      <c r="M7" s="15">
        <f t="shared" si="2"/>
        <v>4.3448466371108687E-3</v>
      </c>
      <c r="N7" s="15">
        <f t="shared" si="3"/>
        <v>4.6614977781194869E-3</v>
      </c>
      <c r="O7" s="15">
        <f t="shared" si="4"/>
        <v>7.5915412006230694E-4</v>
      </c>
      <c r="P7" s="15">
        <f t="shared" si="6"/>
        <v>1.1623483206175103E-3</v>
      </c>
    </row>
    <row r="8" spans="1:16" x14ac:dyDescent="0.45">
      <c r="A8" s="17" t="s">
        <v>3</v>
      </c>
      <c r="B8" s="30">
        <v>5427037.7999999998</v>
      </c>
      <c r="C8" s="30">
        <v>18018.001169899999</v>
      </c>
      <c r="D8" s="30">
        <v>4563338.4000000004</v>
      </c>
      <c r="E8" s="30">
        <v>34264.711851100001</v>
      </c>
      <c r="F8" s="30">
        <v>4818117.2</v>
      </c>
      <c r="G8" s="30">
        <v>3934.6960949999998</v>
      </c>
      <c r="H8" s="31">
        <v>3942278.2</v>
      </c>
      <c r="I8" s="31">
        <v>24405.584675599999</v>
      </c>
      <c r="J8" s="63">
        <f t="shared" si="0"/>
        <v>0.84085251810849748</v>
      </c>
      <c r="K8" s="37">
        <f t="shared" si="1"/>
        <v>0.88779871774617092</v>
      </c>
      <c r="L8" s="42">
        <f t="shared" si="5"/>
        <v>0.72641436180894126</v>
      </c>
      <c r="M8" s="15">
        <f t="shared" si="2"/>
        <v>3.3200434258814264E-3</v>
      </c>
      <c r="N8" s="15">
        <f t="shared" si="3"/>
        <v>6.3137042920725561E-3</v>
      </c>
      <c r="O8" s="15">
        <f t="shared" si="4"/>
        <v>7.2501726356134831E-4</v>
      </c>
      <c r="P8" s="15">
        <f t="shared" si="6"/>
        <v>4.497036058160494E-3</v>
      </c>
    </row>
    <row r="9" spans="1:16" x14ac:dyDescent="0.45">
      <c r="A9" s="17" t="s">
        <v>35</v>
      </c>
      <c r="B9" s="30">
        <v>2176628.7999999998</v>
      </c>
      <c r="C9" s="30">
        <v>8777.2189992000003</v>
      </c>
      <c r="D9" s="30">
        <v>1766594.6</v>
      </c>
      <c r="E9" s="30">
        <v>11426.3262968</v>
      </c>
      <c r="F9" s="30">
        <v>1619907.4</v>
      </c>
      <c r="G9" s="30">
        <v>12149.9388081</v>
      </c>
      <c r="H9" s="31">
        <v>1295281.8</v>
      </c>
      <c r="I9" s="31">
        <v>15989.5548081</v>
      </c>
      <c r="J9" s="36">
        <f t="shared" si="0"/>
        <v>0.81161960183564619</v>
      </c>
      <c r="K9" s="37">
        <f t="shared" si="1"/>
        <v>0.74422767906038922</v>
      </c>
      <c r="L9" s="42">
        <f t="shared" si="5"/>
        <v>0.59508621773267001</v>
      </c>
      <c r="M9" s="15">
        <f t="shared" si="2"/>
        <v>4.0324831680992185E-3</v>
      </c>
      <c r="N9" s="15">
        <f t="shared" si="3"/>
        <v>5.2495521040611063E-3</v>
      </c>
      <c r="O9" s="15">
        <f t="shared" si="4"/>
        <v>5.5819985511999107E-3</v>
      </c>
      <c r="P9" s="15">
        <f t="shared" si="6"/>
        <v>7.34601821316524E-3</v>
      </c>
    </row>
    <row r="10" spans="1:16" x14ac:dyDescent="0.45">
      <c r="A10" s="17" t="s">
        <v>4</v>
      </c>
      <c r="B10" s="30">
        <v>153519617</v>
      </c>
      <c r="C10" s="30">
        <v>288303.59377699997</v>
      </c>
      <c r="D10" s="30">
        <v>131940813.8</v>
      </c>
      <c r="E10" s="30">
        <v>277103.72511599999</v>
      </c>
      <c r="F10" s="30">
        <v>136084138.59999999</v>
      </c>
      <c r="G10" s="30">
        <v>197541.10542499999</v>
      </c>
      <c r="H10" s="31">
        <v>113062584.40000001</v>
      </c>
      <c r="I10" s="31">
        <v>472019.21357600001</v>
      </c>
      <c r="J10" s="36">
        <f t="shared" si="0"/>
        <v>0.85943944088917312</v>
      </c>
      <c r="K10" s="37">
        <f t="shared" si="1"/>
        <v>0.88642833573510016</v>
      </c>
      <c r="L10" s="42">
        <f t="shared" si="5"/>
        <v>0.73646994833240109</v>
      </c>
      <c r="M10" s="15">
        <f t="shared" si="2"/>
        <v>1.8779593084641423E-3</v>
      </c>
      <c r="N10" s="15">
        <f t="shared" si="3"/>
        <v>1.8050053180890882E-3</v>
      </c>
      <c r="O10" s="15">
        <f t="shared" si="4"/>
        <v>1.2867482950077969E-3</v>
      </c>
      <c r="P10" s="15">
        <f t="shared" si="6"/>
        <v>3.0746508022880229E-3</v>
      </c>
    </row>
    <row r="11" spans="1:16" x14ac:dyDescent="0.45">
      <c r="A11" s="15" t="s">
        <v>34</v>
      </c>
      <c r="B11" s="30">
        <v>4383215.8</v>
      </c>
      <c r="C11" s="30">
        <v>4428.0626644200001</v>
      </c>
      <c r="D11" s="30">
        <v>4509902.8</v>
      </c>
      <c r="E11" s="30">
        <v>6367.88974151</v>
      </c>
      <c r="F11" s="30">
        <v>8433161.5999999996</v>
      </c>
      <c r="G11" s="30">
        <v>6668.6516958100001</v>
      </c>
      <c r="H11" s="31">
        <v>8668917.4000000004</v>
      </c>
      <c r="I11" s="31">
        <v>5292.6841810200003</v>
      </c>
      <c r="J11" s="36">
        <f t="shared" si="0"/>
        <v>1.028902752175697</v>
      </c>
      <c r="K11" s="37">
        <f t="shared" si="1"/>
        <v>1.9239667825617894</v>
      </c>
      <c r="L11" s="42">
        <f t="shared" si="5"/>
        <v>1.9777528179196655</v>
      </c>
      <c r="M11" s="15">
        <f t="shared" si="2"/>
        <v>1.0102314981662551E-3</v>
      </c>
      <c r="N11" s="15">
        <f t="shared" si="3"/>
        <v>1.4527894660148835E-3</v>
      </c>
      <c r="O11" s="15">
        <f t="shared" si="4"/>
        <v>1.5214062003997158E-3</v>
      </c>
      <c r="P11" s="15">
        <f t="shared" si="6"/>
        <v>1.2074888443822456E-3</v>
      </c>
    </row>
    <row r="12" spans="1:16" x14ac:dyDescent="0.45">
      <c r="A12" s="13" t="s">
        <v>5</v>
      </c>
      <c r="B12" s="30">
        <v>17775974.600000001</v>
      </c>
      <c r="C12" s="30">
        <v>109609.235453</v>
      </c>
      <c r="D12" s="30">
        <v>17466646.399999999</v>
      </c>
      <c r="E12" s="30">
        <v>26263.132559500002</v>
      </c>
      <c r="F12" s="30">
        <v>14177905.199999999</v>
      </c>
      <c r="G12" s="30">
        <v>83422.891844900005</v>
      </c>
      <c r="H12" s="31">
        <v>14551410.4</v>
      </c>
      <c r="I12" s="31">
        <v>81156.9152435</v>
      </c>
      <c r="J12" s="36">
        <f t="shared" si="0"/>
        <v>0.98259852374001466</v>
      </c>
      <c r="K12" s="37">
        <f t="shared" si="1"/>
        <v>0.79758806586053499</v>
      </c>
      <c r="L12" s="42">
        <f t="shared" si="5"/>
        <v>0.81859986456101252</v>
      </c>
      <c r="M12" s="15">
        <f t="shared" si="2"/>
        <v>6.166144918602662E-3</v>
      </c>
      <c r="N12" s="15">
        <f t="shared" si="3"/>
        <v>1.4774510624863291E-3</v>
      </c>
      <c r="O12" s="15">
        <f t="shared" si="4"/>
        <v>4.6930136727861881E-3</v>
      </c>
      <c r="P12" s="15">
        <f t="shared" si="6"/>
        <v>4.5655395594174615E-3</v>
      </c>
    </row>
    <row r="13" spans="1:16" x14ac:dyDescent="0.45">
      <c r="A13" s="13" t="s">
        <v>36</v>
      </c>
      <c r="B13" s="30">
        <v>3778745</v>
      </c>
      <c r="C13" s="30">
        <v>37023.3373374</v>
      </c>
      <c r="D13" s="30">
        <v>3744922.4</v>
      </c>
      <c r="E13" s="30">
        <v>90744.508086400005</v>
      </c>
      <c r="F13" s="30">
        <v>1685866.6</v>
      </c>
      <c r="G13" s="30">
        <v>91067.958599299993</v>
      </c>
      <c r="H13" s="31">
        <v>1730408.8</v>
      </c>
      <c r="I13" s="31">
        <v>61040.994357600001</v>
      </c>
      <c r="J13" s="36">
        <f t="shared" si="0"/>
        <v>0.99104925047866421</v>
      </c>
      <c r="K13" s="37">
        <f t="shared" si="1"/>
        <v>0.44614457974803806</v>
      </c>
      <c r="L13" s="42">
        <f t="shared" si="5"/>
        <v>0.45793214413780237</v>
      </c>
      <c r="M13" s="15">
        <f t="shared" si="2"/>
        <v>9.7977866559929294E-3</v>
      </c>
      <c r="N13" s="15">
        <f t="shared" si="3"/>
        <v>2.4014456674477904E-2</v>
      </c>
      <c r="O13" s="15">
        <f t="shared" si="4"/>
        <v>2.4100054012456514E-2</v>
      </c>
      <c r="P13" s="15">
        <f t="shared" si="6"/>
        <v>1.615377442976438E-2</v>
      </c>
    </row>
    <row r="14" spans="1:16" x14ac:dyDescent="0.45">
      <c r="A14" s="13" t="s">
        <v>6</v>
      </c>
      <c r="B14" s="30">
        <v>469606679.60000002</v>
      </c>
      <c r="C14" s="30">
        <v>2704649.26914</v>
      </c>
      <c r="D14" s="30">
        <v>465798168.80000001</v>
      </c>
      <c r="E14" s="30">
        <v>4047272.3654299998</v>
      </c>
      <c r="F14" s="30">
        <v>299984120.60000002</v>
      </c>
      <c r="G14" s="30">
        <v>3365377.74603</v>
      </c>
      <c r="H14" s="31">
        <v>301620729.60000002</v>
      </c>
      <c r="I14" s="31">
        <v>4198949.4724099999</v>
      </c>
      <c r="J14" s="36">
        <f t="shared" si="0"/>
        <v>0.99188999866176519</v>
      </c>
      <c r="K14" s="37">
        <f t="shared" si="1"/>
        <v>0.63879866627007831</v>
      </c>
      <c r="L14" s="42">
        <f t="shared" si="5"/>
        <v>0.64228372956047708</v>
      </c>
      <c r="M14" s="15">
        <f t="shared" si="2"/>
        <v>5.7593926718498912E-3</v>
      </c>
      <c r="N14" s="15">
        <f t="shared" si="3"/>
        <v>8.6184301485604329E-3</v>
      </c>
      <c r="O14" s="15">
        <f t="shared" si="4"/>
        <v>7.166375378000479E-3</v>
      </c>
      <c r="P14" s="15">
        <f t="shared" si="6"/>
        <v>8.9414176901967558E-3</v>
      </c>
    </row>
    <row r="15" spans="1:16" s="20" customFormat="1" x14ac:dyDescent="0.45">
      <c r="A15" s="18" t="s">
        <v>32</v>
      </c>
      <c r="B15" s="30">
        <v>643995703.79999995</v>
      </c>
      <c r="C15" s="30">
        <v>141094510.22799999</v>
      </c>
      <c r="D15" s="30">
        <v>375302332.39999998</v>
      </c>
      <c r="E15" s="30">
        <v>16956708.175900001</v>
      </c>
      <c r="F15" s="30">
        <v>548955151.20000005</v>
      </c>
      <c r="G15" s="30">
        <v>16014400.234200001</v>
      </c>
      <c r="H15" s="31">
        <v>292914952.60000002</v>
      </c>
      <c r="I15" s="31">
        <v>14675530.8246</v>
      </c>
      <c r="J15" s="38">
        <f t="shared" si="0"/>
        <v>0.58277148463175821</v>
      </c>
      <c r="K15" s="39">
        <f t="shared" si="1"/>
        <v>0.85242051765377025</v>
      </c>
      <c r="L15" s="43">
        <f t="shared" si="5"/>
        <v>0.45483991721001921</v>
      </c>
      <c r="M15" s="19">
        <f t="shared" si="2"/>
        <v>0.21909231598199988</v>
      </c>
      <c r="N15" s="19">
        <f t="shared" si="3"/>
        <v>2.6330467852260852E-2</v>
      </c>
      <c r="O15" s="19">
        <f t="shared" si="4"/>
        <v>2.4867247001345603E-2</v>
      </c>
      <c r="P15" s="15">
        <f t="shared" si="6"/>
        <v>2.2788243365607374E-2</v>
      </c>
    </row>
    <row r="16" spans="1:16" x14ac:dyDescent="0.45">
      <c r="A16" s="20" t="s">
        <v>7</v>
      </c>
      <c r="B16" s="30">
        <v>6210147.5999999996</v>
      </c>
      <c r="C16" s="30">
        <v>25652.449751200002</v>
      </c>
      <c r="D16" s="30">
        <v>6209546.4000000004</v>
      </c>
      <c r="E16" s="30">
        <v>30482.5218484</v>
      </c>
      <c r="F16" s="30">
        <v>5369027.4000000004</v>
      </c>
      <c r="G16" s="30">
        <v>23986.761495499999</v>
      </c>
      <c r="H16" s="31">
        <v>5424610.5999999996</v>
      </c>
      <c r="I16" s="31">
        <v>17171.6633626</v>
      </c>
      <c r="J16" s="36">
        <f t="shared" si="0"/>
        <v>0.99990319070677169</v>
      </c>
      <c r="K16" s="37">
        <f t="shared" si="1"/>
        <v>0.86455713226526221</v>
      </c>
      <c r="L16" s="42">
        <f t="shared" si="5"/>
        <v>0.87350751534472382</v>
      </c>
      <c r="M16" s="15">
        <f t="shared" si="2"/>
        <v>4.1307310878086062E-3</v>
      </c>
      <c r="N16" s="15">
        <f t="shared" si="3"/>
        <v>4.9085019892924934E-3</v>
      </c>
      <c r="O16" s="15">
        <f t="shared" si="4"/>
        <v>3.8625106906476749E-3</v>
      </c>
      <c r="P16" s="15">
        <f t="shared" si="6"/>
        <v>2.7650974612262037E-3</v>
      </c>
    </row>
    <row r="17" spans="1:16" x14ac:dyDescent="0.45">
      <c r="A17" s="20" t="s">
        <v>37</v>
      </c>
      <c r="B17" s="30">
        <v>1110071</v>
      </c>
      <c r="C17" s="30">
        <v>6416.1450420000001</v>
      </c>
      <c r="D17" s="30">
        <v>1089568.3999999999</v>
      </c>
      <c r="E17" s="30">
        <v>8594.6275917000003</v>
      </c>
      <c r="F17" s="30">
        <v>702127.2</v>
      </c>
      <c r="G17" s="30">
        <v>7013.5801813300004</v>
      </c>
      <c r="H17" s="31">
        <v>684374</v>
      </c>
      <c r="I17" s="31">
        <v>10153.442628000001</v>
      </c>
      <c r="J17" s="36">
        <f t="shared" si="0"/>
        <v>0.98153037057989978</v>
      </c>
      <c r="K17" s="37">
        <f t="shared" si="1"/>
        <v>0.63250656939961492</v>
      </c>
      <c r="L17" s="42">
        <f t="shared" si="5"/>
        <v>0.6165137184918803</v>
      </c>
      <c r="M17" s="15">
        <f t="shared" si="2"/>
        <v>5.7799411407018107E-3</v>
      </c>
      <c r="N17" s="15">
        <f t="shared" si="3"/>
        <v>7.7424125048758145E-3</v>
      </c>
      <c r="O17" s="15">
        <f t="shared" si="4"/>
        <v>6.318136570840965E-3</v>
      </c>
      <c r="P17" s="15">
        <f t="shared" si="6"/>
        <v>9.1466605541447362E-3</v>
      </c>
    </row>
    <row r="18" spans="1:16" x14ac:dyDescent="0.45">
      <c r="A18" s="20" t="s">
        <v>8</v>
      </c>
      <c r="B18" s="30">
        <v>142493877.59999999</v>
      </c>
      <c r="C18" s="30">
        <v>371768.52788299997</v>
      </c>
      <c r="D18" s="30">
        <v>140258619.59999999</v>
      </c>
      <c r="E18" s="30">
        <v>1273454.5480599999</v>
      </c>
      <c r="F18" s="30">
        <v>99214962</v>
      </c>
      <c r="G18" s="30">
        <v>527914.96147800004</v>
      </c>
      <c r="H18" s="31">
        <v>97703802.400000006</v>
      </c>
      <c r="I18" s="31">
        <v>863786.38081500004</v>
      </c>
      <c r="J18" s="36">
        <f t="shared" si="0"/>
        <v>0.98431330498090119</v>
      </c>
      <c r="K18" s="37">
        <f t="shared" si="1"/>
        <v>0.69627526228537417</v>
      </c>
      <c r="L18" s="42">
        <f t="shared" si="5"/>
        <v>0.68567017787436513</v>
      </c>
      <c r="M18" s="15">
        <f t="shared" si="2"/>
        <v>2.6090140442848052E-3</v>
      </c>
      <c r="N18" s="15">
        <f t="shared" si="3"/>
        <v>8.936907111439291E-3</v>
      </c>
      <c r="O18" s="15">
        <f t="shared" si="4"/>
        <v>3.7048255712426488E-3</v>
      </c>
      <c r="P18" s="15">
        <f t="shared" si="6"/>
        <v>6.0619192583120504E-3</v>
      </c>
    </row>
    <row r="19" spans="1:16" x14ac:dyDescent="0.45">
      <c r="A19" s="21" t="s">
        <v>33</v>
      </c>
      <c r="B19" s="30">
        <v>129526124.8</v>
      </c>
      <c r="C19" s="30">
        <v>8081944.83452</v>
      </c>
      <c r="D19" s="30">
        <v>58015974</v>
      </c>
      <c r="E19" s="30">
        <v>2038374.7693700001</v>
      </c>
      <c r="F19" s="30">
        <v>84578620</v>
      </c>
      <c r="G19" s="30">
        <v>4502817.2907499997</v>
      </c>
      <c r="H19" s="31">
        <v>55939934.399999999</v>
      </c>
      <c r="I19" s="31">
        <v>1169488.4267500001</v>
      </c>
      <c r="J19" s="36">
        <f t="shared" si="0"/>
        <v>0.44790943981055475</v>
      </c>
      <c r="K19" s="37">
        <f t="shared" si="1"/>
        <v>0.65298502623001353</v>
      </c>
      <c r="L19" s="43">
        <f t="shared" si="5"/>
        <v>0.43188147940329641</v>
      </c>
      <c r="M19" s="15">
        <f t="shared" si="2"/>
        <v>6.2396252856319535E-2</v>
      </c>
      <c r="N19" s="15">
        <f t="shared" si="3"/>
        <v>1.5737170956958948E-2</v>
      </c>
      <c r="O19" s="15">
        <f t="shared" si="4"/>
        <v>3.4763776787908658E-2</v>
      </c>
      <c r="P19" s="15">
        <f t="shared" si="6"/>
        <v>9.0289771932557661E-3</v>
      </c>
    </row>
    <row r="20" spans="1:16" x14ac:dyDescent="0.45">
      <c r="A20" s="20" t="s">
        <v>38</v>
      </c>
      <c r="B20" s="30">
        <v>2762373</v>
      </c>
      <c r="C20" s="30">
        <v>38040.132260500002</v>
      </c>
      <c r="D20" s="30">
        <v>2772015.2</v>
      </c>
      <c r="E20" s="30">
        <v>25998.012880999999</v>
      </c>
      <c r="F20" s="30">
        <v>1120678.3999999999</v>
      </c>
      <c r="G20" s="30">
        <v>49133.758751399997</v>
      </c>
      <c r="H20" s="31">
        <v>1145902.6000000001</v>
      </c>
      <c r="I20" s="31">
        <v>101207.463068</v>
      </c>
      <c r="J20" s="36">
        <f t="shared" si="0"/>
        <v>1.0034905496107875</v>
      </c>
      <c r="K20" s="37">
        <f t="shared" si="1"/>
        <v>0.40569408982784</v>
      </c>
      <c r="L20" s="42">
        <f t="shared" si="5"/>
        <v>0.41482544174881525</v>
      </c>
      <c r="M20" s="15">
        <f t="shared" si="2"/>
        <v>1.3770816707410621E-2</v>
      </c>
      <c r="N20" s="15">
        <f t="shared" si="3"/>
        <v>9.4114780592628143E-3</v>
      </c>
      <c r="O20" s="15">
        <f t="shared" si="4"/>
        <v>1.7786793728218453E-2</v>
      </c>
      <c r="P20" s="15">
        <f t="shared" si="6"/>
        <v>3.6637870073302915E-2</v>
      </c>
    </row>
    <row r="21" spans="1:16" x14ac:dyDescent="0.45">
      <c r="A21" s="20" t="s">
        <v>39</v>
      </c>
      <c r="B21" s="30">
        <v>551144.6</v>
      </c>
      <c r="C21" s="30">
        <v>5290.3938076499999</v>
      </c>
      <c r="D21" s="30">
        <v>527654</v>
      </c>
      <c r="E21" s="30">
        <v>4825.0795641100003</v>
      </c>
      <c r="F21" s="30">
        <v>188306.6</v>
      </c>
      <c r="G21" s="30">
        <v>2862.5033519600001</v>
      </c>
      <c r="H21" s="31">
        <v>181167.8</v>
      </c>
      <c r="I21" s="31">
        <v>3491.3778025299998</v>
      </c>
      <c r="J21" s="36">
        <f t="shared" si="0"/>
        <v>0.95737851736186841</v>
      </c>
      <c r="K21" s="37">
        <f t="shared" si="1"/>
        <v>0.34166460126797943</v>
      </c>
      <c r="L21" s="42">
        <f t="shared" si="5"/>
        <v>0.32871192061030807</v>
      </c>
      <c r="M21" s="15">
        <f t="shared" si="2"/>
        <v>9.5989216036045707E-3</v>
      </c>
      <c r="N21" s="15">
        <f t="shared" si="3"/>
        <v>8.7546527065855331E-3</v>
      </c>
      <c r="O21" s="15">
        <f t="shared" si="4"/>
        <v>5.1937428978892294E-3</v>
      </c>
      <c r="P21" s="15">
        <f t="shared" si="6"/>
        <v>6.3347763953960539E-3</v>
      </c>
    </row>
    <row r="22" spans="1:16" x14ac:dyDescent="0.45">
      <c r="A22" s="17" t="s">
        <v>9</v>
      </c>
      <c r="B22" s="30">
        <v>21921636153.799999</v>
      </c>
      <c r="C22" s="30">
        <v>44023942.3477</v>
      </c>
      <c r="D22" s="30">
        <v>24100457793</v>
      </c>
      <c r="E22" s="30">
        <v>45888213.592100002</v>
      </c>
      <c r="F22" s="30">
        <v>42672266919.400002</v>
      </c>
      <c r="G22" s="30">
        <v>97728438.242799997</v>
      </c>
      <c r="H22" s="31">
        <v>41935223407</v>
      </c>
      <c r="I22" s="31">
        <v>34215386.213</v>
      </c>
      <c r="J22" s="36">
        <f t="shared" si="0"/>
        <v>1.0993913786322156</v>
      </c>
      <c r="K22" s="37">
        <f t="shared" si="1"/>
        <v>1.946582208554857</v>
      </c>
      <c r="L22" s="42">
        <f t="shared" si="5"/>
        <v>1.912960470321954</v>
      </c>
      <c r="M22" s="15">
        <f t="shared" si="2"/>
        <v>2.0082416311826561E-3</v>
      </c>
      <c r="N22" s="15">
        <f t="shared" si="3"/>
        <v>2.0932841540728486E-3</v>
      </c>
      <c r="O22" s="15">
        <f t="shared" si="4"/>
        <v>4.4580813930651473E-3</v>
      </c>
      <c r="P22" s="15">
        <f t="shared" si="6"/>
        <v>1.5608044022329484E-3</v>
      </c>
    </row>
    <row r="23" spans="1:16" x14ac:dyDescent="0.45">
      <c r="A23" s="13" t="s">
        <v>10</v>
      </c>
      <c r="B23" s="30">
        <v>209163281.19999999</v>
      </c>
      <c r="C23" s="30">
        <v>277638.59746100003</v>
      </c>
      <c r="D23" s="30">
        <v>210255495.19999999</v>
      </c>
      <c r="E23" s="30">
        <v>759532.77214400005</v>
      </c>
      <c r="F23" s="30">
        <v>424145380.60000002</v>
      </c>
      <c r="G23" s="30">
        <v>1372976.29354</v>
      </c>
      <c r="H23" s="31">
        <v>404822394.80000001</v>
      </c>
      <c r="I23" s="31">
        <v>1719144.66136</v>
      </c>
      <c r="J23" s="36">
        <f t="shared" si="0"/>
        <v>1.005221824756878</v>
      </c>
      <c r="K23" s="37">
        <f t="shared" si="1"/>
        <v>2.0278195014278637</v>
      </c>
      <c r="L23" s="42">
        <f t="shared" si="5"/>
        <v>1.9354371975686908</v>
      </c>
      <c r="M23" s="15">
        <f t="shared" si="2"/>
        <v>1.3273773286981694E-3</v>
      </c>
      <c r="N23" s="15">
        <f t="shared" si="3"/>
        <v>3.6312911510397558E-3</v>
      </c>
      <c r="O23" s="15">
        <f t="shared" si="4"/>
        <v>6.5641363324529835E-3</v>
      </c>
      <c r="P23" s="15">
        <f t="shared" si="6"/>
        <v>8.2191513323802267E-3</v>
      </c>
    </row>
    <row r="24" spans="1:16" x14ac:dyDescent="0.45">
      <c r="A24" s="13" t="s">
        <v>11</v>
      </c>
      <c r="B24" s="30">
        <v>708340622.39999998</v>
      </c>
      <c r="C24" s="30">
        <v>641845.68573499995</v>
      </c>
      <c r="D24" s="30">
        <v>686259407.20000005</v>
      </c>
      <c r="E24" s="30">
        <v>1098996.8950100001</v>
      </c>
      <c r="F24" s="30">
        <v>638935891.60000002</v>
      </c>
      <c r="G24" s="30">
        <v>723161.32633499999</v>
      </c>
      <c r="H24" s="31">
        <v>642281088.39999998</v>
      </c>
      <c r="I24" s="31">
        <v>1740604.2342699999</v>
      </c>
      <c r="J24" s="36">
        <f t="shared" si="0"/>
        <v>0.96882684050339463</v>
      </c>
      <c r="K24" s="37">
        <f t="shared" si="1"/>
        <v>0.90201785891532971</v>
      </c>
      <c r="L24" s="42">
        <f t="shared" si="5"/>
        <v>0.90674044109431839</v>
      </c>
      <c r="M24" s="15">
        <f t="shared" si="2"/>
        <v>9.0612576130435401E-4</v>
      </c>
      <c r="N24" s="15">
        <f t="shared" si="3"/>
        <v>1.5515090625275428E-3</v>
      </c>
      <c r="O24" s="15">
        <f t="shared" si="4"/>
        <v>1.0209231314233884E-3</v>
      </c>
      <c r="P24" s="15">
        <f t="shared" si="6"/>
        <v>2.457298338153308E-3</v>
      </c>
    </row>
    <row r="25" spans="1:16" x14ac:dyDescent="0.45">
      <c r="A25" s="13" t="s">
        <v>12</v>
      </c>
      <c r="B25" s="30">
        <v>556696993.39999998</v>
      </c>
      <c r="C25" s="30">
        <v>561072.16255300003</v>
      </c>
      <c r="D25" s="30">
        <v>589117249</v>
      </c>
      <c r="E25" s="30">
        <v>1712351.1913900001</v>
      </c>
      <c r="F25" s="30">
        <v>558449117.39999998</v>
      </c>
      <c r="G25" s="30">
        <v>1017194.8683</v>
      </c>
      <c r="H25" s="31">
        <v>573417884.20000005</v>
      </c>
      <c r="I25" s="31">
        <v>849579.106745</v>
      </c>
      <c r="J25" s="36">
        <f t="shared" si="0"/>
        <v>1.0582368074273132</v>
      </c>
      <c r="K25" s="37">
        <f t="shared" si="1"/>
        <v>1.0031473566783593</v>
      </c>
      <c r="L25" s="42">
        <f t="shared" si="5"/>
        <v>1.0300358920530144</v>
      </c>
      <c r="M25" s="15">
        <f t="shared" si="2"/>
        <v>1.0078591571444978E-3</v>
      </c>
      <c r="N25" s="15">
        <f t="shared" si="3"/>
        <v>3.0759124114033702E-3</v>
      </c>
      <c r="O25" s="15">
        <f t="shared" si="4"/>
        <v>1.8271966264583747E-3</v>
      </c>
      <c r="P25" s="15">
        <f t="shared" si="6"/>
        <v>1.5261068710938003E-3</v>
      </c>
    </row>
    <row r="26" spans="1:16" x14ac:dyDescent="0.45">
      <c r="A26" s="20" t="s">
        <v>13</v>
      </c>
      <c r="B26" s="30">
        <v>1477601681.4000001</v>
      </c>
      <c r="C26" s="30">
        <v>1728466.8404600001</v>
      </c>
      <c r="D26" s="30">
        <v>1489098104.5999999</v>
      </c>
      <c r="E26" s="30">
        <v>2668410.3672199999</v>
      </c>
      <c r="F26" s="30">
        <v>1620387369.5999999</v>
      </c>
      <c r="G26" s="30">
        <v>817772.39235400001</v>
      </c>
      <c r="H26" s="31">
        <v>1624019431.2</v>
      </c>
      <c r="I26" s="31">
        <v>3915069.8189099999</v>
      </c>
      <c r="J26" s="36">
        <f t="shared" si="0"/>
        <v>1.0077804616390982</v>
      </c>
      <c r="K26" s="37">
        <f t="shared" si="1"/>
        <v>1.0966334093940073</v>
      </c>
      <c r="L26" s="42">
        <f t="shared" si="5"/>
        <v>1.0990914883510905</v>
      </c>
      <c r="M26" s="15">
        <f t="shared" si="2"/>
        <v>1.1697786096333553E-3</v>
      </c>
      <c r="N26" s="15">
        <f t="shared" si="3"/>
        <v>1.80590642309755E-3</v>
      </c>
      <c r="O26" s="15">
        <f t="shared" si="4"/>
        <v>5.5344576461172936E-4</v>
      </c>
      <c r="P26" s="15">
        <f t="shared" si="6"/>
        <v>2.6496111016878002E-3</v>
      </c>
    </row>
    <row r="27" spans="1:16" x14ac:dyDescent="0.45">
      <c r="A27" s="17" t="s">
        <v>14</v>
      </c>
      <c r="B27" s="30">
        <v>2789833426.5999999</v>
      </c>
      <c r="C27" s="30">
        <v>2035141.57268</v>
      </c>
      <c r="D27" s="30">
        <v>2027571768.2</v>
      </c>
      <c r="E27" s="30">
        <v>5045395.4141699998</v>
      </c>
      <c r="F27" s="30">
        <v>1682159963.2</v>
      </c>
      <c r="G27" s="30">
        <v>1509844.4139099999</v>
      </c>
      <c r="H27" s="31">
        <v>1637656202</v>
      </c>
      <c r="I27" s="31">
        <v>9713922.2558999993</v>
      </c>
      <c r="J27" s="36">
        <f t="shared" si="0"/>
        <v>0.7267716233047733</v>
      </c>
      <c r="K27" s="37">
        <f t="shared" si="1"/>
        <v>0.60296071699523168</v>
      </c>
      <c r="L27" s="42">
        <f t="shared" si="5"/>
        <v>0.58700859570523867</v>
      </c>
      <c r="M27" s="15">
        <f t="shared" si="2"/>
        <v>7.29484976871988E-4</v>
      </c>
      <c r="N27" s="15">
        <f t="shared" si="3"/>
        <v>1.8084934269064507E-3</v>
      </c>
      <c r="O27" s="15">
        <f t="shared" si="4"/>
        <v>5.4119518373900324E-4</v>
      </c>
      <c r="P27" s="15">
        <f t="shared" si="6"/>
        <v>3.481900447274539E-3</v>
      </c>
    </row>
    <row r="28" spans="1:16" x14ac:dyDescent="0.45">
      <c r="A28" s="17" t="s">
        <v>15</v>
      </c>
      <c r="B28" s="30">
        <v>4267317226.4000001</v>
      </c>
      <c r="C28" s="30">
        <v>3092450.0057700002</v>
      </c>
      <c r="D28" s="30">
        <v>3516513600.4000001</v>
      </c>
      <c r="E28" s="30">
        <v>7286563.9173800005</v>
      </c>
      <c r="F28" s="30">
        <v>3302437286.5999999</v>
      </c>
      <c r="G28" s="30">
        <v>1972912.4042799999</v>
      </c>
      <c r="H28" s="31">
        <v>3261570624.1999998</v>
      </c>
      <c r="I28" s="31">
        <v>13498579.8166</v>
      </c>
      <c r="J28" s="36">
        <f t="shared" si="0"/>
        <v>0.82405722701956374</v>
      </c>
      <c r="K28" s="37">
        <f t="shared" si="1"/>
        <v>0.77389074010464565</v>
      </c>
      <c r="L28" s="42">
        <f t="shared" si="5"/>
        <v>0.76431407630585979</v>
      </c>
      <c r="M28" s="15">
        <f t="shared" si="2"/>
        <v>7.2468247418738471E-4</v>
      </c>
      <c r="N28" s="15">
        <f t="shared" si="3"/>
        <v>1.7075280629012671E-3</v>
      </c>
      <c r="O28" s="15">
        <f t="shared" si="4"/>
        <v>4.6233085088553185E-4</v>
      </c>
      <c r="P28" s="15">
        <f t="shared" si="6"/>
        <v>3.1632473285769032E-3</v>
      </c>
    </row>
    <row r="29" spans="1:16" x14ac:dyDescent="0.45">
      <c r="A29" s="17" t="s">
        <v>16</v>
      </c>
      <c r="B29" s="30">
        <v>1761068036.8</v>
      </c>
      <c r="C29" s="30">
        <v>4653678.0338899996</v>
      </c>
      <c r="D29" s="30">
        <v>1373532614.5999999</v>
      </c>
      <c r="E29" s="30">
        <v>2175874.9010899998</v>
      </c>
      <c r="F29" s="30">
        <v>1410393731.4000001</v>
      </c>
      <c r="G29" s="30">
        <v>1459853.02018</v>
      </c>
      <c r="H29" s="31">
        <v>1367730336.4000001</v>
      </c>
      <c r="I29" s="31">
        <v>4200816.1546900002</v>
      </c>
      <c r="J29" s="36">
        <f t="shared" si="0"/>
        <v>0.77994295841960626</v>
      </c>
      <c r="K29" s="37">
        <f t="shared" si="1"/>
        <v>0.80087407296472046</v>
      </c>
      <c r="L29" s="42">
        <f t="shared" si="5"/>
        <v>0.77664820882518226</v>
      </c>
      <c r="M29" s="15">
        <f t="shared" si="2"/>
        <v>2.6425316550211775E-3</v>
      </c>
      <c r="N29" s="15">
        <f t="shared" si="3"/>
        <v>1.2355427817790259E-3</v>
      </c>
      <c r="O29" s="15">
        <f t="shared" si="4"/>
        <v>8.2895889861965154E-4</v>
      </c>
      <c r="P29" s="15">
        <f t="shared" si="6"/>
        <v>2.3853798188985453E-3</v>
      </c>
    </row>
    <row r="30" spans="1:16" x14ac:dyDescent="0.45">
      <c r="A30" s="17" t="s">
        <v>17</v>
      </c>
      <c r="B30" s="30">
        <v>23105024.199999999</v>
      </c>
      <c r="C30" s="30">
        <v>88711.490000799997</v>
      </c>
      <c r="D30" s="30">
        <v>19289191</v>
      </c>
      <c r="E30" s="30">
        <v>113025.01339399999</v>
      </c>
      <c r="F30" s="30">
        <v>36502679.799999997</v>
      </c>
      <c r="G30" s="30">
        <v>92017.848028299995</v>
      </c>
      <c r="H30" s="31">
        <v>36093126.799999997</v>
      </c>
      <c r="I30" s="31">
        <v>183516.248173</v>
      </c>
      <c r="J30" s="36">
        <f t="shared" si="0"/>
        <v>0.83484833571392669</v>
      </c>
      <c r="K30" s="37">
        <f t="shared" si="1"/>
        <v>1.5798589728376047</v>
      </c>
      <c r="L30" s="42">
        <f t="shared" si="5"/>
        <v>1.5621332610419858</v>
      </c>
      <c r="M30" s="15">
        <f t="shared" si="2"/>
        <v>3.8394891618767487E-3</v>
      </c>
      <c r="N30" s="15">
        <f t="shared" si="3"/>
        <v>4.8917937681277127E-3</v>
      </c>
      <c r="O30" s="15">
        <f t="shared" si="4"/>
        <v>3.9825904198057495E-3</v>
      </c>
      <c r="P30" s="15">
        <f t="shared" si="6"/>
        <v>7.9426988080367397E-3</v>
      </c>
    </row>
    <row r="31" spans="1:16" x14ac:dyDescent="0.45">
      <c r="A31" s="13" t="s">
        <v>18</v>
      </c>
      <c r="B31" s="30">
        <v>130671943206</v>
      </c>
      <c r="C31" s="30">
        <v>313480336.10299999</v>
      </c>
      <c r="D31" s="30">
        <v>139001519472</v>
      </c>
      <c r="E31" s="30">
        <v>218100109.76300001</v>
      </c>
      <c r="F31" s="30">
        <v>130652543017</v>
      </c>
      <c r="G31" s="30">
        <v>197662034.19400001</v>
      </c>
      <c r="H31" s="31">
        <v>127126561769</v>
      </c>
      <c r="I31" s="31">
        <v>175314491.96599999</v>
      </c>
      <c r="J31" s="36">
        <f t="shared" si="0"/>
        <v>1.0637441830406447</v>
      </c>
      <c r="K31" s="37">
        <f t="shared" si="1"/>
        <v>0.99985153516107572</v>
      </c>
      <c r="L31" s="42">
        <f t="shared" si="5"/>
        <v>0.97286807443116674</v>
      </c>
      <c r="M31" s="15">
        <f t="shared" si="2"/>
        <v>2.3989873297346515E-3</v>
      </c>
      <c r="N31" s="15">
        <f t="shared" si="3"/>
        <v>1.6690660933936859E-3</v>
      </c>
      <c r="O31" s="15">
        <f t="shared" si="4"/>
        <v>1.512658565751887E-3</v>
      </c>
      <c r="P31" s="15">
        <f t="shared" si="6"/>
        <v>1.3416383629469909E-3</v>
      </c>
    </row>
    <row r="32" spans="1:16" x14ac:dyDescent="0.45">
      <c r="A32" s="20" t="s">
        <v>19</v>
      </c>
      <c r="B32" s="30">
        <v>9231106491.2000008</v>
      </c>
      <c r="C32" s="30">
        <v>31595097.076900002</v>
      </c>
      <c r="D32" s="30">
        <v>9057620010</v>
      </c>
      <c r="E32" s="30">
        <v>20076141.795600001</v>
      </c>
      <c r="F32" s="30">
        <v>12030245569.4</v>
      </c>
      <c r="G32" s="30">
        <v>17225067.5526</v>
      </c>
      <c r="H32" s="31">
        <v>11529529727.799999</v>
      </c>
      <c r="I32" s="31">
        <v>14354904.1007</v>
      </c>
      <c r="J32" s="36">
        <f t="shared" si="0"/>
        <v>0.98120631785957779</v>
      </c>
      <c r="K32" s="37">
        <f t="shared" si="1"/>
        <v>1.3032289878649341</v>
      </c>
      <c r="L32" s="42">
        <f t="shared" si="5"/>
        <v>1.2489867535155272</v>
      </c>
      <c r="M32" s="15">
        <f t="shared" si="2"/>
        <v>3.4226771305281289E-3</v>
      </c>
      <c r="N32" s="15">
        <f t="shared" si="3"/>
        <v>2.1748359001966398E-3</v>
      </c>
      <c r="O32" s="15">
        <f t="shared" si="4"/>
        <v>1.8659808083701158E-3</v>
      </c>
      <c r="P32" s="15">
        <f t="shared" si="6"/>
        <v>1.5550577944674897E-3</v>
      </c>
    </row>
    <row r="33" spans="1:16" x14ac:dyDescent="0.45">
      <c r="A33" s="20" t="s">
        <v>20</v>
      </c>
      <c r="B33" s="30">
        <v>9682033494.3999996</v>
      </c>
      <c r="C33" s="30">
        <v>102150439.789</v>
      </c>
      <c r="D33" s="30">
        <v>9079195596.3999996</v>
      </c>
      <c r="E33" s="30">
        <v>22140042.7073</v>
      </c>
      <c r="F33" s="30">
        <v>12507954174.4</v>
      </c>
      <c r="G33" s="30">
        <v>34985071.001500003</v>
      </c>
      <c r="H33" s="31">
        <v>12233291262.4</v>
      </c>
      <c r="I33" s="31">
        <v>65031884.0832</v>
      </c>
      <c r="J33" s="63">
        <f t="shared" si="0"/>
        <v>0.93773643745927171</v>
      </c>
      <c r="K33" s="37">
        <f t="shared" si="1"/>
        <v>1.2918726403533398</v>
      </c>
      <c r="L33" s="42">
        <f t="shared" si="5"/>
        <v>1.2635043319645221</v>
      </c>
      <c r="M33" s="15">
        <f t="shared" si="2"/>
        <v>1.0550515018160482E-2</v>
      </c>
      <c r="N33" s="15">
        <f t="shared" si="3"/>
        <v>2.2867141205518034E-3</v>
      </c>
      <c r="O33" s="15">
        <f t="shared" si="4"/>
        <v>3.6134011539760784E-3</v>
      </c>
      <c r="P33" s="15">
        <f t="shared" si="6"/>
        <v>6.7167588421186367E-3</v>
      </c>
    </row>
    <row r="34" spans="1:16" x14ac:dyDescent="0.45">
      <c r="A34" s="17" t="s">
        <v>21</v>
      </c>
      <c r="B34" s="30">
        <v>1579196789850</v>
      </c>
      <c r="C34" s="30">
        <v>17815351085.299999</v>
      </c>
      <c r="D34" s="30">
        <v>1074457425660</v>
      </c>
      <c r="E34" s="30">
        <v>757369498.28299999</v>
      </c>
      <c r="F34" s="30">
        <v>996257070573</v>
      </c>
      <c r="G34" s="30">
        <v>218264110.53299999</v>
      </c>
      <c r="H34" s="31">
        <v>956592454894</v>
      </c>
      <c r="I34" s="31">
        <v>668541308.98099995</v>
      </c>
      <c r="J34" s="36">
        <f t="shared" si="0"/>
        <v>0.68038222504369283</v>
      </c>
      <c r="K34" s="37">
        <f t="shared" si="1"/>
        <v>0.63086315586268982</v>
      </c>
      <c r="L34" s="42">
        <f t="shared" si="5"/>
        <v>0.60574620024706483</v>
      </c>
      <c r="M34" s="15">
        <f t="shared" si="2"/>
        <v>1.1281273619478539E-2</v>
      </c>
      <c r="N34" s="15">
        <f t="shared" si="3"/>
        <v>4.7959158931353875E-4</v>
      </c>
      <c r="O34" s="15">
        <f t="shared" si="4"/>
        <v>1.382121037326398E-4</v>
      </c>
      <c r="P34" s="15">
        <f t="shared" si="6"/>
        <v>4.2334262156428355E-4</v>
      </c>
    </row>
    <row r="35" spans="1:16" x14ac:dyDescent="0.45">
      <c r="A35" s="17" t="s">
        <v>40</v>
      </c>
      <c r="B35" s="30">
        <v>43080528284.400002</v>
      </c>
      <c r="C35" s="30">
        <v>172680137.38299999</v>
      </c>
      <c r="D35" s="30">
        <v>20490251939.599998</v>
      </c>
      <c r="E35" s="30">
        <v>3347136.4973900001</v>
      </c>
      <c r="F35" s="30">
        <v>19695167716.799999</v>
      </c>
      <c r="G35" s="30">
        <v>3458974.2125200001</v>
      </c>
      <c r="H35" s="31">
        <v>18214255282</v>
      </c>
      <c r="I35" s="31">
        <v>5792846.8419399997</v>
      </c>
      <c r="J35" s="36">
        <f t="shared" si="0"/>
        <v>0.47562675657855791</v>
      </c>
      <c r="K35" s="37">
        <f t="shared" si="1"/>
        <v>0.45717098886950897</v>
      </c>
      <c r="L35" s="42">
        <f t="shared" si="5"/>
        <v>0.42279554145104598</v>
      </c>
      <c r="M35" s="15">
        <f t="shared" si="2"/>
        <v>4.0083105815935322E-3</v>
      </c>
      <c r="N35" s="15">
        <f t="shared" si="3"/>
        <v>7.7694880510600431E-5</v>
      </c>
      <c r="O35" s="15">
        <f t="shared" si="4"/>
        <v>8.0290895916718314E-5</v>
      </c>
      <c r="P35" s="15">
        <f t="shared" si="6"/>
        <v>1.3446554795470468E-4</v>
      </c>
    </row>
    <row r="36" spans="1:16" x14ac:dyDescent="0.45">
      <c r="A36" s="17" t="s">
        <v>41</v>
      </c>
      <c r="B36" s="30">
        <v>22991226992</v>
      </c>
      <c r="C36" s="30">
        <v>103385613.002</v>
      </c>
      <c r="D36" s="30">
        <v>10742157139.4</v>
      </c>
      <c r="E36" s="30">
        <v>1698179.0649699999</v>
      </c>
      <c r="F36" s="30">
        <v>10573749849.4</v>
      </c>
      <c r="G36" s="30">
        <v>1780264.3950700001</v>
      </c>
      <c r="H36" s="31">
        <v>9828772029.2000008</v>
      </c>
      <c r="I36" s="31">
        <v>1926026.93246</v>
      </c>
      <c r="J36" s="36">
        <f t="shared" si="0"/>
        <v>0.46722852778313345</v>
      </c>
      <c r="K36" s="37">
        <f t="shared" si="1"/>
        <v>0.45990367774104568</v>
      </c>
      <c r="L36" s="42">
        <f t="shared" si="5"/>
        <v>0.4275009782044259</v>
      </c>
      <c r="M36" s="15">
        <f t="shared" si="2"/>
        <v>4.4967418675816622E-3</v>
      </c>
      <c r="N36" s="15">
        <f t="shared" si="3"/>
        <v>7.3862045969138413E-5</v>
      </c>
      <c r="O36" s="15">
        <f t="shared" si="4"/>
        <v>7.7432335198528493E-5</v>
      </c>
      <c r="P36" s="15">
        <f t="shared" si="6"/>
        <v>8.3772255092352322E-5</v>
      </c>
    </row>
    <row r="37" spans="1:16" x14ac:dyDescent="0.45">
      <c r="A37" s="13" t="s">
        <v>22</v>
      </c>
      <c r="B37" s="30">
        <v>1123007.6000000001</v>
      </c>
      <c r="C37" s="30">
        <v>807.77313646799996</v>
      </c>
      <c r="D37" s="30">
        <v>1157807.2</v>
      </c>
      <c r="E37" s="30">
        <v>2195.0648646499999</v>
      </c>
      <c r="F37" s="30">
        <v>1063081.3999999999</v>
      </c>
      <c r="G37" s="30">
        <v>870.85626827900001</v>
      </c>
      <c r="H37" s="31">
        <v>1074984.6000000001</v>
      </c>
      <c r="I37" s="31">
        <v>1170.08693694</v>
      </c>
      <c r="J37" s="36">
        <f t="shared" si="0"/>
        <v>1.0309878579628489</v>
      </c>
      <c r="K37" s="37">
        <f t="shared" si="1"/>
        <v>0.94663776095549113</v>
      </c>
      <c r="L37" s="42">
        <f t="shared" si="5"/>
        <v>0.95723715494000217</v>
      </c>
      <c r="M37" s="15">
        <f t="shared" si="2"/>
        <v>7.1929445220851563E-4</v>
      </c>
      <c r="N37" s="15">
        <f t="shared" si="3"/>
        <v>1.9546304625632093E-3</v>
      </c>
      <c r="O37" s="15">
        <f t="shared" si="4"/>
        <v>7.7546783145456888E-4</v>
      </c>
      <c r="P37" s="15">
        <f t="shared" si="6"/>
        <v>1.0419225452614922E-3</v>
      </c>
    </row>
    <row r="41" spans="1:16" x14ac:dyDescent="0.45">
      <c r="A41" s="13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0CC8-C0B8-469A-8BAE-C9043CBCBC10}">
  <dimension ref="A1:P27"/>
  <sheetViews>
    <sheetView topLeftCell="A9" workbookViewId="0">
      <selection activeCell="A23" sqref="A23:XFD23"/>
    </sheetView>
  </sheetViews>
  <sheetFormatPr defaultRowHeight="14.25" x14ac:dyDescent="0.45"/>
  <cols>
    <col min="1" max="1" width="35" style="73" customWidth="1"/>
    <col min="2" max="2" width="19.19921875" style="73" customWidth="1"/>
    <col min="3" max="3" width="19.46484375" style="73" bestFit="1" customWidth="1"/>
    <col min="4" max="4" width="19.3984375" style="73" bestFit="1" customWidth="1"/>
    <col min="5" max="5" width="18.6640625" style="73" customWidth="1"/>
    <col min="6" max="6" width="19.3984375" style="73" bestFit="1" customWidth="1"/>
    <col min="7" max="7" width="16.9296875" style="73" bestFit="1" customWidth="1"/>
    <col min="8" max="8" width="19.59765625" style="73" customWidth="1"/>
    <col min="9" max="9" width="17" style="73" customWidth="1"/>
    <col min="10" max="11" width="9.06640625" style="73"/>
    <col min="12" max="12" width="13.1328125" style="73" customWidth="1"/>
    <col min="13" max="15" width="9.06640625" style="73"/>
    <col min="16" max="16" width="18.73046875" style="73" customWidth="1"/>
    <col min="17" max="16384" width="9.06640625" style="73"/>
  </cols>
  <sheetData>
    <row r="1" spans="1:16" x14ac:dyDescent="0.45">
      <c r="A1" s="72" t="s">
        <v>117</v>
      </c>
    </row>
    <row r="2" spans="1:16" x14ac:dyDescent="0.45">
      <c r="A2" s="72" t="s">
        <v>48</v>
      </c>
    </row>
    <row r="3" spans="1:16" x14ac:dyDescent="0.45">
      <c r="A3" s="73" t="s">
        <v>49</v>
      </c>
    </row>
    <row r="5" spans="1:16" ht="18" x14ac:dyDescent="0.55000000000000004">
      <c r="A5" s="74" t="s">
        <v>150</v>
      </c>
    </row>
    <row r="6" spans="1:16" ht="71.25" x14ac:dyDescent="0.45">
      <c r="B6" s="86" t="s">
        <v>24</v>
      </c>
      <c r="C6" s="86"/>
      <c r="D6" s="86" t="s">
        <v>25</v>
      </c>
      <c r="E6" s="86"/>
      <c r="F6" s="86" t="s">
        <v>42</v>
      </c>
      <c r="G6" s="86"/>
      <c r="H6" s="87" t="s">
        <v>114</v>
      </c>
      <c r="I6" s="87"/>
      <c r="J6" s="75" t="s">
        <v>45</v>
      </c>
      <c r="K6" s="75" t="s">
        <v>46</v>
      </c>
      <c r="L6" s="76" t="s">
        <v>115</v>
      </c>
      <c r="M6" s="86" t="s">
        <v>44</v>
      </c>
      <c r="N6" s="86"/>
      <c r="O6" s="86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73" t="s">
        <v>1</v>
      </c>
      <c r="D8" s="78">
        <v>943944726458</v>
      </c>
      <c r="E8" s="78">
        <v>8036919330.3100004</v>
      </c>
      <c r="H8" s="78">
        <v>945025210371</v>
      </c>
      <c r="I8" s="78">
        <v>7415023994.6800003</v>
      </c>
      <c r="J8" s="78" t="e">
        <f>#REF!/D8</f>
        <v>#REF!</v>
      </c>
      <c r="K8" s="78">
        <f t="shared" ref="K8:K15" si="0">H8/D8</f>
        <v>1.0011446474382608</v>
      </c>
      <c r="M8" s="78">
        <f t="shared" ref="M8:M15" si="1">E8/D8</f>
        <v>8.514184257872006E-3</v>
      </c>
      <c r="N8" s="78" t="e">
        <f>#REF!/D8</f>
        <v>#REF!</v>
      </c>
      <c r="O8" s="78">
        <f t="shared" ref="O8:O15" si="2">I8/D8</f>
        <v>7.8553582501633117E-3</v>
      </c>
    </row>
    <row r="9" spans="1:16" x14ac:dyDescent="0.45">
      <c r="A9" s="73" t="s">
        <v>2</v>
      </c>
      <c r="D9" s="78">
        <v>1208883703350</v>
      </c>
      <c r="E9" s="78">
        <v>11754126552.299999</v>
      </c>
      <c r="H9" s="78">
        <v>1150780393290</v>
      </c>
      <c r="I9" s="78">
        <v>10686477064.9</v>
      </c>
      <c r="J9" s="78" t="e">
        <f>#REF!/D9</f>
        <v>#REF!</v>
      </c>
      <c r="K9" s="78">
        <f t="shared" si="0"/>
        <v>0.95193639396495555</v>
      </c>
      <c r="M9" s="78">
        <f t="shared" si="1"/>
        <v>9.7231243334057142E-3</v>
      </c>
      <c r="N9" s="78" t="e">
        <f>#REF!/D9</f>
        <v>#REF!</v>
      </c>
      <c r="O9" s="78">
        <f t="shared" si="2"/>
        <v>8.8399546087734922E-3</v>
      </c>
    </row>
    <row r="10" spans="1:16" x14ac:dyDescent="0.45">
      <c r="A10" s="73" t="s">
        <v>35</v>
      </c>
      <c r="D10" s="78">
        <v>429044136.60000002</v>
      </c>
      <c r="E10" s="78">
        <v>17035425.073100001</v>
      </c>
      <c r="H10" s="78">
        <v>107691606.59999999</v>
      </c>
      <c r="I10" s="78">
        <v>978641.49078600004</v>
      </c>
      <c r="J10" s="78" t="e">
        <f>#REF!/D10</f>
        <v>#REF!</v>
      </c>
      <c r="K10" s="78">
        <f t="shared" si="0"/>
        <v>0.25100356213561642</v>
      </c>
      <c r="M10" s="78">
        <f t="shared" si="1"/>
        <v>3.9705530550070686E-2</v>
      </c>
      <c r="N10" s="78" t="e">
        <f>#REF!/D10</f>
        <v>#REF!</v>
      </c>
      <c r="O10" s="78">
        <f t="shared" si="2"/>
        <v>2.2809809231780559E-3</v>
      </c>
    </row>
    <row r="11" spans="1:16" x14ac:dyDescent="0.45">
      <c r="A11" s="73" t="s">
        <v>36</v>
      </c>
      <c r="D11" s="78">
        <v>248961865.19999999</v>
      </c>
      <c r="E11" s="78">
        <v>11418958.505999999</v>
      </c>
      <c r="H11" s="78">
        <v>126322180.8</v>
      </c>
      <c r="I11" s="78">
        <v>768366.61140000005</v>
      </c>
      <c r="J11" s="78" t="e">
        <f>#REF!/D11</f>
        <v>#REF!</v>
      </c>
      <c r="K11" s="78">
        <f t="shared" si="0"/>
        <v>0.50739570374973231</v>
      </c>
      <c r="M11" s="78">
        <f t="shared" si="1"/>
        <v>4.5866295614497989E-2</v>
      </c>
      <c r="N11" s="78" t="e">
        <f>#REF!/D11</f>
        <v>#REF!</v>
      </c>
      <c r="O11" s="78">
        <f t="shared" si="2"/>
        <v>3.0862823540574922E-3</v>
      </c>
    </row>
    <row r="12" spans="1:16" x14ac:dyDescent="0.45">
      <c r="A12" s="73" t="s">
        <v>15</v>
      </c>
      <c r="D12" s="78">
        <v>50032630234.599998</v>
      </c>
      <c r="E12" s="78">
        <v>402589850.713</v>
      </c>
      <c r="H12" s="78">
        <v>50738369301</v>
      </c>
      <c r="I12" s="78">
        <v>441963416.24599999</v>
      </c>
      <c r="J12" s="78" t="e">
        <f>#REF!/D12</f>
        <v>#REF!</v>
      </c>
      <c r="K12" s="78">
        <f t="shared" si="0"/>
        <v>1.0141055759629432</v>
      </c>
      <c r="M12" s="78">
        <f t="shared" si="1"/>
        <v>8.0465458007160599E-3</v>
      </c>
      <c r="N12" s="78" t="e">
        <f>#REF!/D12</f>
        <v>#REF!</v>
      </c>
      <c r="O12" s="78">
        <f t="shared" si="2"/>
        <v>8.8335035390636092E-3</v>
      </c>
    </row>
    <row r="13" spans="1:16" x14ac:dyDescent="0.45">
      <c r="A13" s="73" t="s">
        <v>4</v>
      </c>
      <c r="D13" s="78">
        <v>21680931744.599998</v>
      </c>
      <c r="E13" s="78">
        <v>236688616.986</v>
      </c>
      <c r="H13" s="78">
        <v>8207865959.8000002</v>
      </c>
      <c r="I13" s="78">
        <v>102438436.20299999</v>
      </c>
      <c r="J13" s="78"/>
      <c r="K13" s="78">
        <f t="shared" si="0"/>
        <v>0.37857533322313547</v>
      </c>
      <c r="L13" s="78"/>
      <c r="M13" s="78">
        <f t="shared" si="1"/>
        <v>1.0916902454847279E-2</v>
      </c>
      <c r="N13" s="78"/>
      <c r="O13" s="78">
        <f t="shared" si="2"/>
        <v>4.7248170608956419E-3</v>
      </c>
    </row>
    <row r="14" spans="1:16" x14ac:dyDescent="0.45">
      <c r="A14" s="73" t="s">
        <v>6</v>
      </c>
      <c r="D14" s="78">
        <v>17982740923.200001</v>
      </c>
      <c r="E14" s="78">
        <v>219770850.15400001</v>
      </c>
      <c r="H14" s="78">
        <v>11542933099.4</v>
      </c>
      <c r="I14" s="78">
        <v>145744926.20699999</v>
      </c>
      <c r="J14" s="78"/>
      <c r="K14" s="78">
        <f t="shared" si="0"/>
        <v>0.64188952889312678</v>
      </c>
      <c r="L14" s="78"/>
      <c r="M14" s="78">
        <f t="shared" si="1"/>
        <v>1.2221209830725412E-2</v>
      </c>
      <c r="N14" s="78"/>
      <c r="O14" s="78">
        <f t="shared" si="2"/>
        <v>8.1047114469057751E-3</v>
      </c>
    </row>
    <row r="15" spans="1:16" x14ac:dyDescent="0.45">
      <c r="A15" s="73" t="s">
        <v>20</v>
      </c>
      <c r="D15" s="78">
        <v>71249580938.399994</v>
      </c>
      <c r="E15" s="78">
        <v>594405628.78699994</v>
      </c>
      <c r="H15" s="78">
        <v>72147459341.199997</v>
      </c>
      <c r="I15" s="78">
        <v>106593048.45</v>
      </c>
      <c r="K15" s="78">
        <f t="shared" si="0"/>
        <v>1.0126018762633324</v>
      </c>
      <c r="M15" s="78">
        <f t="shared" si="1"/>
        <v>8.3425842083324417E-3</v>
      </c>
      <c r="O15" s="78">
        <f t="shared" si="2"/>
        <v>1.4960515843897636E-3</v>
      </c>
    </row>
    <row r="17" spans="1:16" ht="18" x14ac:dyDescent="0.55000000000000004">
      <c r="A17" s="74" t="s">
        <v>151</v>
      </c>
    </row>
    <row r="18" spans="1:16" ht="71.25" x14ac:dyDescent="0.45">
      <c r="B18" s="86" t="s">
        <v>24</v>
      </c>
      <c r="C18" s="86"/>
      <c r="D18" s="86" t="s">
        <v>25</v>
      </c>
      <c r="E18" s="86"/>
      <c r="F18" s="86" t="s">
        <v>42</v>
      </c>
      <c r="G18" s="86"/>
      <c r="H18" s="87" t="s">
        <v>114</v>
      </c>
      <c r="I18" s="87"/>
      <c r="J18" s="75" t="s">
        <v>45</v>
      </c>
      <c r="K18" s="75" t="s">
        <v>46</v>
      </c>
      <c r="L18" s="76" t="s">
        <v>115</v>
      </c>
      <c r="M18" s="86" t="s">
        <v>44</v>
      </c>
      <c r="N18" s="86"/>
      <c r="O18" s="86"/>
    </row>
    <row r="19" spans="1:16" ht="99.75" x14ac:dyDescent="0.45">
      <c r="A19" s="75" t="s">
        <v>23</v>
      </c>
      <c r="B19" s="75" t="s">
        <v>28</v>
      </c>
      <c r="C19" s="75" t="s">
        <v>26</v>
      </c>
      <c r="D19" s="75" t="s">
        <v>27</v>
      </c>
      <c r="E19" s="75" t="s">
        <v>26</v>
      </c>
      <c r="F19" s="75" t="s">
        <v>27</v>
      </c>
      <c r="G19" s="75" t="s">
        <v>26</v>
      </c>
      <c r="H19" s="75" t="s">
        <v>27</v>
      </c>
      <c r="I19" s="75" t="s">
        <v>26</v>
      </c>
      <c r="J19" s="75"/>
      <c r="K19" s="75"/>
      <c r="M19" s="75" t="s">
        <v>29</v>
      </c>
      <c r="N19" s="75" t="s">
        <v>30</v>
      </c>
      <c r="O19" s="75" t="s">
        <v>43</v>
      </c>
      <c r="P19" s="77" t="s">
        <v>118</v>
      </c>
    </row>
    <row r="20" spans="1:16" x14ac:dyDescent="0.45">
      <c r="A20" s="73" t="s">
        <v>1</v>
      </c>
      <c r="B20" s="78">
        <v>950961617600</v>
      </c>
      <c r="C20" s="78">
        <v>3342695208.5900002</v>
      </c>
      <c r="D20" s="78">
        <v>947044998803</v>
      </c>
      <c r="E20" s="78">
        <v>4671101663.8400002</v>
      </c>
      <c r="F20" s="78">
        <v>942333772624</v>
      </c>
      <c r="G20" s="78">
        <v>1806397218.3</v>
      </c>
      <c r="H20" s="78">
        <v>944883191889</v>
      </c>
      <c r="I20" s="78">
        <v>6989132626.8100004</v>
      </c>
      <c r="J20" s="78">
        <f>D20/B20</f>
        <v>0.99588141232567873</v>
      </c>
      <c r="K20" s="78">
        <f>F20/B20</f>
        <v>0.99092724162960999</v>
      </c>
      <c r="L20" s="78">
        <f>H20/B20</f>
        <v>0.99360812718567915</v>
      </c>
      <c r="M20" s="78">
        <f>C20/B20</f>
        <v>3.5150684809195187E-3</v>
      </c>
      <c r="N20" s="78">
        <f>E20/B20</f>
        <v>4.9119770739314856E-3</v>
      </c>
      <c r="O20" s="78">
        <f>G20/B20</f>
        <v>1.8995479784546037E-3</v>
      </c>
      <c r="P20" s="78">
        <f>I20/B20</f>
        <v>7.3495422921998699E-3</v>
      </c>
    </row>
    <row r="21" spans="1:16" x14ac:dyDescent="0.45">
      <c r="A21" s="73" t="s">
        <v>2</v>
      </c>
      <c r="B21" s="78">
        <v>1196533593690</v>
      </c>
      <c r="C21" s="78">
        <v>3862807717.6399999</v>
      </c>
      <c r="D21" s="78">
        <v>1203651140030</v>
      </c>
      <c r="E21" s="78">
        <v>9785263329.6399994</v>
      </c>
      <c r="F21" s="78">
        <v>1133790186310</v>
      </c>
      <c r="G21" s="78">
        <v>1801538523.27</v>
      </c>
      <c r="H21" s="78">
        <v>1145899823710</v>
      </c>
      <c r="I21" s="78">
        <v>10497091805.6</v>
      </c>
      <c r="J21" s="78">
        <f t="shared" ref="J21:J27" si="3">D21/B21</f>
        <v>1.0059484718001523</v>
      </c>
      <c r="K21" s="78">
        <f t="shared" ref="K21:K27" si="4">F21/B21</f>
        <v>0.94756235202180572</v>
      </c>
      <c r="L21" s="78">
        <f t="shared" ref="L21:L27" si="5">H21/B21</f>
        <v>0.95768295161371098</v>
      </c>
      <c r="M21" s="78">
        <f t="shared" ref="M21:M27" si="6">C21/B21</f>
        <v>3.2283320234473773E-3</v>
      </c>
      <c r="N21" s="78">
        <f t="shared" ref="N21:N27" si="7">E21/B21</f>
        <v>8.1780096950417776E-3</v>
      </c>
      <c r="O21" s="78">
        <f t="shared" ref="O21:O27" si="8">G21/B21</f>
        <v>1.5056313778154947E-3</v>
      </c>
      <c r="P21" s="78">
        <f t="shared" ref="P21:P27" si="9">I21/B21</f>
        <v>8.7729185882929796E-3</v>
      </c>
    </row>
    <row r="22" spans="1:16" x14ac:dyDescent="0.45">
      <c r="A22" s="73" t="s">
        <v>35</v>
      </c>
      <c r="B22" s="78">
        <v>387762805.60000002</v>
      </c>
      <c r="C22" s="78">
        <v>6409107.8970799996</v>
      </c>
      <c r="D22" s="78">
        <v>373726151.39999998</v>
      </c>
      <c r="E22" s="78">
        <v>11967060.9714</v>
      </c>
      <c r="F22" s="78">
        <v>84708735.599999994</v>
      </c>
      <c r="G22" s="78">
        <v>3917699.6093700002</v>
      </c>
      <c r="H22" s="78">
        <v>109409320.40000001</v>
      </c>
      <c r="I22" s="78">
        <v>3682064.03516</v>
      </c>
      <c r="J22" s="78">
        <f t="shared" si="3"/>
        <v>0.96380092675912898</v>
      </c>
      <c r="K22" s="78">
        <f t="shared" si="4"/>
        <v>0.21845503069570318</v>
      </c>
      <c r="L22" s="78">
        <f t="shared" si="5"/>
        <v>0.2821552733267102</v>
      </c>
      <c r="M22" s="78">
        <f t="shared" si="6"/>
        <v>1.6528423573692028E-2</v>
      </c>
      <c r="N22" s="78">
        <f t="shared" si="7"/>
        <v>3.086180726612733E-2</v>
      </c>
      <c r="O22" s="78">
        <f t="shared" si="8"/>
        <v>1.0103340374041279E-2</v>
      </c>
      <c r="P22" s="78">
        <f t="shared" si="9"/>
        <v>9.4956607028428199E-3</v>
      </c>
    </row>
    <row r="23" spans="1:16" x14ac:dyDescent="0.45">
      <c r="A23" s="73" t="s">
        <v>36</v>
      </c>
      <c r="B23" s="78">
        <v>197721030.40000001</v>
      </c>
      <c r="C23" s="78">
        <v>3206633.6842399999</v>
      </c>
      <c r="D23" s="78">
        <v>178376300</v>
      </c>
      <c r="E23" s="78">
        <v>7016479.1470799996</v>
      </c>
      <c r="F23" s="78">
        <v>74518004.200000003</v>
      </c>
      <c r="G23" s="78">
        <v>603428.89475700003</v>
      </c>
      <c r="H23" s="78">
        <v>72696324.200000003</v>
      </c>
      <c r="I23" s="78">
        <v>1204122.4476600001</v>
      </c>
      <c r="J23" s="78">
        <f t="shared" si="3"/>
        <v>0.90216149308515836</v>
      </c>
      <c r="K23" s="78">
        <f t="shared" si="4"/>
        <v>0.3768845633124922</v>
      </c>
      <c r="L23" s="78">
        <f t="shared" si="5"/>
        <v>0.36767117818944972</v>
      </c>
      <c r="M23" s="78">
        <f t="shared" si="6"/>
        <v>1.6217969721039852E-2</v>
      </c>
      <c r="N23" s="78">
        <f t="shared" si="7"/>
        <v>3.5486761994337652E-2</v>
      </c>
      <c r="O23" s="78">
        <f t="shared" si="8"/>
        <v>3.0519206456502464E-3</v>
      </c>
      <c r="P23" s="78">
        <f t="shared" si="9"/>
        <v>6.090006941719843E-3</v>
      </c>
    </row>
    <row r="24" spans="1:16" x14ac:dyDescent="0.45">
      <c r="A24" s="73" t="s">
        <v>15</v>
      </c>
      <c r="B24" s="78">
        <v>51646439040</v>
      </c>
      <c r="C24" s="78">
        <v>427666677.69199997</v>
      </c>
      <c r="D24" s="78">
        <v>50047193757.599998</v>
      </c>
      <c r="E24" s="78">
        <v>256065872.794</v>
      </c>
      <c r="F24" s="78">
        <v>50863014412</v>
      </c>
      <c r="G24" s="78">
        <v>255246866.58399999</v>
      </c>
      <c r="H24" s="78">
        <v>49480147960.800003</v>
      </c>
      <c r="I24" s="78">
        <v>676041009.45899999</v>
      </c>
      <c r="J24" s="78">
        <f t="shared" si="3"/>
        <v>0.96903474252772026</v>
      </c>
      <c r="K24" s="78">
        <f t="shared" si="4"/>
        <v>0.98483100398474244</v>
      </c>
      <c r="L24" s="78">
        <f t="shared" si="5"/>
        <v>0.95805536413609826</v>
      </c>
      <c r="M24" s="78">
        <f t="shared" si="6"/>
        <v>8.2806614674977592E-3</v>
      </c>
      <c r="N24" s="78">
        <f t="shared" si="7"/>
        <v>4.9580547575734666E-3</v>
      </c>
      <c r="O24" s="78">
        <f t="shared" si="8"/>
        <v>4.9421968160537092E-3</v>
      </c>
      <c r="P24" s="78">
        <f t="shared" si="9"/>
        <v>1.3089789383841323E-2</v>
      </c>
    </row>
    <row r="25" spans="1:16" x14ac:dyDescent="0.45">
      <c r="A25" s="73" t="s">
        <v>4</v>
      </c>
      <c r="B25" s="78">
        <v>21131880797.200001</v>
      </c>
      <c r="C25" s="78">
        <v>480889559.88700002</v>
      </c>
      <c r="D25" s="78">
        <v>19963233833.799999</v>
      </c>
      <c r="E25" s="78">
        <v>208319673.255</v>
      </c>
      <c r="F25" s="78">
        <v>6226879954.8000002</v>
      </c>
      <c r="G25" s="78">
        <v>204481330.852</v>
      </c>
      <c r="H25" s="78">
        <v>8088796149.8000002</v>
      </c>
      <c r="I25" s="78">
        <v>104743077.28399999</v>
      </c>
      <c r="J25" s="78">
        <f t="shared" si="3"/>
        <v>0.94469744673390132</v>
      </c>
      <c r="K25" s="78">
        <f t="shared" si="4"/>
        <v>0.29466756956271822</v>
      </c>
      <c r="L25" s="78">
        <f t="shared" si="5"/>
        <v>0.38277691547795289</v>
      </c>
      <c r="M25" s="78">
        <f t="shared" si="6"/>
        <v>2.275659059891718E-2</v>
      </c>
      <c r="N25" s="78">
        <f t="shared" si="7"/>
        <v>9.8580753532644672E-3</v>
      </c>
      <c r="O25" s="78">
        <f t="shared" si="8"/>
        <v>9.6764378341133751E-3</v>
      </c>
      <c r="P25" s="78">
        <f t="shared" si="9"/>
        <v>4.9566377119578762E-3</v>
      </c>
    </row>
    <row r="26" spans="1:16" x14ac:dyDescent="0.45">
      <c r="A26" s="73" t="s">
        <v>6</v>
      </c>
      <c r="B26" s="78">
        <v>11957535869.799999</v>
      </c>
      <c r="C26" s="78">
        <v>180159381.93700001</v>
      </c>
      <c r="D26" s="78">
        <v>11291216904.799999</v>
      </c>
      <c r="E26" s="78">
        <v>101645055.061</v>
      </c>
      <c r="F26" s="78">
        <v>4954524262.3999996</v>
      </c>
      <c r="G26" s="78">
        <v>72885506.043899998</v>
      </c>
      <c r="H26" s="78">
        <v>4792947991</v>
      </c>
      <c r="I26" s="78">
        <v>250072949.72400001</v>
      </c>
      <c r="J26" s="78">
        <f t="shared" si="3"/>
        <v>0.9442762311353079</v>
      </c>
      <c r="K26" s="78">
        <f t="shared" si="4"/>
        <v>0.41434324900610719</v>
      </c>
      <c r="L26" s="78">
        <f t="shared" si="5"/>
        <v>0.40083074332271823</v>
      </c>
      <c r="M26" s="78">
        <f t="shared" si="6"/>
        <v>1.5066597658470026E-2</v>
      </c>
      <c r="N26" s="78">
        <f t="shared" si="7"/>
        <v>8.5005017896467427E-3</v>
      </c>
      <c r="O26" s="78">
        <f t="shared" si="8"/>
        <v>6.0953616896922656E-3</v>
      </c>
      <c r="P26" s="78">
        <f t="shared" si="9"/>
        <v>2.0913418320206361E-2</v>
      </c>
    </row>
    <row r="27" spans="1:16" x14ac:dyDescent="0.45">
      <c r="A27" s="73" t="s">
        <v>20</v>
      </c>
      <c r="B27" s="78">
        <v>63735346968.599998</v>
      </c>
      <c r="C27" s="78">
        <v>70283082.364500001</v>
      </c>
      <c r="D27" s="78">
        <v>63401290363.800003</v>
      </c>
      <c r="E27" s="78">
        <v>105764495.332</v>
      </c>
      <c r="F27" s="78">
        <v>62937469818.199997</v>
      </c>
      <c r="G27" s="78">
        <v>118134134.51100001</v>
      </c>
      <c r="H27" s="78">
        <v>63760215368.599998</v>
      </c>
      <c r="I27" s="78">
        <v>554303853.73599994</v>
      </c>
      <c r="J27" s="78">
        <f t="shared" si="3"/>
        <v>0.99475869167285502</v>
      </c>
      <c r="K27" s="78">
        <f t="shared" si="4"/>
        <v>0.9874814025756683</v>
      </c>
      <c r="L27" s="78">
        <f t="shared" si="5"/>
        <v>1.0003901822329806</v>
      </c>
      <c r="M27" s="78">
        <f t="shared" si="6"/>
        <v>1.1027331882122776E-3</v>
      </c>
      <c r="N27" s="78">
        <f t="shared" si="7"/>
        <v>1.6594323301339551E-3</v>
      </c>
      <c r="O27" s="78">
        <f t="shared" si="8"/>
        <v>1.853510495035043E-3</v>
      </c>
      <c r="P27" s="78">
        <f t="shared" si="9"/>
        <v>8.696961420937812E-3</v>
      </c>
    </row>
  </sheetData>
  <mergeCells count="10">
    <mergeCell ref="M6:O6"/>
    <mergeCell ref="B6:C6"/>
    <mergeCell ref="D6:E6"/>
    <mergeCell ref="F6:G6"/>
    <mergeCell ref="B18:C18"/>
    <mergeCell ref="D18:E18"/>
    <mergeCell ref="F18:G18"/>
    <mergeCell ref="H18:I18"/>
    <mergeCell ref="M18:O18"/>
    <mergeCell ref="H6:I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3A0CC-C87B-4B2D-914D-368FCFB476B0}">
  <dimension ref="A1:P15"/>
  <sheetViews>
    <sheetView workbookViewId="0">
      <selection activeCell="A6" sqref="A6:P15"/>
    </sheetView>
  </sheetViews>
  <sheetFormatPr defaultRowHeight="14.25" x14ac:dyDescent="0.45"/>
  <cols>
    <col min="1" max="1" width="36" customWidth="1"/>
    <col min="2" max="2" width="17.9296875" bestFit="1" customWidth="1"/>
    <col min="3" max="3" width="15.86328125" bestFit="1" customWidth="1"/>
    <col min="4" max="4" width="17.9296875" bestFit="1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86" t="s">
        <v>24</v>
      </c>
      <c r="C6" s="86"/>
      <c r="D6" s="86" t="s">
        <v>25</v>
      </c>
      <c r="E6" s="86"/>
      <c r="F6" s="86" t="s">
        <v>42</v>
      </c>
      <c r="G6" s="86"/>
      <c r="H6" s="87" t="s">
        <v>114</v>
      </c>
      <c r="I6" s="87"/>
      <c r="J6" s="75" t="s">
        <v>45</v>
      </c>
      <c r="K6" s="75" t="s">
        <v>46</v>
      </c>
      <c r="L6" s="76" t="s">
        <v>115</v>
      </c>
      <c r="M6" s="86" t="s">
        <v>44</v>
      </c>
      <c r="N6" s="86"/>
      <c r="O6" s="86"/>
      <c r="P6" s="73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L7" s="73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66" t="s">
        <v>1</v>
      </c>
      <c r="B8" s="66">
        <v>152191676326</v>
      </c>
      <c r="C8" s="66">
        <v>361244554.66000003</v>
      </c>
      <c r="D8" s="66">
        <v>153390874835</v>
      </c>
      <c r="E8" s="66">
        <v>1330183544.27</v>
      </c>
      <c r="F8" s="66">
        <v>152201793910</v>
      </c>
      <c r="G8" s="66">
        <v>1149440198.28</v>
      </c>
      <c r="H8" s="66">
        <v>151870700503</v>
      </c>
      <c r="I8" s="66">
        <v>759082047.57500005</v>
      </c>
      <c r="J8" s="66">
        <f>D8/B8</f>
        <v>1.0078795275664831</v>
      </c>
      <c r="K8" s="66">
        <f>F8/B8</f>
        <v>1.0000664792204426</v>
      </c>
      <c r="L8" s="66">
        <f>H8/B8</f>
        <v>0.99789097649261405</v>
      </c>
      <c r="M8" s="66">
        <f>C8/B8</f>
        <v>2.3736157152655399E-3</v>
      </c>
      <c r="N8" s="66">
        <f>E8/B8</f>
        <v>8.7401859049157163E-3</v>
      </c>
      <c r="O8" s="66">
        <f>G8/B8</f>
        <v>7.552582546090484E-3</v>
      </c>
      <c r="P8" s="66">
        <f>I8/B8</f>
        <v>4.9876712439188807E-3</v>
      </c>
    </row>
    <row r="9" spans="1:16" x14ac:dyDescent="0.45">
      <c r="A9" s="66" t="s">
        <v>2</v>
      </c>
      <c r="B9" s="66">
        <v>329076787597</v>
      </c>
      <c r="C9" s="66">
        <v>412474474.41000003</v>
      </c>
      <c r="D9" s="66">
        <v>333412643633</v>
      </c>
      <c r="E9" s="66">
        <v>10225280940.5</v>
      </c>
      <c r="F9" s="66">
        <v>327746794941</v>
      </c>
      <c r="G9" s="66">
        <v>2835431253.3299999</v>
      </c>
      <c r="H9" s="66">
        <v>326503011286</v>
      </c>
      <c r="I9" s="66">
        <v>14249038008</v>
      </c>
      <c r="J9" s="66">
        <f t="shared" ref="J9:J15" si="0">D9/B9</f>
        <v>1.013175818530567</v>
      </c>
      <c r="K9" s="66">
        <f t="shared" ref="K9:K15" si="1">F9/B9</f>
        <v>0.99595841242491778</v>
      </c>
      <c r="L9" s="66">
        <f t="shared" ref="L9:L15" si="2">H9/B9</f>
        <v>0.99217879714399082</v>
      </c>
      <c r="M9" s="66">
        <f t="shared" ref="M9:M15" si="3">C9/B9</f>
        <v>1.2534292601492512E-3</v>
      </c>
      <c r="N9" s="66">
        <f t="shared" ref="N9:N15" si="4">E9/B9</f>
        <v>3.1072629021230966E-2</v>
      </c>
      <c r="O9" s="66">
        <f t="shared" ref="O9:O15" si="5">G9/B9</f>
        <v>8.6163210539248886E-3</v>
      </c>
      <c r="P9" s="66">
        <f t="shared" ref="P9:P15" si="6">I9/B9</f>
        <v>4.3300039823683696E-2</v>
      </c>
    </row>
    <row r="10" spans="1:16" x14ac:dyDescent="0.45">
      <c r="A10" s="66" t="s">
        <v>35</v>
      </c>
      <c r="B10" s="66">
        <v>89180840.200000003</v>
      </c>
      <c r="C10" s="66">
        <v>2451957.1950300001</v>
      </c>
      <c r="D10" s="66">
        <v>58644676.600000001</v>
      </c>
      <c r="E10" s="66">
        <v>823780.93678700004</v>
      </c>
      <c r="F10" s="66">
        <v>74403713.599999994</v>
      </c>
      <c r="G10" s="66">
        <v>3040391.5781800002</v>
      </c>
      <c r="H10" s="66">
        <v>45688361.600000001</v>
      </c>
      <c r="I10" s="66">
        <v>1261450.3099700001</v>
      </c>
      <c r="J10" s="66">
        <f t="shared" si="0"/>
        <v>0.65759277966524476</v>
      </c>
      <c r="K10" s="66">
        <f t="shared" si="1"/>
        <v>0.83430155438252973</v>
      </c>
      <c r="L10" s="66">
        <f t="shared" si="2"/>
        <v>0.51231140565100886</v>
      </c>
      <c r="M10" s="66">
        <f t="shared" si="3"/>
        <v>2.7494215007743333E-2</v>
      </c>
      <c r="N10" s="66">
        <f t="shared" si="4"/>
        <v>9.2371964083267297E-3</v>
      </c>
      <c r="O10" s="66">
        <f t="shared" si="5"/>
        <v>3.4092430295134181E-2</v>
      </c>
      <c r="P10" s="66">
        <f t="shared" si="6"/>
        <v>1.4144857876882843E-2</v>
      </c>
    </row>
    <row r="11" spans="1:16" x14ac:dyDescent="0.45">
      <c r="A11" s="66" t="s">
        <v>36</v>
      </c>
      <c r="B11" s="66">
        <v>9365000.4000000004</v>
      </c>
      <c r="C11" s="66">
        <v>228787.049768</v>
      </c>
      <c r="D11" s="66">
        <v>8007886.7999999998</v>
      </c>
      <c r="E11" s="66">
        <v>399759.497836</v>
      </c>
      <c r="F11" s="66">
        <v>2663329.2000000002</v>
      </c>
      <c r="G11" s="66">
        <v>75350.234408100005</v>
      </c>
      <c r="H11" s="66">
        <v>2482229.6</v>
      </c>
      <c r="I11" s="66">
        <v>173898.34443699999</v>
      </c>
      <c r="J11" s="66">
        <f t="shared" si="0"/>
        <v>0.85508664794077316</v>
      </c>
      <c r="K11" s="66">
        <f t="shared" si="1"/>
        <v>0.28439178710552965</v>
      </c>
      <c r="L11" s="66">
        <f t="shared" si="2"/>
        <v>0.2650538701525309</v>
      </c>
      <c r="M11" s="66">
        <f t="shared" si="3"/>
        <v>2.4430009609823399E-2</v>
      </c>
      <c r="N11" s="66">
        <f t="shared" si="4"/>
        <v>4.2686543594381475E-2</v>
      </c>
      <c r="O11" s="66">
        <f t="shared" si="5"/>
        <v>8.045940329922464E-3</v>
      </c>
      <c r="P11" s="66">
        <f t="shared" si="6"/>
        <v>1.8568962841368376E-2</v>
      </c>
    </row>
    <row r="12" spans="1:16" x14ac:dyDescent="0.45">
      <c r="A12" s="66" t="s">
        <v>15</v>
      </c>
      <c r="B12" s="66">
        <v>13314226111.799999</v>
      </c>
      <c r="C12" s="66">
        <v>69454845.720300004</v>
      </c>
      <c r="D12" s="66">
        <v>13399672688.4</v>
      </c>
      <c r="E12" s="66">
        <v>103191540.17900001</v>
      </c>
      <c r="F12" s="66">
        <v>13040676172</v>
      </c>
      <c r="G12" s="66">
        <v>90360710.352699995</v>
      </c>
      <c r="H12" s="66">
        <v>13422847444.200001</v>
      </c>
      <c r="I12" s="66">
        <v>149206640.58399999</v>
      </c>
      <c r="J12" s="66">
        <f t="shared" si="0"/>
        <v>1.006417690061931</v>
      </c>
      <c r="K12" s="66">
        <f t="shared" si="1"/>
        <v>0.97945431168864105</v>
      </c>
      <c r="L12" s="66">
        <f t="shared" si="2"/>
        <v>1.0081582911006546</v>
      </c>
      <c r="M12" s="66">
        <f t="shared" si="3"/>
        <v>5.2165890181738962E-3</v>
      </c>
      <c r="N12" s="66">
        <f t="shared" si="4"/>
        <v>7.7504722627133723E-3</v>
      </c>
      <c r="O12" s="66">
        <f t="shared" si="5"/>
        <v>6.7867790132102391E-3</v>
      </c>
      <c r="P12" s="66">
        <f t="shared" si="6"/>
        <v>1.120655750706852E-2</v>
      </c>
    </row>
    <row r="13" spans="1:16" x14ac:dyDescent="0.45">
      <c r="A13" s="66" t="s">
        <v>4</v>
      </c>
      <c r="B13" s="66">
        <v>4249181412.4000001</v>
      </c>
      <c r="C13" s="66">
        <v>74875268.073799998</v>
      </c>
      <c r="D13" s="66">
        <v>3608770196.1999998</v>
      </c>
      <c r="E13" s="66">
        <v>42084565.060699999</v>
      </c>
      <c r="F13" s="66">
        <v>3709863843.8000002</v>
      </c>
      <c r="G13" s="66">
        <v>38265556.192500003</v>
      </c>
      <c r="H13" s="66">
        <v>2956884482.8000002</v>
      </c>
      <c r="I13" s="66">
        <v>58635839.859700002</v>
      </c>
      <c r="J13" s="66">
        <f t="shared" si="0"/>
        <v>0.84928597909913983</v>
      </c>
      <c r="K13" s="66">
        <f t="shared" si="1"/>
        <v>0.87307730213020363</v>
      </c>
      <c r="L13" s="66">
        <f t="shared" si="2"/>
        <v>0.6958715563828819</v>
      </c>
      <c r="M13" s="66">
        <f t="shared" si="3"/>
        <v>1.7621104115559366E-2</v>
      </c>
      <c r="N13" s="66">
        <f t="shared" si="4"/>
        <v>9.9041582310156109E-3</v>
      </c>
      <c r="O13" s="66">
        <f t="shared" si="5"/>
        <v>9.0053947992978379E-3</v>
      </c>
      <c r="P13" s="66">
        <f t="shared" si="6"/>
        <v>1.3799326074567764E-2</v>
      </c>
    </row>
    <row r="14" spans="1:16" x14ac:dyDescent="0.45">
      <c r="A14" s="66" t="s">
        <v>6</v>
      </c>
      <c r="B14" s="66">
        <v>1200047302.5999999</v>
      </c>
      <c r="C14" s="66">
        <v>31685201.2073</v>
      </c>
      <c r="D14" s="66">
        <v>959150403</v>
      </c>
      <c r="E14" s="66">
        <v>33065051.145599999</v>
      </c>
      <c r="F14" s="66">
        <v>345116464.19999999</v>
      </c>
      <c r="G14" s="66">
        <v>8786793.3537900001</v>
      </c>
      <c r="H14" s="66">
        <v>314148983</v>
      </c>
      <c r="I14" s="66">
        <v>15612839.249600001</v>
      </c>
      <c r="J14" s="66">
        <f t="shared" si="0"/>
        <v>0.79926049658369536</v>
      </c>
      <c r="K14" s="66">
        <f t="shared" si="1"/>
        <v>0.28758571720654441</v>
      </c>
      <c r="L14" s="66">
        <f t="shared" si="2"/>
        <v>0.26178050008476395</v>
      </c>
      <c r="M14" s="66">
        <f t="shared" si="3"/>
        <v>2.6403293552388674E-2</v>
      </c>
      <c r="N14" s="66">
        <f t="shared" si="4"/>
        <v>2.7553123176029714E-2</v>
      </c>
      <c r="O14" s="66">
        <f t="shared" si="5"/>
        <v>7.3220391685833545E-3</v>
      </c>
      <c r="P14" s="66">
        <f t="shared" si="6"/>
        <v>1.3010186528292274E-2</v>
      </c>
    </row>
    <row r="15" spans="1:16" x14ac:dyDescent="0.45">
      <c r="A15" s="66" t="s">
        <v>20</v>
      </c>
      <c r="B15" s="66">
        <v>54409205.399999999</v>
      </c>
      <c r="C15" s="66">
        <v>1367307.0280200001</v>
      </c>
      <c r="D15" s="66">
        <v>55558445.600000001</v>
      </c>
      <c r="E15" s="66">
        <v>8566182.6584099997</v>
      </c>
      <c r="F15" s="66">
        <v>53866379.200000003</v>
      </c>
      <c r="G15" s="66">
        <v>1758501.7690600001</v>
      </c>
      <c r="H15" s="66">
        <v>53714283.799999997</v>
      </c>
      <c r="I15" s="66">
        <v>1412663.2752100001</v>
      </c>
      <c r="J15" s="66">
        <f t="shared" si="0"/>
        <v>1.0211221647431006</v>
      </c>
      <c r="K15" s="66">
        <f t="shared" si="1"/>
        <v>0.99002326543809449</v>
      </c>
      <c r="L15" s="66">
        <f t="shared" si="2"/>
        <v>0.98722786714323163</v>
      </c>
      <c r="M15" s="66">
        <f t="shared" si="3"/>
        <v>2.5130067935526221E-2</v>
      </c>
      <c r="N15" s="66">
        <f t="shared" si="4"/>
        <v>0.15743995148309958</v>
      </c>
      <c r="O15" s="66">
        <f t="shared" si="5"/>
        <v>3.2319931087617028E-2</v>
      </c>
      <c r="P15" s="66">
        <f t="shared" si="6"/>
        <v>2.5963681417960943E-2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E241-F455-4452-B5DE-B4EE59F14CFA}">
  <dimension ref="A1:P15"/>
  <sheetViews>
    <sheetView workbookViewId="0">
      <selection activeCell="D20" sqref="D20"/>
    </sheetView>
  </sheetViews>
  <sheetFormatPr defaultRowHeight="14.25" x14ac:dyDescent="0.45"/>
  <cols>
    <col min="1" max="1" width="32.265625" customWidth="1"/>
    <col min="2" max="2" width="19.3984375" bestFit="1" customWidth="1"/>
    <col min="3" max="3" width="15.9296875" bestFit="1" customWidth="1"/>
    <col min="4" max="4" width="19.46484375" bestFit="1" customWidth="1"/>
    <col min="5" max="5" width="16.9296875" bestFit="1" customWidth="1"/>
    <col min="6" max="6" width="19.46484375" bestFit="1" customWidth="1"/>
    <col min="7" max="7" width="15.9296875" bestFit="1" customWidth="1"/>
    <col min="8" max="8" width="19.46484375" bestFit="1" customWidth="1"/>
    <col min="9" max="9" width="15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86" t="s">
        <v>24</v>
      </c>
      <c r="C6" s="86"/>
      <c r="D6" s="86" t="s">
        <v>25</v>
      </c>
      <c r="E6" s="86"/>
      <c r="F6" s="86" t="s">
        <v>42</v>
      </c>
      <c r="G6" s="86"/>
      <c r="H6" s="87" t="s">
        <v>114</v>
      </c>
      <c r="I6" s="87"/>
      <c r="J6" s="75" t="s">
        <v>45</v>
      </c>
      <c r="K6" s="75" t="s">
        <v>46</v>
      </c>
      <c r="L6" s="76" t="s">
        <v>115</v>
      </c>
      <c r="M6" s="86" t="s">
        <v>44</v>
      </c>
      <c r="N6" s="86"/>
      <c r="O6" s="86"/>
      <c r="P6" s="73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L7" s="73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66" t="s">
        <v>1</v>
      </c>
      <c r="B8" s="66">
        <v>927274396101</v>
      </c>
      <c r="C8" s="66">
        <v>2252129313.96</v>
      </c>
      <c r="D8" s="66">
        <v>928584523878</v>
      </c>
      <c r="E8" s="66">
        <v>6426468418.3100004</v>
      </c>
      <c r="F8" s="66">
        <v>935859695818</v>
      </c>
      <c r="G8" s="66">
        <v>1303543522.45</v>
      </c>
      <c r="H8" s="66">
        <v>931436628179</v>
      </c>
      <c r="I8" s="66">
        <v>5821397551.7399998</v>
      </c>
      <c r="J8" s="66">
        <f>D8/B8</f>
        <v>1.0014128803539804</v>
      </c>
      <c r="K8" s="66">
        <f>F8/B8</f>
        <v>1.0092586398946195</v>
      </c>
      <c r="L8" s="66">
        <f>H8/B8</f>
        <v>1.0044886735744041</v>
      </c>
      <c r="M8" s="66">
        <f>C8/B8</f>
        <v>2.4287625361271111E-3</v>
      </c>
      <c r="N8" s="66">
        <f>E8/B8</f>
        <v>6.93049268407711E-3</v>
      </c>
      <c r="O8" s="66">
        <f>G8/B8</f>
        <v>1.4057797000878436E-3</v>
      </c>
      <c r="P8" s="66">
        <f>I8/B8</f>
        <v>6.2779664533149961E-3</v>
      </c>
    </row>
    <row r="9" spans="1:16" x14ac:dyDescent="0.45">
      <c r="A9" s="66" t="s">
        <v>2</v>
      </c>
      <c r="B9" s="66">
        <v>1167899698070</v>
      </c>
      <c r="C9" s="66">
        <v>1572343407.77</v>
      </c>
      <c r="D9" s="66">
        <v>1178943655390</v>
      </c>
      <c r="E9" s="66">
        <v>10362118961.700001</v>
      </c>
      <c r="F9" s="66">
        <v>1129500984560</v>
      </c>
      <c r="G9" s="66">
        <v>944174208.25399995</v>
      </c>
      <c r="H9" s="66">
        <v>1133772596540</v>
      </c>
      <c r="I9" s="66">
        <v>8461901884.1800003</v>
      </c>
      <c r="J9" s="66">
        <f t="shared" ref="J9:J15" si="0">D9/B9</f>
        <v>1.0094562549662873</v>
      </c>
      <c r="K9" s="66">
        <f t="shared" ref="K9:K15" si="1">F9/B9</f>
        <v>0.9671215656845743</v>
      </c>
      <c r="L9" s="66">
        <f t="shared" ref="L9:L15" si="2">H9/B9</f>
        <v>0.97077908181122374</v>
      </c>
      <c r="M9" s="66">
        <f t="shared" ref="M9:M15" si="3">C9/B9</f>
        <v>1.346300037895685E-3</v>
      </c>
      <c r="N9" s="66">
        <f t="shared" ref="N9:N15" si="4">E9/B9</f>
        <v>8.8724391134134273E-3</v>
      </c>
      <c r="O9" s="66">
        <f t="shared" ref="O9:O15" si="5">G9/B9</f>
        <v>8.0843775352822231E-4</v>
      </c>
      <c r="P9" s="66">
        <f t="shared" ref="P9:P15" si="6">I9/B9</f>
        <v>7.2454012088226626E-3</v>
      </c>
    </row>
    <row r="10" spans="1:16" x14ac:dyDescent="0.45">
      <c r="A10" s="66" t="s">
        <v>35</v>
      </c>
      <c r="B10" s="66">
        <v>368205228.60000002</v>
      </c>
      <c r="C10" s="66">
        <v>6887574.7414600002</v>
      </c>
      <c r="D10" s="66">
        <v>362294137.80000001</v>
      </c>
      <c r="E10" s="66">
        <v>20204685.2766</v>
      </c>
      <c r="F10" s="66">
        <v>88088658.400000006</v>
      </c>
      <c r="G10" s="66">
        <v>9483474.11558</v>
      </c>
      <c r="H10" s="66">
        <v>108439750</v>
      </c>
      <c r="I10" s="66">
        <v>3555898.5149500002</v>
      </c>
      <c r="J10" s="66">
        <f t="shared" si="0"/>
        <v>0.98394620624352536</v>
      </c>
      <c r="K10" s="66">
        <f t="shared" si="1"/>
        <v>0.23923793460221385</v>
      </c>
      <c r="L10" s="66">
        <f t="shared" si="2"/>
        <v>0.29450899003339137</v>
      </c>
      <c r="M10" s="66">
        <f t="shared" si="3"/>
        <v>1.8705803737899446E-2</v>
      </c>
      <c r="N10" s="66">
        <f t="shared" si="4"/>
        <v>5.4873433909189195E-2</v>
      </c>
      <c r="O10" s="66">
        <f t="shared" si="5"/>
        <v>2.5755946355347326E-2</v>
      </c>
      <c r="P10" s="66">
        <f t="shared" si="6"/>
        <v>9.6573819129900321E-3</v>
      </c>
    </row>
    <row r="11" spans="1:16" x14ac:dyDescent="0.45">
      <c r="A11" s="66" t="s">
        <v>36</v>
      </c>
      <c r="B11" s="66">
        <v>174362730.59999999</v>
      </c>
      <c r="C11" s="66">
        <v>2663219.4407000002</v>
      </c>
      <c r="D11" s="66">
        <v>168909930.40000001</v>
      </c>
      <c r="E11" s="66">
        <v>13591693.936100001</v>
      </c>
      <c r="F11" s="66">
        <v>61109618.799999997</v>
      </c>
      <c r="G11" s="66">
        <v>1312040.0078100001</v>
      </c>
      <c r="H11" s="66">
        <v>54860028.799999997</v>
      </c>
      <c r="I11" s="66">
        <v>2739627.79629</v>
      </c>
      <c r="J11" s="66">
        <f t="shared" si="0"/>
        <v>0.96872726080145488</v>
      </c>
      <c r="K11" s="66">
        <f t="shared" si="1"/>
        <v>0.35047408692049925</v>
      </c>
      <c r="L11" s="66">
        <f t="shared" si="2"/>
        <v>0.31463162231527936</v>
      </c>
      <c r="M11" s="66">
        <f t="shared" si="3"/>
        <v>1.527401774183961E-2</v>
      </c>
      <c r="N11" s="66">
        <f t="shared" si="4"/>
        <v>7.7950682977546815E-2</v>
      </c>
      <c r="O11" s="66">
        <f t="shared" si="5"/>
        <v>7.5247732316139817E-3</v>
      </c>
      <c r="P11" s="66">
        <f t="shared" si="6"/>
        <v>1.5712232693664872E-2</v>
      </c>
    </row>
    <row r="12" spans="1:16" x14ac:dyDescent="0.45">
      <c r="A12" s="66" t="s">
        <v>15</v>
      </c>
      <c r="B12" s="66">
        <v>50721089984.400002</v>
      </c>
      <c r="C12" s="66">
        <v>327032611.59600002</v>
      </c>
      <c r="D12" s="66">
        <v>49851101330.800003</v>
      </c>
      <c r="E12" s="66">
        <v>853331810.60500002</v>
      </c>
      <c r="F12" s="66">
        <v>51061339932.400002</v>
      </c>
      <c r="G12" s="66">
        <v>257035844.535</v>
      </c>
      <c r="H12" s="66">
        <v>49624355425.800003</v>
      </c>
      <c r="I12" s="66">
        <v>1672872144.6199999</v>
      </c>
      <c r="J12" s="66">
        <f t="shared" si="0"/>
        <v>0.98284759547029499</v>
      </c>
      <c r="K12" s="66">
        <f t="shared" si="1"/>
        <v>1.0067082538664813</v>
      </c>
      <c r="L12" s="66">
        <f t="shared" si="2"/>
        <v>0.97837714925019725</v>
      </c>
      <c r="M12" s="66">
        <f t="shared" si="3"/>
        <v>6.4476652945862087E-3</v>
      </c>
      <c r="N12" s="66">
        <f t="shared" si="4"/>
        <v>1.6824003799355544E-2</v>
      </c>
      <c r="O12" s="66">
        <f t="shared" si="5"/>
        <v>5.0676325097519601E-3</v>
      </c>
      <c r="P12" s="66">
        <f t="shared" si="6"/>
        <v>3.2981786178777221E-2</v>
      </c>
    </row>
    <row r="13" spans="1:16" x14ac:dyDescent="0.45">
      <c r="A13" s="66" t="s">
        <v>4</v>
      </c>
      <c r="B13" s="66">
        <v>20660583393.799999</v>
      </c>
      <c r="C13" s="66">
        <v>537639626.39699996</v>
      </c>
      <c r="D13" s="66">
        <v>19330068854.799999</v>
      </c>
      <c r="E13" s="66">
        <v>715691346.79900002</v>
      </c>
      <c r="F13" s="66">
        <v>6173962767.3999996</v>
      </c>
      <c r="G13" s="66">
        <v>257133190.10299999</v>
      </c>
      <c r="H13" s="66">
        <v>7934899589.3999996</v>
      </c>
      <c r="I13" s="66">
        <v>215072134.37099999</v>
      </c>
      <c r="J13" s="66">
        <f t="shared" si="0"/>
        <v>0.9356013083638639</v>
      </c>
      <c r="K13" s="66">
        <f t="shared" si="1"/>
        <v>0.29882809452770503</v>
      </c>
      <c r="L13" s="66">
        <f t="shared" si="2"/>
        <v>0.38405980306350745</v>
      </c>
      <c r="M13" s="66">
        <f t="shared" si="3"/>
        <v>2.6022480398996833E-2</v>
      </c>
      <c r="N13" s="66">
        <f t="shared" si="4"/>
        <v>3.4640422932770171E-2</v>
      </c>
      <c r="O13" s="66">
        <f t="shared" si="5"/>
        <v>1.2445591937164885E-2</v>
      </c>
      <c r="P13" s="66">
        <f t="shared" si="6"/>
        <v>1.0409780317991439E-2</v>
      </c>
    </row>
    <row r="14" spans="1:16" x14ac:dyDescent="0.45">
      <c r="A14" s="66" t="s">
        <v>6</v>
      </c>
      <c r="B14" s="66">
        <v>10561923505.4</v>
      </c>
      <c r="C14" s="66">
        <v>151274963.77000001</v>
      </c>
      <c r="D14" s="66">
        <v>10168172695</v>
      </c>
      <c r="E14" s="66">
        <v>541328595.98199999</v>
      </c>
      <c r="F14" s="66">
        <v>4090644110</v>
      </c>
      <c r="G14" s="66">
        <v>58402485.1448</v>
      </c>
      <c r="H14" s="66">
        <v>3903467378.1999998</v>
      </c>
      <c r="I14" s="66">
        <v>335819862.37699997</v>
      </c>
      <c r="J14" s="66">
        <f t="shared" si="0"/>
        <v>0.96271978203603858</v>
      </c>
      <c r="K14" s="66">
        <f t="shared" si="1"/>
        <v>0.38730105438735418</v>
      </c>
      <c r="L14" s="66">
        <f t="shared" si="2"/>
        <v>0.36957921312384739</v>
      </c>
      <c r="M14" s="66">
        <f t="shared" si="3"/>
        <v>1.4322671783473682E-2</v>
      </c>
      <c r="N14" s="66">
        <f t="shared" si="4"/>
        <v>5.1252841937856744E-2</v>
      </c>
      <c r="O14" s="66">
        <f t="shared" si="5"/>
        <v>5.5295311611507636E-3</v>
      </c>
      <c r="P14" s="66">
        <f t="shared" si="6"/>
        <v>3.1795331807251317E-2</v>
      </c>
    </row>
    <row r="15" spans="1:16" x14ac:dyDescent="0.45">
      <c r="A15" s="66" t="s">
        <v>20</v>
      </c>
      <c r="B15" s="66">
        <v>54820958103.199997</v>
      </c>
      <c r="C15" s="66">
        <v>152868415.64500001</v>
      </c>
      <c r="D15" s="66">
        <v>55418587635.599998</v>
      </c>
      <c r="E15" s="66">
        <v>261534004.36199999</v>
      </c>
      <c r="F15" s="66">
        <v>55428470726.599998</v>
      </c>
      <c r="G15" s="66">
        <v>162601301.75799999</v>
      </c>
      <c r="H15" s="66">
        <v>55030507401.199997</v>
      </c>
      <c r="I15" s="66">
        <v>211962712.59099999</v>
      </c>
      <c r="J15" s="66">
        <f t="shared" si="0"/>
        <v>1.0109014791619471</v>
      </c>
      <c r="K15" s="66">
        <f t="shared" si="1"/>
        <v>1.0110817585905076</v>
      </c>
      <c r="L15" s="66">
        <f t="shared" si="2"/>
        <v>1.0038224304216925</v>
      </c>
      <c r="M15" s="66">
        <f t="shared" si="3"/>
        <v>2.7885031734984729E-3</v>
      </c>
      <c r="N15" s="66">
        <f t="shared" si="4"/>
        <v>4.7706937895843488E-3</v>
      </c>
      <c r="O15" s="66">
        <f t="shared" si="5"/>
        <v>2.9660426848415232E-3</v>
      </c>
      <c r="P15" s="66">
        <f t="shared" si="6"/>
        <v>3.86645399724649E-3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58D8-824A-4FFE-8EFB-EA4CAF2DCC74}">
  <dimension ref="A1:P12"/>
  <sheetViews>
    <sheetView workbookViewId="0">
      <selection activeCell="A7" sqref="A7:XFD7"/>
    </sheetView>
  </sheetViews>
  <sheetFormatPr defaultRowHeight="14.25" x14ac:dyDescent="0.45"/>
  <cols>
    <col min="1" max="1" width="35.33203125" customWidth="1"/>
    <col min="2" max="2" width="17.73046875" customWidth="1"/>
    <col min="3" max="3" width="16.796875" customWidth="1"/>
    <col min="4" max="4" width="22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t="s">
        <v>154</v>
      </c>
    </row>
    <row r="3" spans="1:16" ht="71.25" x14ac:dyDescent="0.45">
      <c r="A3" s="73"/>
      <c r="B3" s="86" t="s">
        <v>24</v>
      </c>
      <c r="C3" s="86"/>
      <c r="D3" s="86" t="s">
        <v>25</v>
      </c>
      <c r="E3" s="86"/>
      <c r="F3" s="86" t="s">
        <v>42</v>
      </c>
      <c r="G3" s="86"/>
      <c r="H3" s="87" t="s">
        <v>114</v>
      </c>
      <c r="I3" s="87"/>
      <c r="J3" s="75" t="s">
        <v>45</v>
      </c>
      <c r="K3" s="75" t="s">
        <v>46</v>
      </c>
      <c r="L3" s="76" t="s">
        <v>115</v>
      </c>
      <c r="M3" s="86" t="s">
        <v>44</v>
      </c>
      <c r="N3" s="86"/>
      <c r="O3" s="86"/>
      <c r="P3" s="73"/>
    </row>
    <row r="4" spans="1:16" ht="99.75" x14ac:dyDescent="0.45">
      <c r="A4" s="75" t="s">
        <v>23</v>
      </c>
      <c r="B4" s="75" t="s">
        <v>28</v>
      </c>
      <c r="C4" s="75" t="s">
        <v>26</v>
      </c>
      <c r="D4" s="75" t="s">
        <v>27</v>
      </c>
      <c r="E4" s="75" t="s">
        <v>26</v>
      </c>
      <c r="F4" s="75" t="s">
        <v>27</v>
      </c>
      <c r="G4" s="75" t="s">
        <v>26</v>
      </c>
      <c r="H4" s="75" t="s">
        <v>27</v>
      </c>
      <c r="I4" s="75" t="s">
        <v>26</v>
      </c>
      <c r="J4" s="75"/>
      <c r="K4" s="75"/>
      <c r="L4" s="73"/>
      <c r="M4" s="75" t="s">
        <v>29</v>
      </c>
      <c r="N4" s="75" t="s">
        <v>30</v>
      </c>
      <c r="O4" s="75" t="s">
        <v>43</v>
      </c>
      <c r="P4" s="77" t="s">
        <v>118</v>
      </c>
    </row>
    <row r="5" spans="1:16" x14ac:dyDescent="0.45">
      <c r="A5" s="66" t="s">
        <v>15</v>
      </c>
      <c r="B5" s="66">
        <v>496591292</v>
      </c>
      <c r="C5" s="66">
        <v>4018490.6334899999</v>
      </c>
      <c r="D5" s="66">
        <v>500136116.60000002</v>
      </c>
      <c r="E5" s="66">
        <v>11596117.205800001</v>
      </c>
      <c r="F5" s="66">
        <v>493339560.19999999</v>
      </c>
      <c r="G5" s="66">
        <v>4525908.4988099998</v>
      </c>
      <c r="H5" s="66">
        <v>499474230.60000002</v>
      </c>
      <c r="I5" s="66">
        <v>4383930.4332499998</v>
      </c>
      <c r="J5" s="66">
        <f>D5/B5</f>
        <v>1.0071383140564616</v>
      </c>
      <c r="K5" s="66">
        <f>F5/B5</f>
        <v>0.99345189524587951</v>
      </c>
      <c r="L5" s="66">
        <f>H5/B5</f>
        <v>1.0058054554045623</v>
      </c>
      <c r="M5" s="66">
        <f>C5/B5</f>
        <v>8.0921488117636983E-3</v>
      </c>
      <c r="N5" s="66">
        <f>E5/B5</f>
        <v>2.3351430829761714E-2</v>
      </c>
      <c r="O5" s="66">
        <f>G5/B5</f>
        <v>9.1139505901968176E-3</v>
      </c>
      <c r="P5" s="66">
        <f>I5/B5</f>
        <v>8.8280453239401539E-3</v>
      </c>
    </row>
    <row r="6" spans="1:16" x14ac:dyDescent="0.45">
      <c r="A6" s="66" t="s">
        <v>2</v>
      </c>
      <c r="B6" s="66">
        <v>24622719852.200001</v>
      </c>
      <c r="C6" s="66">
        <v>97892683.567200005</v>
      </c>
      <c r="D6" s="66">
        <v>24559805519.200001</v>
      </c>
      <c r="E6" s="66">
        <v>202827566.98300001</v>
      </c>
      <c r="F6" s="66">
        <v>24641323621.400002</v>
      </c>
      <c r="G6" s="66">
        <v>80281137.797900006</v>
      </c>
      <c r="H6" s="66">
        <v>24600659012.200001</v>
      </c>
      <c r="I6" s="66">
        <v>43789347.406800002</v>
      </c>
      <c r="J6" s="66">
        <f t="shared" ref="J6:J12" si="0">D6/B6</f>
        <v>0.99744486663627541</v>
      </c>
      <c r="K6" s="66">
        <f t="shared" ref="K6:K12" si="1">F6/B6</f>
        <v>1.0007555529735006</v>
      </c>
      <c r="L6" s="66">
        <f t="shared" ref="L6:L12" si="2">H6/B6</f>
        <v>0.9991040453641018</v>
      </c>
      <c r="M6" s="66">
        <f t="shared" ref="M6:M12" si="3">C6/B6</f>
        <v>3.9757055335401317E-3</v>
      </c>
      <c r="N6" s="66">
        <f t="shared" ref="N6:N12" si="4">E6/B6</f>
        <v>8.2374152084127988E-3</v>
      </c>
      <c r="O6" s="66">
        <f t="shared" ref="O6:O12" si="5">G6/B6</f>
        <v>3.2604496286273189E-3</v>
      </c>
      <c r="P6" s="66">
        <f t="shared" ref="P6:P12" si="6">I6/B6</f>
        <v>1.7784122822194028E-3</v>
      </c>
    </row>
    <row r="7" spans="1:16" x14ac:dyDescent="0.45">
      <c r="A7" s="66" t="s">
        <v>35</v>
      </c>
      <c r="B7" s="66">
        <v>1449897.6</v>
      </c>
      <c r="C7" s="66">
        <v>79647.966072199997</v>
      </c>
      <c r="D7" s="66">
        <v>1376036.6</v>
      </c>
      <c r="E7" s="66">
        <v>129459.784594</v>
      </c>
      <c r="F7" s="66">
        <v>1731427</v>
      </c>
      <c r="G7" s="66">
        <v>258471.21077800001</v>
      </c>
      <c r="H7" s="66">
        <v>1690296.6</v>
      </c>
      <c r="I7" s="66">
        <v>78944.221616499999</v>
      </c>
      <c r="J7" s="66">
        <f t="shared" si="0"/>
        <v>0.9490577817357585</v>
      </c>
      <c r="K7" s="66">
        <f t="shared" si="1"/>
        <v>1.1941719194514149</v>
      </c>
      <c r="L7" s="66">
        <f t="shared" si="2"/>
        <v>1.165804122994617</v>
      </c>
      <c r="M7" s="66">
        <f t="shared" si="3"/>
        <v>5.4933511216378308E-2</v>
      </c>
      <c r="N7" s="66">
        <f t="shared" si="4"/>
        <v>8.9288915709633557E-2</v>
      </c>
      <c r="O7" s="66">
        <f t="shared" si="5"/>
        <v>0.17826859688435928</v>
      </c>
      <c r="P7" s="66">
        <f t="shared" si="6"/>
        <v>5.4448135934910158E-2</v>
      </c>
    </row>
    <row r="8" spans="1:16" x14ac:dyDescent="0.45">
      <c r="A8" s="66" t="s">
        <v>36</v>
      </c>
      <c r="B8" s="66">
        <v>885541.6</v>
      </c>
      <c r="C8" s="66">
        <v>79049.450307000006</v>
      </c>
      <c r="D8" s="66">
        <v>857580.2</v>
      </c>
      <c r="E8" s="66">
        <v>58765.317007199999</v>
      </c>
      <c r="F8" s="66">
        <v>1004167.8</v>
      </c>
      <c r="G8" s="66">
        <v>31039.264414000001</v>
      </c>
      <c r="H8" s="66">
        <v>963836.8</v>
      </c>
      <c r="I8" s="66">
        <v>22430.258789399999</v>
      </c>
      <c r="J8" s="66">
        <f t="shared" si="0"/>
        <v>0.96842452121955647</v>
      </c>
      <c r="K8" s="66">
        <f t="shared" si="1"/>
        <v>1.133958924120561</v>
      </c>
      <c r="L8" s="66">
        <f t="shared" si="2"/>
        <v>1.0884150445331988</v>
      </c>
      <c r="M8" s="66">
        <f t="shared" si="3"/>
        <v>8.9266783522084128E-2</v>
      </c>
      <c r="N8" s="66">
        <f t="shared" si="4"/>
        <v>6.6360876786816111E-2</v>
      </c>
      <c r="O8" s="66">
        <f t="shared" si="5"/>
        <v>3.5051164636421377E-2</v>
      </c>
      <c r="P8" s="66">
        <f t="shared" si="6"/>
        <v>2.5329424150598912E-2</v>
      </c>
    </row>
    <row r="9" spans="1:16" x14ac:dyDescent="0.45">
      <c r="A9" s="66" t="s">
        <v>1</v>
      </c>
      <c r="B9" s="66">
        <v>24183423890.599998</v>
      </c>
      <c r="C9" s="66">
        <v>49716861.902999997</v>
      </c>
      <c r="D9" s="66">
        <v>24266124866</v>
      </c>
      <c r="E9" s="66">
        <v>65766798.660899997</v>
      </c>
      <c r="F9" s="66">
        <v>24232753812</v>
      </c>
      <c r="G9" s="66">
        <v>190061596.18099999</v>
      </c>
      <c r="H9" s="66">
        <v>24276819744.400002</v>
      </c>
      <c r="I9" s="66">
        <v>45453154.373000003</v>
      </c>
      <c r="J9" s="66">
        <f t="shared" si="0"/>
        <v>1.0034197380724137</v>
      </c>
      <c r="K9" s="66">
        <f t="shared" si="1"/>
        <v>1.0020398237083037</v>
      </c>
      <c r="L9" s="66">
        <f t="shared" si="2"/>
        <v>1.0038619781145344</v>
      </c>
      <c r="M9" s="66">
        <f t="shared" si="3"/>
        <v>2.0558239448602127E-3</v>
      </c>
      <c r="N9" s="66">
        <f t="shared" si="4"/>
        <v>2.7194990650791714E-3</v>
      </c>
      <c r="O9" s="66">
        <f t="shared" si="5"/>
        <v>7.8591682071485411E-3</v>
      </c>
      <c r="P9" s="66">
        <f t="shared" si="6"/>
        <v>1.8795169194659597E-3</v>
      </c>
    </row>
    <row r="10" spans="1:16" x14ac:dyDescent="0.45">
      <c r="A10" s="66" t="s">
        <v>4</v>
      </c>
      <c r="B10" s="66">
        <v>79511482.400000006</v>
      </c>
      <c r="C10" s="66">
        <v>17135944.8248</v>
      </c>
      <c r="D10" s="66">
        <v>70853788.799999997</v>
      </c>
      <c r="E10" s="66">
        <v>8957880.0904300008</v>
      </c>
      <c r="F10" s="66">
        <v>94122488.400000006</v>
      </c>
      <c r="G10" s="66">
        <v>6327578.3154999996</v>
      </c>
      <c r="H10" s="66">
        <v>80706299.200000003</v>
      </c>
      <c r="I10" s="66">
        <v>4358625.7019400001</v>
      </c>
      <c r="J10" s="66">
        <f t="shared" si="0"/>
        <v>0.89111392042163706</v>
      </c>
      <c r="K10" s="66">
        <f t="shared" si="1"/>
        <v>1.1837596980835563</v>
      </c>
      <c r="L10" s="66">
        <f t="shared" si="2"/>
        <v>1.0150269717521956</v>
      </c>
      <c r="M10" s="66">
        <f t="shared" si="3"/>
        <v>0.21551534831904981</v>
      </c>
      <c r="N10" s="66">
        <f t="shared" si="4"/>
        <v>0.11266146498647094</v>
      </c>
      <c r="O10" s="66">
        <f t="shared" si="5"/>
        <v>7.958068601548296E-2</v>
      </c>
      <c r="P10" s="66">
        <f t="shared" si="6"/>
        <v>5.4817563078662958E-2</v>
      </c>
    </row>
    <row r="11" spans="1:16" x14ac:dyDescent="0.45">
      <c r="A11" s="66" t="s">
        <v>6</v>
      </c>
      <c r="B11" s="66">
        <v>88046397.599999994</v>
      </c>
      <c r="C11" s="66">
        <v>1569267.7557900001</v>
      </c>
      <c r="D11" s="66">
        <v>85976030.200000003</v>
      </c>
      <c r="E11" s="66">
        <v>2969156.0773499999</v>
      </c>
      <c r="F11" s="66">
        <v>91692176</v>
      </c>
      <c r="G11" s="66">
        <v>5772566.8047599997</v>
      </c>
      <c r="H11" s="66">
        <v>92064046.799999997</v>
      </c>
      <c r="I11" s="66">
        <v>2940424.5985699999</v>
      </c>
      <c r="J11" s="66">
        <f t="shared" si="0"/>
        <v>0.97648549564281106</v>
      </c>
      <c r="K11" s="66">
        <f t="shared" si="1"/>
        <v>1.0414074681006598</v>
      </c>
      <c r="L11" s="66">
        <f t="shared" si="2"/>
        <v>1.0456310457839788</v>
      </c>
      <c r="M11" s="66">
        <f t="shared" si="3"/>
        <v>1.7823190937569944E-2</v>
      </c>
      <c r="N11" s="66">
        <f t="shared" si="4"/>
        <v>3.3722629866573893E-2</v>
      </c>
      <c r="O11" s="66">
        <f t="shared" si="5"/>
        <v>6.5562782375096287E-2</v>
      </c>
      <c r="P11" s="66">
        <f t="shared" si="6"/>
        <v>3.3396307841332969E-2</v>
      </c>
    </row>
    <row r="12" spans="1:16" x14ac:dyDescent="0.45">
      <c r="A12" s="66" t="s">
        <v>20</v>
      </c>
      <c r="B12" s="66">
        <v>869046155.60000002</v>
      </c>
      <c r="C12" s="66">
        <v>7034018.4514300004</v>
      </c>
      <c r="D12" s="66">
        <v>869905585.20000005</v>
      </c>
      <c r="E12" s="66">
        <v>18679104.192200001</v>
      </c>
      <c r="F12" s="66">
        <v>881615632</v>
      </c>
      <c r="G12" s="66">
        <v>11453885.719799999</v>
      </c>
      <c r="H12" s="66">
        <v>910305330.39999998</v>
      </c>
      <c r="I12" s="66">
        <v>8583505.2219900005</v>
      </c>
      <c r="J12" s="66">
        <f t="shared" si="0"/>
        <v>1.0009889343557439</v>
      </c>
      <c r="K12" s="66">
        <f t="shared" si="1"/>
        <v>1.0144635314465225</v>
      </c>
      <c r="L12" s="66">
        <f t="shared" si="2"/>
        <v>1.047476390677448</v>
      </c>
      <c r="M12" s="66">
        <f t="shared" si="3"/>
        <v>8.0939526699518385E-3</v>
      </c>
      <c r="N12" s="66">
        <f t="shared" si="4"/>
        <v>2.1493799922863384E-2</v>
      </c>
      <c r="O12" s="66">
        <f t="shared" si="5"/>
        <v>1.3179835899385687E-2</v>
      </c>
      <c r="P12" s="66">
        <f t="shared" si="6"/>
        <v>9.8769267508741748E-3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758A-17BC-4C1E-98B0-DDD6331D597C}">
  <dimension ref="A1:P12"/>
  <sheetViews>
    <sheetView topLeftCell="D1" workbookViewId="0">
      <selection activeCell="G17" sqref="G17"/>
    </sheetView>
  </sheetViews>
  <sheetFormatPr defaultRowHeight="14.25" x14ac:dyDescent="0.45"/>
  <cols>
    <col min="1" max="1" width="35.33203125" style="65" customWidth="1"/>
    <col min="2" max="2" width="21.86328125" style="65" customWidth="1"/>
    <col min="3" max="3" width="16.796875" style="65" customWidth="1"/>
    <col min="4" max="4" width="22" style="65" customWidth="1"/>
    <col min="5" max="5" width="17" style="65" bestFit="1" customWidth="1"/>
    <col min="6" max="6" width="19.3984375" style="65" bestFit="1" customWidth="1"/>
    <col min="7" max="7" width="15.9296875" style="65" bestFit="1" customWidth="1"/>
    <col min="8" max="8" width="19.3984375" style="65" bestFit="1" customWidth="1"/>
    <col min="9" max="9" width="17" style="65" bestFit="1" customWidth="1"/>
    <col min="10" max="16384" width="9.06640625" style="65"/>
  </cols>
  <sheetData>
    <row r="1" spans="1:16" x14ac:dyDescent="0.45">
      <c r="A1" s="65" t="s">
        <v>154</v>
      </c>
    </row>
    <row r="3" spans="1:16" ht="71.25" x14ac:dyDescent="0.45">
      <c r="A3" s="73"/>
      <c r="B3" s="86" t="s">
        <v>24</v>
      </c>
      <c r="C3" s="86"/>
      <c r="D3" s="86" t="s">
        <v>25</v>
      </c>
      <c r="E3" s="86"/>
      <c r="F3" s="86" t="s">
        <v>42</v>
      </c>
      <c r="G3" s="86"/>
      <c r="H3" s="87" t="s">
        <v>114</v>
      </c>
      <c r="I3" s="87"/>
      <c r="J3" s="75" t="s">
        <v>45</v>
      </c>
      <c r="K3" s="75" t="s">
        <v>46</v>
      </c>
      <c r="L3" s="76" t="s">
        <v>115</v>
      </c>
      <c r="M3" s="86" t="s">
        <v>44</v>
      </c>
      <c r="N3" s="86"/>
      <c r="O3" s="86"/>
      <c r="P3" s="73"/>
    </row>
    <row r="4" spans="1:16" ht="99.75" x14ac:dyDescent="0.45">
      <c r="A4" s="75" t="s">
        <v>23</v>
      </c>
      <c r="B4" s="75" t="s">
        <v>28</v>
      </c>
      <c r="C4" s="75" t="s">
        <v>26</v>
      </c>
      <c r="D4" s="75" t="s">
        <v>27</v>
      </c>
      <c r="E4" s="75" t="s">
        <v>26</v>
      </c>
      <c r="F4" s="75" t="s">
        <v>27</v>
      </c>
      <c r="G4" s="75" t="s">
        <v>26</v>
      </c>
      <c r="H4" s="75" t="s">
        <v>27</v>
      </c>
      <c r="I4" s="75" t="s">
        <v>26</v>
      </c>
      <c r="J4" s="75"/>
      <c r="K4" s="75"/>
      <c r="L4" s="73"/>
      <c r="M4" s="75" t="s">
        <v>29</v>
      </c>
      <c r="N4" s="75" t="s">
        <v>30</v>
      </c>
      <c r="O4" s="75" t="s">
        <v>43</v>
      </c>
      <c r="P4" s="77" t="s">
        <v>118</v>
      </c>
    </row>
    <row r="5" spans="1:16" x14ac:dyDescent="0.45">
      <c r="A5" s="66" t="s">
        <v>15</v>
      </c>
      <c r="B5" s="66">
        <v>16119623394.200001</v>
      </c>
      <c r="C5" s="66">
        <v>31331424.663899999</v>
      </c>
      <c r="D5" s="66">
        <v>16114043027.200001</v>
      </c>
      <c r="E5" s="66">
        <v>37414693.188600004</v>
      </c>
      <c r="F5" s="66">
        <v>16187258378.799999</v>
      </c>
      <c r="G5" s="66">
        <v>39222287.738499999</v>
      </c>
      <c r="H5" s="66">
        <v>16196183193.200001</v>
      </c>
      <c r="I5" s="66">
        <v>39658787.826200001</v>
      </c>
      <c r="J5" s="66">
        <f>D5/B5</f>
        <v>0.9996538152993073</v>
      </c>
      <c r="K5" s="66">
        <f>F5/B5</f>
        <v>1.0041958166730083</v>
      </c>
      <c r="L5" s="66">
        <f>H5/B5</f>
        <v>1.0047494781439836</v>
      </c>
      <c r="M5" s="66">
        <f>C5/B5</f>
        <v>1.9436821753027651E-3</v>
      </c>
      <c r="N5" s="66">
        <f>E5/B5</f>
        <v>2.3210649699212066E-3</v>
      </c>
      <c r="O5" s="66">
        <f>G5/B5</f>
        <v>2.4332012466626585E-3</v>
      </c>
      <c r="P5" s="66">
        <f>I5/B5</f>
        <v>2.4602800485071892E-3</v>
      </c>
    </row>
    <row r="6" spans="1:16" x14ac:dyDescent="0.45">
      <c r="A6" s="66" t="s">
        <v>2</v>
      </c>
      <c r="B6" s="66">
        <v>1025374354960</v>
      </c>
      <c r="C6" s="66">
        <v>80567813.380700007</v>
      </c>
      <c r="D6" s="66">
        <v>1025349157960</v>
      </c>
      <c r="E6" s="66">
        <v>144376745.414</v>
      </c>
      <c r="F6" s="66">
        <v>1025289730700</v>
      </c>
      <c r="G6" s="66">
        <v>218362695.77599999</v>
      </c>
      <c r="H6" s="66">
        <v>1025317318150</v>
      </c>
      <c r="I6" s="66">
        <v>197127058.868</v>
      </c>
      <c r="J6" s="66">
        <f t="shared" ref="J6:J12" si="0">D6/B6</f>
        <v>0.99997542653580318</v>
      </c>
      <c r="K6" s="66">
        <f t="shared" ref="K6:K12" si="1">F6/B6</f>
        <v>0.99991746988834795</v>
      </c>
      <c r="L6" s="66">
        <f t="shared" ref="L6:L12" si="2">H6/B6</f>
        <v>0.99994437464744057</v>
      </c>
      <c r="M6" s="66">
        <f t="shared" ref="M6:M12" si="3">C6/B6</f>
        <v>7.857404760609891E-5</v>
      </c>
      <c r="N6" s="66">
        <f t="shared" ref="N6:N12" si="4">E6/B6</f>
        <v>1.4080393635320846E-4</v>
      </c>
      <c r="O6" s="66">
        <f t="shared" ref="O6:O12" si="5">G6/B6</f>
        <v>2.1295899855474574E-4</v>
      </c>
      <c r="P6" s="66">
        <f t="shared" ref="P6:P12" si="6">I6/B6</f>
        <v>1.9224886785440421E-4</v>
      </c>
    </row>
    <row r="7" spans="1:16" x14ac:dyDescent="0.45">
      <c r="A7" s="66" t="s">
        <v>35</v>
      </c>
      <c r="B7" s="66">
        <v>381885772.19999999</v>
      </c>
      <c r="C7" s="66">
        <v>42179327.449699998</v>
      </c>
      <c r="D7" s="66">
        <v>400683133</v>
      </c>
      <c r="E7" s="66">
        <v>53422893.307599999</v>
      </c>
      <c r="F7" s="66">
        <v>338308890</v>
      </c>
      <c r="G7" s="66">
        <v>64878043.399300002</v>
      </c>
      <c r="H7" s="66">
        <v>336441413.39999998</v>
      </c>
      <c r="I7" s="66">
        <v>47321905.6809</v>
      </c>
      <c r="J7" s="66">
        <f t="shared" si="0"/>
        <v>1.0492224695665162</v>
      </c>
      <c r="K7" s="66">
        <f t="shared" si="1"/>
        <v>0.8858902704100271</v>
      </c>
      <c r="L7" s="66">
        <f t="shared" si="2"/>
        <v>0.88100012593242139</v>
      </c>
      <c r="M7" s="66">
        <f t="shared" si="3"/>
        <v>0.11045011498257645</v>
      </c>
      <c r="N7" s="66">
        <f t="shared" si="4"/>
        <v>0.13989233743859286</v>
      </c>
      <c r="O7" s="66">
        <f t="shared" si="5"/>
        <v>0.16988861099889913</v>
      </c>
      <c r="P7" s="66">
        <f t="shared" si="6"/>
        <v>0.12391638842233882</v>
      </c>
    </row>
    <row r="8" spans="1:16" x14ac:dyDescent="0.45">
      <c r="A8" s="66" t="s">
        <v>36</v>
      </c>
      <c r="B8" s="66">
        <v>79424898.799999997</v>
      </c>
      <c r="C8" s="66">
        <v>847877.90061799996</v>
      </c>
      <c r="D8" s="66">
        <v>79072544</v>
      </c>
      <c r="E8" s="66">
        <v>996438.38698700001</v>
      </c>
      <c r="F8" s="66">
        <v>70296559.200000003</v>
      </c>
      <c r="G8" s="66">
        <v>719304.71276999998</v>
      </c>
      <c r="H8" s="66">
        <v>69900522.400000006</v>
      </c>
      <c r="I8" s="66">
        <v>877772.14083000005</v>
      </c>
      <c r="J8" s="66">
        <f t="shared" si="0"/>
        <v>0.99556367328981732</v>
      </c>
      <c r="K8" s="66">
        <f t="shared" si="1"/>
        <v>0.88506954698190943</v>
      </c>
      <c r="L8" s="66">
        <f t="shared" si="2"/>
        <v>0.88008324160433182</v>
      </c>
      <c r="M8" s="66">
        <f t="shared" si="3"/>
        <v>1.0675215372361293E-2</v>
      </c>
      <c r="N8" s="66">
        <f t="shared" si="4"/>
        <v>1.25456676941589E-2</v>
      </c>
      <c r="O8" s="66">
        <f t="shared" si="5"/>
        <v>9.0564133368464545E-3</v>
      </c>
      <c r="P8" s="66">
        <f t="shared" si="6"/>
        <v>1.1051599109245577E-2</v>
      </c>
    </row>
    <row r="9" spans="1:16" x14ac:dyDescent="0.45">
      <c r="A9" s="66" t="s">
        <v>1</v>
      </c>
      <c r="B9" s="66">
        <v>1515158391250</v>
      </c>
      <c r="C9" s="66">
        <v>2662809211.0799999</v>
      </c>
      <c r="D9" s="66">
        <v>1516417403530</v>
      </c>
      <c r="E9" s="66">
        <v>1556357367.26</v>
      </c>
      <c r="F9" s="66">
        <v>1521760798470</v>
      </c>
      <c r="G9" s="66">
        <v>1909699016.1800001</v>
      </c>
      <c r="H9" s="66">
        <v>1521682820950</v>
      </c>
      <c r="I9" s="66">
        <v>3756314077.2399998</v>
      </c>
      <c r="J9" s="66">
        <f t="shared" si="0"/>
        <v>1.0008309443337877</v>
      </c>
      <c r="K9" s="66">
        <f t="shared" si="1"/>
        <v>1.0043575689895714</v>
      </c>
      <c r="L9" s="66">
        <f t="shared" si="2"/>
        <v>1.0043061040599308</v>
      </c>
      <c r="M9" s="66">
        <f t="shared" si="3"/>
        <v>1.7574461036269564E-3</v>
      </c>
      <c r="N9" s="66">
        <f t="shared" si="4"/>
        <v>1.0271912007668129E-3</v>
      </c>
      <c r="O9" s="66">
        <f t="shared" si="5"/>
        <v>1.2603956307198389E-3</v>
      </c>
      <c r="P9" s="66">
        <f t="shared" si="6"/>
        <v>2.4791560400104803E-3</v>
      </c>
    </row>
    <row r="10" spans="1:16" x14ac:dyDescent="0.45">
      <c r="A10" s="66" t="s">
        <v>4</v>
      </c>
      <c r="B10" s="66">
        <v>9274971445</v>
      </c>
      <c r="C10" s="66">
        <v>852369149.06700003</v>
      </c>
      <c r="D10" s="66">
        <v>9447663570.2000008</v>
      </c>
      <c r="E10" s="66">
        <v>896254793.89400005</v>
      </c>
      <c r="F10" s="66">
        <v>7547441364.8000002</v>
      </c>
      <c r="G10" s="66">
        <v>769315223.47399998</v>
      </c>
      <c r="H10" s="66">
        <v>7040602809.3999996</v>
      </c>
      <c r="I10" s="66">
        <v>1215518551.96</v>
      </c>
      <c r="J10" s="66">
        <f t="shared" si="0"/>
        <v>1.0186191543795098</v>
      </c>
      <c r="K10" s="66">
        <f t="shared" si="1"/>
        <v>0.81374281414836203</v>
      </c>
      <c r="L10" s="66">
        <f t="shared" si="2"/>
        <v>0.75909697955948796</v>
      </c>
      <c r="M10" s="66">
        <f t="shared" si="3"/>
        <v>9.189992164628169E-2</v>
      </c>
      <c r="N10" s="66">
        <f t="shared" si="4"/>
        <v>9.6631542124817837E-2</v>
      </c>
      <c r="O10" s="66">
        <f t="shared" si="5"/>
        <v>8.2945292935508327E-2</v>
      </c>
      <c r="P10" s="66">
        <f t="shared" si="6"/>
        <v>0.13105361662490811</v>
      </c>
    </row>
    <row r="11" spans="1:16" x14ac:dyDescent="0.45">
      <c r="A11" s="66" t="s">
        <v>6</v>
      </c>
      <c r="B11" s="66">
        <v>8978732644.2000008</v>
      </c>
      <c r="C11" s="66">
        <v>75653514.757100001</v>
      </c>
      <c r="D11" s="66">
        <v>8905455713.7999992</v>
      </c>
      <c r="E11" s="66">
        <v>57198923.647100002</v>
      </c>
      <c r="F11" s="66">
        <v>8233739451.8000002</v>
      </c>
      <c r="G11" s="66">
        <v>99356758.617699996</v>
      </c>
      <c r="H11" s="66">
        <v>8250560983.1999998</v>
      </c>
      <c r="I11" s="66">
        <v>60099701.520099998</v>
      </c>
      <c r="J11" s="66">
        <f t="shared" si="0"/>
        <v>0.99183883368580572</v>
      </c>
      <c r="K11" s="66">
        <f t="shared" si="1"/>
        <v>0.91702690993018432</v>
      </c>
      <c r="L11" s="66">
        <f t="shared" si="2"/>
        <v>0.91890039609650498</v>
      </c>
      <c r="M11" s="66">
        <f t="shared" si="3"/>
        <v>8.4258567166458579E-3</v>
      </c>
      <c r="N11" s="66">
        <f t="shared" si="4"/>
        <v>6.3704896797488267E-3</v>
      </c>
      <c r="O11" s="66">
        <f t="shared" si="5"/>
        <v>1.1065788742677572E-2</v>
      </c>
      <c r="P11" s="66">
        <f t="shared" si="6"/>
        <v>6.6935617644125591E-3</v>
      </c>
    </row>
    <row r="12" spans="1:16" x14ac:dyDescent="0.45">
      <c r="A12" s="66" t="s">
        <v>20</v>
      </c>
      <c r="B12" s="66">
        <v>73953462243</v>
      </c>
      <c r="C12" s="66">
        <v>461090849.08200002</v>
      </c>
      <c r="D12" s="66">
        <v>72543114524.399994</v>
      </c>
      <c r="E12" s="66">
        <v>639469996.86099994</v>
      </c>
      <c r="F12" s="66">
        <v>73527920768.199997</v>
      </c>
      <c r="G12" s="66">
        <v>258636195.30199999</v>
      </c>
      <c r="H12" s="66">
        <v>74975542371.399994</v>
      </c>
      <c r="I12" s="66">
        <v>618106921.52199996</v>
      </c>
      <c r="J12" s="66">
        <f t="shared" si="0"/>
        <v>0.98092925367083128</v>
      </c>
      <c r="K12" s="66">
        <f t="shared" si="1"/>
        <v>0.99424582079197676</v>
      </c>
      <c r="L12" s="66">
        <f t="shared" si="2"/>
        <v>1.013820585235639</v>
      </c>
      <c r="M12" s="66">
        <f t="shared" si="3"/>
        <v>6.2348784640660166E-3</v>
      </c>
      <c r="N12" s="66">
        <f t="shared" si="4"/>
        <v>8.6469243963155813E-3</v>
      </c>
      <c r="O12" s="66">
        <f t="shared" si="5"/>
        <v>3.4972831218119333E-3</v>
      </c>
      <c r="P12" s="66">
        <f t="shared" si="6"/>
        <v>8.3580525208000831E-3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10FE-BA24-4F4C-B882-A73942D255FE}">
  <dimension ref="A2:D15"/>
  <sheetViews>
    <sheetView tabSelected="1" workbookViewId="0">
      <selection activeCell="D22" sqref="D22"/>
    </sheetView>
  </sheetViews>
  <sheetFormatPr defaultRowHeight="14.25" x14ac:dyDescent="0.45"/>
  <cols>
    <col min="1" max="1" width="27.3984375" customWidth="1"/>
    <col min="2" max="2" width="27.33203125" customWidth="1"/>
    <col min="3" max="3" width="27.19921875" customWidth="1"/>
    <col min="4" max="4" width="27.265625" customWidth="1"/>
  </cols>
  <sheetData>
    <row r="2" spans="1:4" ht="28.5" x14ac:dyDescent="0.45">
      <c r="A2" s="22" t="s">
        <v>76</v>
      </c>
      <c r="B2" s="69" t="s">
        <v>167</v>
      </c>
      <c r="C2" s="69" t="s">
        <v>173</v>
      </c>
      <c r="D2" s="69" t="s">
        <v>179</v>
      </c>
    </row>
    <row r="3" spans="1:4" x14ac:dyDescent="0.45">
      <c r="A3" t="s">
        <v>155</v>
      </c>
      <c r="B3" t="s">
        <v>160</v>
      </c>
      <c r="C3" t="s">
        <v>168</v>
      </c>
      <c r="D3" t="s">
        <v>174</v>
      </c>
    </row>
    <row r="4" spans="1:4" x14ac:dyDescent="0.45">
      <c r="A4" t="s">
        <v>50</v>
      </c>
      <c r="B4" t="s">
        <v>161</v>
      </c>
      <c r="C4" t="s">
        <v>169</v>
      </c>
      <c r="D4" t="s">
        <v>175</v>
      </c>
    </row>
    <row r="5" spans="1:4" x14ac:dyDescent="0.45">
      <c r="A5" t="s">
        <v>156</v>
      </c>
      <c r="B5" t="s">
        <v>162</v>
      </c>
      <c r="C5" t="s">
        <v>170</v>
      </c>
      <c r="D5" t="s">
        <v>176</v>
      </c>
    </row>
    <row r="6" spans="1:4" x14ac:dyDescent="0.45">
      <c r="A6" t="s">
        <v>52</v>
      </c>
      <c r="B6" t="s">
        <v>163</v>
      </c>
      <c r="C6" t="s">
        <v>163</v>
      </c>
      <c r="D6" t="s">
        <v>163</v>
      </c>
    </row>
    <row r="7" spans="1:4" x14ac:dyDescent="0.45">
      <c r="A7" t="s">
        <v>53</v>
      </c>
      <c r="B7" t="s">
        <v>53</v>
      </c>
      <c r="C7" t="s">
        <v>53</v>
      </c>
      <c r="D7" t="s">
        <v>53</v>
      </c>
    </row>
    <row r="8" spans="1:4" x14ac:dyDescent="0.45">
      <c r="A8" t="s">
        <v>54</v>
      </c>
      <c r="B8" t="s">
        <v>54</v>
      </c>
      <c r="C8" t="s">
        <v>54</v>
      </c>
      <c r="D8" t="s">
        <v>54</v>
      </c>
    </row>
    <row r="9" spans="1:4" x14ac:dyDescent="0.45">
      <c r="A9" t="s">
        <v>55</v>
      </c>
      <c r="B9" t="s">
        <v>55</v>
      </c>
      <c r="C9" t="s">
        <v>55</v>
      </c>
      <c r="D9" t="s">
        <v>55</v>
      </c>
    </row>
    <row r="11" spans="1:4" x14ac:dyDescent="0.45">
      <c r="A11" t="s">
        <v>157</v>
      </c>
      <c r="B11" t="s">
        <v>164</v>
      </c>
      <c r="C11" t="s">
        <v>171</v>
      </c>
      <c r="D11" t="s">
        <v>177</v>
      </c>
    </row>
    <row r="13" spans="1:4" x14ac:dyDescent="0.45">
      <c r="A13" t="s">
        <v>158</v>
      </c>
      <c r="B13" t="s">
        <v>165</v>
      </c>
      <c r="C13" t="s">
        <v>165</v>
      </c>
      <c r="D13" t="s">
        <v>165</v>
      </c>
    </row>
    <row r="14" spans="1:4" x14ac:dyDescent="0.45">
      <c r="A14" t="s">
        <v>159</v>
      </c>
      <c r="B14" t="s">
        <v>166</v>
      </c>
      <c r="C14" t="s">
        <v>172</v>
      </c>
      <c r="D14" t="s">
        <v>178</v>
      </c>
    </row>
    <row r="15" spans="1:4" x14ac:dyDescent="0.45">
      <c r="A15" t="s">
        <v>56</v>
      </c>
      <c r="B15" t="s">
        <v>56</v>
      </c>
      <c r="C15" t="s">
        <v>56</v>
      </c>
      <c r="D15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workbookViewId="0">
      <selection activeCell="A5" sqref="A5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6" t="s">
        <v>74</v>
      </c>
    </row>
    <row r="2" spans="1:8" x14ac:dyDescent="0.45">
      <c r="A2" s="22" t="s">
        <v>75</v>
      </c>
    </row>
    <row r="3" spans="1:8" x14ac:dyDescent="0.45">
      <c r="A3" s="27" t="s">
        <v>73</v>
      </c>
    </row>
    <row r="4" spans="1:8" x14ac:dyDescent="0.45">
      <c r="A4" s="27"/>
    </row>
    <row r="5" spans="1:8" ht="57" x14ac:dyDescent="0.45">
      <c r="A5" s="22" t="s">
        <v>76</v>
      </c>
      <c r="B5" s="28" t="s">
        <v>77</v>
      </c>
      <c r="C5" s="28" t="s">
        <v>125</v>
      </c>
      <c r="D5" s="28" t="s">
        <v>100</v>
      </c>
      <c r="H5" s="28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5"/>
    </row>
    <row r="21" spans="1:8" ht="18" x14ac:dyDescent="0.55000000000000004">
      <c r="A21" s="26" t="s">
        <v>98</v>
      </c>
    </row>
    <row r="22" spans="1:8" ht="42.75" x14ac:dyDescent="0.45">
      <c r="A22" s="22" t="s">
        <v>76</v>
      </c>
      <c r="B22" s="28" t="s">
        <v>77</v>
      </c>
      <c r="C22" s="28" t="s">
        <v>99</v>
      </c>
      <c r="D22" s="28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9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8" t="s">
        <v>140</v>
      </c>
    </row>
    <row r="38" spans="1:4" s="65" customFormat="1" ht="57" x14ac:dyDescent="0.45">
      <c r="A38" s="69" t="s">
        <v>141</v>
      </c>
      <c r="B38" s="28" t="s">
        <v>124</v>
      </c>
      <c r="C38" s="28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5" customFormat="1" x14ac:dyDescent="0.45">
      <c r="A40" s="65" t="s">
        <v>50</v>
      </c>
      <c r="B40" t="s">
        <v>50</v>
      </c>
      <c r="C40" t="s">
        <v>50</v>
      </c>
    </row>
    <row r="41" spans="1:4" s="65" customFormat="1" x14ac:dyDescent="0.45">
      <c r="A41" s="65" t="s">
        <v>142</v>
      </c>
      <c r="B41" t="s">
        <v>145</v>
      </c>
      <c r="C41" t="s">
        <v>148</v>
      </c>
    </row>
    <row r="42" spans="1:4" s="65" customFormat="1" x14ac:dyDescent="0.45">
      <c r="A42" s="65" t="s">
        <v>52</v>
      </c>
      <c r="B42" t="s">
        <v>52</v>
      </c>
      <c r="C42" t="s">
        <v>52</v>
      </c>
    </row>
    <row r="43" spans="1:4" s="65" customFormat="1" x14ac:dyDescent="0.45">
      <c r="A43" s="65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2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A15" workbookViewId="0">
      <selection activeCell="J33" sqref="J33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82" t="s">
        <v>24</v>
      </c>
      <c r="C3" s="82"/>
      <c r="D3" s="82" t="s">
        <v>25</v>
      </c>
      <c r="E3" s="82"/>
      <c r="F3" s="83" t="s">
        <v>42</v>
      </c>
      <c r="G3" s="82"/>
      <c r="H3" s="80" t="s">
        <v>114</v>
      </c>
      <c r="I3" s="81"/>
      <c r="J3" s="48" t="s">
        <v>45</v>
      </c>
      <c r="K3" s="35" t="s">
        <v>46</v>
      </c>
      <c r="L3" s="40" t="s">
        <v>115</v>
      </c>
      <c r="M3" s="83" t="s">
        <v>44</v>
      </c>
      <c r="N3" s="82"/>
      <c r="O3" s="82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1">
        <v>11002545.800000001</v>
      </c>
      <c r="C5" s="31">
        <v>6573.4197918600003</v>
      </c>
      <c r="D5" s="31">
        <v>11560332.4</v>
      </c>
      <c r="E5" s="31">
        <v>4256.1293965300001</v>
      </c>
      <c r="F5" s="31">
        <v>10826309.4</v>
      </c>
      <c r="G5" s="31">
        <v>467713.26683799998</v>
      </c>
      <c r="H5" s="31">
        <v>10795152</v>
      </c>
      <c r="I5" s="31">
        <v>9976.3656107799998</v>
      </c>
      <c r="J5" s="50">
        <f t="shared" ref="J5:J37" si="0">D5/B5</f>
        <v>1.0506961397970276</v>
      </c>
      <c r="K5" s="46">
        <f t="shared" ref="K5:K37" si="1">F5/B5</f>
        <v>0.98398221618854786</v>
      </c>
      <c r="L5" s="47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1">
        <v>216582537657</v>
      </c>
      <c r="C6" s="31">
        <v>128529104.082</v>
      </c>
      <c r="D6" s="31">
        <v>227593422718</v>
      </c>
      <c r="E6" s="31">
        <v>84028567.334299996</v>
      </c>
      <c r="F6" s="31">
        <v>213107200915</v>
      </c>
      <c r="G6" s="31">
        <v>9234321385.5200005</v>
      </c>
      <c r="H6" s="31">
        <v>212488316140</v>
      </c>
      <c r="I6" s="31">
        <v>197227744.01899999</v>
      </c>
      <c r="J6" s="50">
        <f t="shared" si="0"/>
        <v>1.05083920975401</v>
      </c>
      <c r="K6" s="46">
        <f t="shared" si="1"/>
        <v>0.98395375370703309</v>
      </c>
      <c r="L6" s="47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1">
        <v>262633995191</v>
      </c>
      <c r="C7" s="31">
        <v>34496870.1866</v>
      </c>
      <c r="D7" s="31">
        <v>233793698998</v>
      </c>
      <c r="E7" s="31">
        <v>89588044.305999994</v>
      </c>
      <c r="F7" s="31">
        <v>216708555603</v>
      </c>
      <c r="G7" s="31">
        <v>9381839067.5599995</v>
      </c>
      <c r="H7" s="31">
        <v>216036948244</v>
      </c>
      <c r="I7" s="31">
        <v>162123527.46399999</v>
      </c>
      <c r="J7" s="64">
        <f t="shared" si="0"/>
        <v>0.890188259246386</v>
      </c>
      <c r="K7" s="46">
        <f t="shared" si="1"/>
        <v>0.82513520553726938</v>
      </c>
      <c r="L7" s="47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1">
        <v>128461687.8</v>
      </c>
      <c r="C8" s="31">
        <v>39195.649985199998</v>
      </c>
      <c r="D8" s="31">
        <v>73754798.799999997</v>
      </c>
      <c r="E8" s="31">
        <v>36422.227243300003</v>
      </c>
      <c r="F8" s="31">
        <v>13394536.6</v>
      </c>
      <c r="G8" s="31">
        <v>558742.90630899998</v>
      </c>
      <c r="H8" s="31">
        <v>12172929.800000001</v>
      </c>
      <c r="I8" s="31">
        <v>35659.240431600003</v>
      </c>
      <c r="J8" s="64">
        <f t="shared" si="0"/>
        <v>0.5741384848907457</v>
      </c>
      <c r="K8" s="46">
        <f t="shared" si="1"/>
        <v>0.10426872657047559</v>
      </c>
      <c r="L8" s="47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1">
        <v>96630828.400000006</v>
      </c>
      <c r="C9" s="31">
        <v>40839.880179100001</v>
      </c>
      <c r="D9" s="31">
        <v>55614656</v>
      </c>
      <c r="E9" s="31">
        <v>5659.3818037000001</v>
      </c>
      <c r="F9" s="31">
        <v>7250000.4000000004</v>
      </c>
      <c r="G9" s="31">
        <v>12245.774089</v>
      </c>
      <c r="H9" s="31">
        <v>6779407.2000000002</v>
      </c>
      <c r="I9" s="31">
        <v>25193.089301600001</v>
      </c>
      <c r="J9" s="50">
        <f t="shared" si="0"/>
        <v>0.57553740271981357</v>
      </c>
      <c r="K9" s="46">
        <f t="shared" si="1"/>
        <v>7.502782000366251E-2</v>
      </c>
      <c r="L9" s="47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10" t="s">
        <v>4</v>
      </c>
      <c r="B10" s="31">
        <v>5039203216.8000002</v>
      </c>
      <c r="C10" s="31">
        <v>17011315.443100002</v>
      </c>
      <c r="D10" s="31">
        <v>2507936418</v>
      </c>
      <c r="E10" s="31">
        <v>12601889.833799999</v>
      </c>
      <c r="F10" s="31">
        <v>446099674.39999998</v>
      </c>
      <c r="G10" s="31">
        <v>7846216.0669</v>
      </c>
      <c r="H10" s="31">
        <v>437557764.80000001</v>
      </c>
      <c r="I10" s="31">
        <v>2311340.2446400002</v>
      </c>
      <c r="J10" s="50">
        <f t="shared" si="0"/>
        <v>0.49768511213020544</v>
      </c>
      <c r="K10" s="46">
        <f t="shared" si="1"/>
        <v>8.8525835376665488E-2</v>
      </c>
      <c r="L10" s="47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1">
        <v>48085307</v>
      </c>
      <c r="C11" s="31">
        <v>28597.1906452</v>
      </c>
      <c r="D11" s="31">
        <v>53083900.600000001</v>
      </c>
      <c r="E11" s="31">
        <v>25807.052420600001</v>
      </c>
      <c r="F11" s="31">
        <v>13844000.800000001</v>
      </c>
      <c r="G11" s="31">
        <v>11183.2337971</v>
      </c>
      <c r="H11" s="31">
        <v>13783031.199999999</v>
      </c>
      <c r="I11" s="31">
        <v>10834.5367303</v>
      </c>
      <c r="J11" s="50">
        <f t="shared" si="0"/>
        <v>1.1039526190401572</v>
      </c>
      <c r="K11" s="46">
        <f t="shared" si="1"/>
        <v>0.28790501015206166</v>
      </c>
      <c r="L11" s="47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1">
        <v>78557918.599999994</v>
      </c>
      <c r="C12" s="31">
        <v>50822.754374800003</v>
      </c>
      <c r="D12" s="31">
        <v>55750789</v>
      </c>
      <c r="E12" s="31">
        <v>40786.507793600002</v>
      </c>
      <c r="F12" s="31">
        <v>32844615.600000001</v>
      </c>
      <c r="G12" s="31">
        <v>20655.4121682</v>
      </c>
      <c r="H12" s="31">
        <v>33099244.600000001</v>
      </c>
      <c r="I12" s="31">
        <v>17810.706090399999</v>
      </c>
      <c r="J12" s="50">
        <f t="shared" si="0"/>
        <v>0.70967752192966072</v>
      </c>
      <c r="K12" s="46">
        <f t="shared" si="1"/>
        <v>0.41809426962083496</v>
      </c>
      <c r="L12" s="47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1">
        <v>46745239.200000003</v>
      </c>
      <c r="C13" s="31">
        <v>12353.4471691</v>
      </c>
      <c r="D13" s="31">
        <v>31998845.199999999</v>
      </c>
      <c r="E13" s="31">
        <v>13433.428309999999</v>
      </c>
      <c r="F13" s="31">
        <v>12127936</v>
      </c>
      <c r="G13" s="31">
        <v>17957.665850500001</v>
      </c>
      <c r="H13" s="31">
        <v>12354945.6</v>
      </c>
      <c r="I13" s="31">
        <v>9060.0765029899994</v>
      </c>
      <c r="J13" s="50">
        <f t="shared" si="0"/>
        <v>0.68453698703075627</v>
      </c>
      <c r="K13" s="46">
        <f t="shared" si="1"/>
        <v>0.25944751182276543</v>
      </c>
      <c r="L13" s="47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10" t="s">
        <v>6</v>
      </c>
      <c r="B14" s="31">
        <v>2646392046.1999998</v>
      </c>
      <c r="C14" s="31">
        <v>5413605.6002399996</v>
      </c>
      <c r="D14" s="31">
        <v>1684327798.2</v>
      </c>
      <c r="E14" s="31">
        <v>4267263.9938300001</v>
      </c>
      <c r="F14" s="31">
        <v>815922082.60000002</v>
      </c>
      <c r="G14" s="31">
        <v>5208404.7201500004</v>
      </c>
      <c r="H14" s="31">
        <v>811818540.79999995</v>
      </c>
      <c r="I14" s="31">
        <v>1088471.41132</v>
      </c>
      <c r="J14" s="50">
        <f t="shared" si="0"/>
        <v>0.63646193337776824</v>
      </c>
      <c r="K14" s="46">
        <f t="shared" si="1"/>
        <v>0.30831489377078375</v>
      </c>
      <c r="L14" s="47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1">
        <v>1039073381.6</v>
      </c>
      <c r="C15" s="31">
        <v>657280.95011800004</v>
      </c>
      <c r="D15" s="31">
        <v>1085816176.4000001</v>
      </c>
      <c r="E15" s="31">
        <v>810893.06372099998</v>
      </c>
      <c r="F15" s="31">
        <v>417164919.39999998</v>
      </c>
      <c r="G15" s="31">
        <v>433330.514104</v>
      </c>
      <c r="H15" s="31">
        <v>426222967.80000001</v>
      </c>
      <c r="I15" s="31">
        <v>842499.48174299998</v>
      </c>
      <c r="J15" s="50">
        <f t="shared" si="0"/>
        <v>1.0449850757682042</v>
      </c>
      <c r="K15" s="46">
        <f t="shared" si="1"/>
        <v>0.40147782320978664</v>
      </c>
      <c r="L15" s="47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1">
        <v>49825737.399999999</v>
      </c>
      <c r="C16" s="31">
        <v>13253.092206699999</v>
      </c>
      <c r="D16" s="31">
        <v>52775401.200000003</v>
      </c>
      <c r="E16" s="31">
        <v>15213.783834399999</v>
      </c>
      <c r="F16" s="31">
        <v>47038271.799999997</v>
      </c>
      <c r="G16" s="31">
        <v>17094.539928300001</v>
      </c>
      <c r="H16" s="31">
        <v>47954556.600000001</v>
      </c>
      <c r="I16" s="31">
        <v>19021.914389500002</v>
      </c>
      <c r="J16" s="50">
        <f t="shared" si="0"/>
        <v>1.0591996015296303</v>
      </c>
      <c r="K16" s="46">
        <f t="shared" si="1"/>
        <v>0.94405570804457373</v>
      </c>
      <c r="L16" s="47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1">
        <v>40402749.799999997</v>
      </c>
      <c r="C17" s="31">
        <v>16195.590553</v>
      </c>
      <c r="D17" s="31">
        <v>42893098.600000001</v>
      </c>
      <c r="E17" s="31">
        <v>40434.638173699997</v>
      </c>
      <c r="F17" s="31">
        <v>38035704.399999999</v>
      </c>
      <c r="G17" s="31">
        <v>26843.1155688</v>
      </c>
      <c r="H17" s="31">
        <v>38765691</v>
      </c>
      <c r="I17" s="31">
        <v>9375.8070585999994</v>
      </c>
      <c r="J17" s="50">
        <f t="shared" si="0"/>
        <v>1.0616381016719809</v>
      </c>
      <c r="K17" s="46">
        <f t="shared" si="1"/>
        <v>0.94141375496179724</v>
      </c>
      <c r="L17" s="47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1">
        <v>1674362490</v>
      </c>
      <c r="C18" s="31">
        <v>4431275.8451300003</v>
      </c>
      <c r="D18" s="31">
        <v>1649736121.2</v>
      </c>
      <c r="E18" s="31">
        <v>14836747.9476</v>
      </c>
      <c r="F18" s="31">
        <v>1517711724.4000001</v>
      </c>
      <c r="G18" s="31">
        <v>14123708.362299999</v>
      </c>
      <c r="H18" s="31">
        <v>1549601704.5999999</v>
      </c>
      <c r="I18" s="31">
        <v>1648981.26137</v>
      </c>
      <c r="J18" s="50">
        <f t="shared" si="0"/>
        <v>0.98529209239511817</v>
      </c>
      <c r="K18" s="46">
        <f t="shared" si="1"/>
        <v>0.90644154623889128</v>
      </c>
      <c r="L18" s="47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1">
        <v>249333879</v>
      </c>
      <c r="C19" s="31">
        <v>156368.42799699999</v>
      </c>
      <c r="D19" s="31">
        <v>258588558.19999999</v>
      </c>
      <c r="E19" s="31">
        <v>347397.77240999998</v>
      </c>
      <c r="F19" s="31">
        <v>152590375.59999999</v>
      </c>
      <c r="G19" s="31">
        <v>40210.605026999998</v>
      </c>
      <c r="H19" s="31">
        <v>155835959.19999999</v>
      </c>
      <c r="I19" s="31">
        <v>173621.52184299999</v>
      </c>
      <c r="J19" s="50">
        <f t="shared" si="0"/>
        <v>1.0371176160942011</v>
      </c>
      <c r="K19" s="46">
        <f t="shared" si="1"/>
        <v>0.61199214568029081</v>
      </c>
      <c r="L19" s="47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1">
        <v>21662034.199999999</v>
      </c>
      <c r="C20" s="31">
        <v>9819.9218001000008</v>
      </c>
      <c r="D20" s="31">
        <v>21259836.800000001</v>
      </c>
      <c r="E20" s="31">
        <v>11347.152601399999</v>
      </c>
      <c r="F20" s="31">
        <v>4149866</v>
      </c>
      <c r="G20" s="31">
        <v>9073.3799655900002</v>
      </c>
      <c r="H20" s="31">
        <v>4261565.5999999996</v>
      </c>
      <c r="I20" s="31">
        <v>5874.3010341700001</v>
      </c>
      <c r="J20" s="50">
        <f t="shared" si="0"/>
        <v>0.98143307335374819</v>
      </c>
      <c r="K20" s="46">
        <f t="shared" si="1"/>
        <v>0.19157323645994428</v>
      </c>
      <c r="L20" s="47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1">
        <v>10160149.6</v>
      </c>
      <c r="C21" s="31">
        <v>2754.4167876299998</v>
      </c>
      <c r="D21" s="31">
        <v>10570695.6</v>
      </c>
      <c r="E21" s="31">
        <v>1450.00891032</v>
      </c>
      <c r="F21" s="31">
        <v>8736458.8000000007</v>
      </c>
      <c r="G21" s="31">
        <v>2317.8196133400002</v>
      </c>
      <c r="H21" s="31">
        <v>8891878.1999999993</v>
      </c>
      <c r="I21" s="31">
        <v>3077.1956973800002</v>
      </c>
      <c r="J21" s="50">
        <f t="shared" si="0"/>
        <v>1.040407475889922</v>
      </c>
      <c r="K21" s="46">
        <f t="shared" si="1"/>
        <v>0.85987501601354388</v>
      </c>
      <c r="L21" s="47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" t="s">
        <v>9</v>
      </c>
      <c r="B22" s="31">
        <v>19314200096.400002</v>
      </c>
      <c r="C22" s="31">
        <v>13028476.924000001</v>
      </c>
      <c r="D22" s="31">
        <v>18467477105.599998</v>
      </c>
      <c r="E22" s="31">
        <v>11495438.2388</v>
      </c>
      <c r="F22" s="31">
        <v>16333005477</v>
      </c>
      <c r="G22" s="31">
        <v>23728707.5559</v>
      </c>
      <c r="H22" s="31">
        <v>16567238322.6</v>
      </c>
      <c r="I22" s="31">
        <v>12773589.1261</v>
      </c>
      <c r="J22" s="50">
        <f t="shared" si="0"/>
        <v>0.95616059756169636</v>
      </c>
      <c r="K22" s="46">
        <f t="shared" si="1"/>
        <v>0.845647523349638</v>
      </c>
      <c r="L22" s="47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1">
        <v>266882992.59999999</v>
      </c>
      <c r="C23" s="31">
        <v>407783.32533600001</v>
      </c>
      <c r="D23" s="31">
        <v>265883203</v>
      </c>
      <c r="E23" s="31">
        <v>369115.35095499997</v>
      </c>
      <c r="F23" s="31">
        <v>224600323.80000001</v>
      </c>
      <c r="G23" s="31">
        <v>457135.46983800002</v>
      </c>
      <c r="H23" s="31">
        <v>227264503</v>
      </c>
      <c r="I23" s="31">
        <v>493928.94646200002</v>
      </c>
      <c r="J23" s="50">
        <f t="shared" si="0"/>
        <v>0.99625382797809647</v>
      </c>
      <c r="K23" s="46">
        <f t="shared" si="1"/>
        <v>0.84156851514561448</v>
      </c>
      <c r="L23" s="47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1">
        <v>105071315.8</v>
      </c>
      <c r="C24" s="31">
        <v>263536.04715400003</v>
      </c>
      <c r="D24" s="31">
        <v>109889123.8</v>
      </c>
      <c r="E24" s="31">
        <v>578201.78486899997</v>
      </c>
      <c r="F24" s="31">
        <v>100617335.2</v>
      </c>
      <c r="G24" s="31">
        <v>300773.542051</v>
      </c>
      <c r="H24" s="31">
        <v>102111446</v>
      </c>
      <c r="I24" s="31">
        <v>264060.90168200003</v>
      </c>
      <c r="J24" s="50">
        <f t="shared" si="0"/>
        <v>1.0458527426188375</v>
      </c>
      <c r="K24" s="46">
        <f t="shared" si="1"/>
        <v>0.95760992839874581</v>
      </c>
      <c r="L24" s="47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1">
        <v>680378845.60000002</v>
      </c>
      <c r="C25" s="31">
        <v>297553.14436600002</v>
      </c>
      <c r="D25" s="31">
        <v>730600031.60000002</v>
      </c>
      <c r="E25" s="31">
        <v>289377.389257</v>
      </c>
      <c r="F25" s="31">
        <v>701939210.39999998</v>
      </c>
      <c r="G25" s="31">
        <v>310710.20237399999</v>
      </c>
      <c r="H25" s="31">
        <v>716594052.20000005</v>
      </c>
      <c r="I25" s="31">
        <v>645460.75879700005</v>
      </c>
      <c r="J25" s="50">
        <f t="shared" si="0"/>
        <v>1.0738135618483433</v>
      </c>
      <c r="K25" s="46">
        <f t="shared" si="1"/>
        <v>1.0316887641928179</v>
      </c>
      <c r="L25" s="47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1">
        <v>1053381920.8</v>
      </c>
      <c r="C26" s="31">
        <v>800804.47900799999</v>
      </c>
      <c r="D26" s="31">
        <v>1107315281.8</v>
      </c>
      <c r="E26" s="31">
        <v>456946.26999499998</v>
      </c>
      <c r="F26" s="31">
        <v>1025596072.6</v>
      </c>
      <c r="G26" s="31">
        <v>860153.97551000002</v>
      </c>
      <c r="H26" s="31">
        <v>1045837432.4</v>
      </c>
      <c r="I26" s="31">
        <v>929527.47421300004</v>
      </c>
      <c r="J26" s="50">
        <f t="shared" si="0"/>
        <v>1.0512001961824442</v>
      </c>
      <c r="K26" s="46">
        <f t="shared" si="1"/>
        <v>0.9736222469255047</v>
      </c>
      <c r="L26" s="47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1">
        <v>1383045355.2</v>
      </c>
      <c r="C27" s="31">
        <v>2988266.1227600002</v>
      </c>
      <c r="D27" s="31">
        <v>1433890951.4000001</v>
      </c>
      <c r="E27" s="31">
        <v>1344823.8539100001</v>
      </c>
      <c r="F27" s="31">
        <v>1278667054.5999999</v>
      </c>
      <c r="G27" s="31">
        <v>1421388.46594</v>
      </c>
      <c r="H27" s="31">
        <v>1305283188.4000001</v>
      </c>
      <c r="I27" s="31">
        <v>1317244.0884499999</v>
      </c>
      <c r="J27" s="50">
        <f t="shared" si="0"/>
        <v>1.0367635059897564</v>
      </c>
      <c r="K27" s="46">
        <f t="shared" si="1"/>
        <v>0.92453009569964095</v>
      </c>
      <c r="L27" s="47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1">
        <v>2435264439</v>
      </c>
      <c r="C28" s="31">
        <v>3760078.2648399998</v>
      </c>
      <c r="D28" s="31">
        <v>2539976353</v>
      </c>
      <c r="E28" s="31">
        <v>1586279.22544</v>
      </c>
      <c r="F28" s="31">
        <v>2303131171.1999998</v>
      </c>
      <c r="G28" s="31">
        <v>2209589.6585599999</v>
      </c>
      <c r="H28" s="31">
        <v>2349996326.5999999</v>
      </c>
      <c r="I28" s="31">
        <v>1821754.9263800001</v>
      </c>
      <c r="J28" s="50">
        <f t="shared" si="0"/>
        <v>1.0429981698591213</v>
      </c>
      <c r="K28" s="46">
        <f t="shared" si="1"/>
        <v>0.94574171671711416</v>
      </c>
      <c r="L28" s="47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1">
        <v>834676881</v>
      </c>
      <c r="C29" s="31">
        <v>2432042.3309200001</v>
      </c>
      <c r="D29" s="31">
        <v>758239744.60000002</v>
      </c>
      <c r="E29" s="31">
        <v>1964535.52792</v>
      </c>
      <c r="F29" s="31">
        <v>760035737.79999995</v>
      </c>
      <c r="G29" s="31">
        <v>1078473.4463800001</v>
      </c>
      <c r="H29" s="31">
        <v>760023137.39999998</v>
      </c>
      <c r="I29" s="31">
        <v>2213014.1250300002</v>
      </c>
      <c r="J29" s="50">
        <f t="shared" si="0"/>
        <v>0.90842308186561604</v>
      </c>
      <c r="K29" s="46">
        <f t="shared" si="1"/>
        <v>0.91057480457518503</v>
      </c>
      <c r="L29" s="47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1">
        <v>23014604.199999999</v>
      </c>
      <c r="C30" s="31">
        <v>89504.347877399996</v>
      </c>
      <c r="D30" s="31">
        <v>19450580.600000001</v>
      </c>
      <c r="E30" s="31">
        <v>122615.928464</v>
      </c>
      <c r="F30" s="31">
        <v>17895330</v>
      </c>
      <c r="G30" s="31">
        <v>27670.033277899998</v>
      </c>
      <c r="H30" s="31">
        <v>18330400.800000001</v>
      </c>
      <c r="I30" s="31">
        <v>62344.048220800003</v>
      </c>
      <c r="J30" s="50">
        <f t="shared" si="0"/>
        <v>0.84514078239068746</v>
      </c>
      <c r="K30" s="46">
        <f t="shared" si="1"/>
        <v>0.77756409992920927</v>
      </c>
      <c r="L30" s="47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2" t="s">
        <v>18</v>
      </c>
      <c r="B31" s="31">
        <v>126656855298</v>
      </c>
      <c r="C31" s="31">
        <v>160561026.634</v>
      </c>
      <c r="D31" s="31">
        <v>120744289478</v>
      </c>
      <c r="E31" s="31">
        <v>144616795.109</v>
      </c>
      <c r="F31" s="31">
        <v>104759031280</v>
      </c>
      <c r="G31" s="31">
        <v>79156136.723900005</v>
      </c>
      <c r="H31" s="31">
        <v>106867117311</v>
      </c>
      <c r="I31" s="31">
        <v>162086772.227</v>
      </c>
      <c r="J31" s="50">
        <f t="shared" si="0"/>
        <v>0.95331823290505013</v>
      </c>
      <c r="K31" s="46">
        <f t="shared" si="1"/>
        <v>0.82710905014593572</v>
      </c>
      <c r="L31" s="47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2" t="s">
        <v>19</v>
      </c>
      <c r="B32" s="31">
        <v>10005713054.799999</v>
      </c>
      <c r="C32" s="31">
        <v>24222009.424699999</v>
      </c>
      <c r="D32" s="31">
        <v>9239733164.6000004</v>
      </c>
      <c r="E32" s="31">
        <v>16534215.9199</v>
      </c>
      <c r="F32" s="31">
        <v>8029807846.6000004</v>
      </c>
      <c r="G32" s="31">
        <v>5718257.0913500004</v>
      </c>
      <c r="H32" s="31">
        <v>8218270915.3999996</v>
      </c>
      <c r="I32" s="31">
        <v>13227860.3904</v>
      </c>
      <c r="J32" s="50">
        <f t="shared" si="0"/>
        <v>0.92344574684434522</v>
      </c>
      <c r="K32" s="46">
        <f t="shared" si="1"/>
        <v>0.80252229927260343</v>
      </c>
      <c r="L32" s="47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1">
        <v>8951417611.6000004</v>
      </c>
      <c r="C33" s="31">
        <v>22425868.647300001</v>
      </c>
      <c r="D33" s="31">
        <v>7440775666.8000002</v>
      </c>
      <c r="E33" s="31">
        <v>31201246.311999999</v>
      </c>
      <c r="F33" s="31">
        <v>6900349354.3999996</v>
      </c>
      <c r="G33" s="31">
        <v>28203355.996599998</v>
      </c>
      <c r="H33" s="31">
        <v>7030323438.3999996</v>
      </c>
      <c r="I33" s="31">
        <v>33025471.036600001</v>
      </c>
      <c r="J33" s="64">
        <f t="shared" si="0"/>
        <v>0.83123992083193798</v>
      </c>
      <c r="K33" s="46">
        <f t="shared" si="1"/>
        <v>0.77086665529468157</v>
      </c>
      <c r="L33" s="47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" t="s">
        <v>21</v>
      </c>
      <c r="B34" s="31">
        <v>2677710204530</v>
      </c>
      <c r="C34" s="31">
        <v>749247781.51100004</v>
      </c>
      <c r="D34" s="31">
        <v>2522742123210</v>
      </c>
      <c r="E34" s="31">
        <v>850770250.56500006</v>
      </c>
      <c r="F34" s="31">
        <v>2294285926740</v>
      </c>
      <c r="G34" s="31">
        <v>580801975.39999998</v>
      </c>
      <c r="H34" s="31">
        <v>2335808797790</v>
      </c>
      <c r="I34" s="31">
        <v>408578322.63499999</v>
      </c>
      <c r="J34" s="50">
        <f t="shared" si="0"/>
        <v>0.9421266419876827</v>
      </c>
      <c r="K34" s="46">
        <f t="shared" si="1"/>
        <v>0.85680889696676499</v>
      </c>
      <c r="L34" s="47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1">
        <v>52935579596.199997</v>
      </c>
      <c r="C35" s="31">
        <v>10795234.912</v>
      </c>
      <c r="D35" s="31">
        <v>55687440273.599998</v>
      </c>
      <c r="E35" s="31">
        <v>22856364.406399999</v>
      </c>
      <c r="F35" s="31">
        <v>51104129086.599998</v>
      </c>
      <c r="G35" s="31">
        <v>9761467.5813999996</v>
      </c>
      <c r="H35" s="31">
        <v>51984192107</v>
      </c>
      <c r="I35" s="31">
        <v>12654506.1171</v>
      </c>
      <c r="J35" s="50">
        <f t="shared" si="0"/>
        <v>1.0519850863708602</v>
      </c>
      <c r="K35" s="46">
        <f t="shared" si="1"/>
        <v>0.96540227719105831</v>
      </c>
      <c r="L35" s="47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1">
        <v>34337939790.200001</v>
      </c>
      <c r="C36" s="31">
        <v>6961540.22762</v>
      </c>
      <c r="D36" s="31">
        <v>36116679915.800003</v>
      </c>
      <c r="E36" s="31">
        <v>14063332.4827</v>
      </c>
      <c r="F36" s="31">
        <v>33156869516.400002</v>
      </c>
      <c r="G36" s="31">
        <v>6344968.5749300001</v>
      </c>
      <c r="H36" s="31">
        <v>33725641820.200001</v>
      </c>
      <c r="I36" s="31">
        <v>8387330.0863600001</v>
      </c>
      <c r="J36" s="50">
        <f t="shared" si="0"/>
        <v>1.0518010147512593</v>
      </c>
      <c r="K36" s="46">
        <f t="shared" si="1"/>
        <v>0.96560450973424228</v>
      </c>
      <c r="L36" s="47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1">
        <v>8994.4</v>
      </c>
      <c r="C37" s="31">
        <v>72.712034767299997</v>
      </c>
      <c r="D37" s="31">
        <v>8004.4</v>
      </c>
      <c r="E37" s="31">
        <v>52.457983186500002</v>
      </c>
      <c r="F37" s="31">
        <v>7248.4</v>
      </c>
      <c r="G37" s="31">
        <v>57.119523807500002</v>
      </c>
      <c r="H37" s="31">
        <v>7371.8</v>
      </c>
      <c r="I37" s="31">
        <v>59.991332707300003</v>
      </c>
      <c r="J37" s="50">
        <f t="shared" si="0"/>
        <v>0.88993151294138573</v>
      </c>
      <c r="K37" s="46">
        <f t="shared" si="1"/>
        <v>0.80587921373298943</v>
      </c>
      <c r="L37" s="47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" workbookViewId="0">
      <selection activeCell="A28" sqref="A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82" t="s">
        <v>24</v>
      </c>
      <c r="C3" s="82"/>
      <c r="D3" s="82" t="s">
        <v>25</v>
      </c>
      <c r="E3" s="82"/>
      <c r="F3" s="83" t="s">
        <v>42</v>
      </c>
      <c r="G3" s="82"/>
      <c r="H3" s="7" t="s">
        <v>45</v>
      </c>
      <c r="I3" s="7" t="s">
        <v>46</v>
      </c>
      <c r="J3" s="83" t="s">
        <v>44</v>
      </c>
      <c r="K3" s="82"/>
      <c r="L3" s="82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2">
        <v>11004857.6</v>
      </c>
      <c r="C5" s="32">
        <v>42988.346581799997</v>
      </c>
      <c r="D5" s="32">
        <v>11498544.6</v>
      </c>
      <c r="E5" s="32">
        <v>63374.740610399997</v>
      </c>
      <c r="F5" s="31">
        <v>10682599.800000001</v>
      </c>
      <c r="G5" s="31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2">
        <v>374765211692</v>
      </c>
      <c r="C6" s="32">
        <v>1477997923.04</v>
      </c>
      <c r="D6" s="32">
        <v>303751300050</v>
      </c>
      <c r="E6" s="32">
        <v>1644622126.3299999</v>
      </c>
      <c r="F6" s="31">
        <v>283268225665</v>
      </c>
      <c r="G6" s="31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2">
        <v>401269904066</v>
      </c>
      <c r="C7" s="32">
        <v>1847654887.78</v>
      </c>
      <c r="D7" s="32">
        <v>340086937018</v>
      </c>
      <c r="E7" s="32">
        <v>1922594830.6800001</v>
      </c>
      <c r="F7" s="31">
        <v>311181991364</v>
      </c>
      <c r="G7" s="31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2">
        <v>134137753.8</v>
      </c>
      <c r="C8" s="32">
        <v>591498.13026799995</v>
      </c>
      <c r="D8" s="32">
        <v>78298855.599999994</v>
      </c>
      <c r="E8" s="32">
        <v>432735.30819299998</v>
      </c>
      <c r="F8" s="31">
        <v>18320543.800000001</v>
      </c>
      <c r="G8" s="31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1">
        <v>99303188.799999997</v>
      </c>
      <c r="C9" s="31">
        <v>392074.22467999998</v>
      </c>
      <c r="D9" s="31">
        <v>57364564.600000001</v>
      </c>
      <c r="E9" s="31">
        <v>220994.854758</v>
      </c>
      <c r="F9" s="31">
        <v>9113275.1999999993</v>
      </c>
      <c r="G9" s="31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2">
        <v>5153199676.1999998</v>
      </c>
      <c r="C10" s="32">
        <v>17504845.0572</v>
      </c>
      <c r="D10" s="32">
        <v>2652508006.1999998</v>
      </c>
      <c r="E10" s="32">
        <v>13604835.5052</v>
      </c>
      <c r="F10" s="31">
        <v>596797669.20000005</v>
      </c>
      <c r="G10" s="31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1">
        <v>52956603.200000003</v>
      </c>
      <c r="C11" s="31">
        <v>36629.741328099997</v>
      </c>
      <c r="D11" s="31">
        <v>57931055.600000001</v>
      </c>
      <c r="E11" s="31">
        <v>165906.74316300001</v>
      </c>
      <c r="F11" s="31">
        <v>22465027</v>
      </c>
      <c r="G11" s="31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2">
        <v>96663444.400000006</v>
      </c>
      <c r="C12" s="32">
        <v>163320.74071099999</v>
      </c>
      <c r="D12" s="32">
        <v>73360504.599999994</v>
      </c>
      <c r="E12" s="32">
        <v>170033.10279100001</v>
      </c>
      <c r="F12" s="31">
        <v>47613462.600000001</v>
      </c>
      <c r="G12" s="31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1">
        <v>52189010.600000001</v>
      </c>
      <c r="C13" s="31">
        <v>184496.05991800001</v>
      </c>
      <c r="D13" s="31">
        <v>37061534</v>
      </c>
      <c r="E13" s="31">
        <v>184451.52224399999</v>
      </c>
      <c r="F13" s="31">
        <v>14069332</v>
      </c>
      <c r="G13" s="31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2">
        <v>3133367942.5999999</v>
      </c>
      <c r="C14" s="32">
        <v>19461394.7086</v>
      </c>
      <c r="D14" s="32">
        <v>2140581083.2</v>
      </c>
      <c r="E14" s="32">
        <v>9860683.1170700006</v>
      </c>
      <c r="F14" s="31">
        <v>1117094704.2</v>
      </c>
      <c r="G14" s="31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1">
        <v>1888639030.5999999</v>
      </c>
      <c r="C15" s="31">
        <v>330987876.43599999</v>
      </c>
      <c r="D15" s="31">
        <v>1417034052.8</v>
      </c>
      <c r="E15" s="31">
        <v>52230323.976099998</v>
      </c>
      <c r="F15" s="31">
        <v>735183338.79999995</v>
      </c>
      <c r="G15" s="31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2">
        <v>56163243.399999999</v>
      </c>
      <c r="C16" s="32">
        <v>89525.480459099999</v>
      </c>
      <c r="D16" s="32">
        <v>58894643.399999999</v>
      </c>
      <c r="E16" s="32">
        <v>86536.287661499999</v>
      </c>
      <c r="F16" s="31">
        <v>52971565.799999997</v>
      </c>
      <c r="G16" s="31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1">
        <v>42798674.399999999</v>
      </c>
      <c r="C17" s="31">
        <v>169110.16664700001</v>
      </c>
      <c r="D17" s="31">
        <v>45041719.399999999</v>
      </c>
      <c r="E17" s="31">
        <v>164677.76881099999</v>
      </c>
      <c r="F17" s="31">
        <v>39117214.600000001</v>
      </c>
      <c r="G17" s="31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2">
        <v>1811710912.5999999</v>
      </c>
      <c r="C18" s="32">
        <v>11193965.823899999</v>
      </c>
      <c r="D18" s="32">
        <v>1812073302</v>
      </c>
      <c r="E18" s="32">
        <v>4191937.8707599998</v>
      </c>
      <c r="F18" s="31">
        <v>1625018710.8</v>
      </c>
      <c r="G18" s="31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1">
        <v>374259407.80000001</v>
      </c>
      <c r="C19" s="31">
        <v>36671339.376199998</v>
      </c>
      <c r="D19" s="31">
        <v>319451064.80000001</v>
      </c>
      <c r="E19" s="31">
        <v>11498265.4856</v>
      </c>
      <c r="F19" s="31">
        <v>195747522</v>
      </c>
      <c r="G19" s="31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1">
        <v>28546124.600000001</v>
      </c>
      <c r="C20" s="31">
        <v>116019.715939</v>
      </c>
      <c r="D20" s="31">
        <v>27901238</v>
      </c>
      <c r="E20" s="31">
        <v>128736.181753</v>
      </c>
      <c r="F20" s="31">
        <v>7589116.7999999998</v>
      </c>
      <c r="G20" s="31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1">
        <v>10800565.199999999</v>
      </c>
      <c r="C21" s="31">
        <v>181427.34367599999</v>
      </c>
      <c r="D21" s="31">
        <v>11061967.199999999</v>
      </c>
      <c r="E21" s="31">
        <v>18989.8155167</v>
      </c>
      <c r="F21" s="31">
        <v>9003693.5999999996</v>
      </c>
      <c r="G21" s="31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2">
        <v>42079460741.800003</v>
      </c>
      <c r="C22" s="32">
        <v>200246287.41100001</v>
      </c>
      <c r="D22" s="32">
        <v>43568040095.599998</v>
      </c>
      <c r="E22" s="32">
        <v>174702521.64199999</v>
      </c>
      <c r="F22" s="31">
        <v>58861111648.400002</v>
      </c>
      <c r="G22" s="31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2">
        <v>478509112.60000002</v>
      </c>
      <c r="C23" s="32">
        <v>2508220.22964</v>
      </c>
      <c r="D23" s="32">
        <v>480171589.80000001</v>
      </c>
      <c r="E23" s="32">
        <v>950876.60208999994</v>
      </c>
      <c r="F23" s="31">
        <v>623199667.60000002</v>
      </c>
      <c r="G23" s="31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2">
        <v>813047247.60000002</v>
      </c>
      <c r="C24" s="32">
        <v>628362.59713500005</v>
      </c>
      <c r="D24" s="32">
        <v>797095318.39999998</v>
      </c>
      <c r="E24" s="32">
        <v>904688.83650099998</v>
      </c>
      <c r="F24" s="31">
        <v>743078715.20000005</v>
      </c>
      <c r="G24" s="31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2">
        <v>1243040468</v>
      </c>
      <c r="C25" s="32">
        <v>3340541.2608599998</v>
      </c>
      <c r="D25" s="32">
        <v>1330526726.5999999</v>
      </c>
      <c r="E25" s="32">
        <v>1618224.4899599999</v>
      </c>
      <c r="F25" s="31">
        <v>1271852242.8</v>
      </c>
      <c r="G25" s="31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2">
        <v>2534083371.5999999</v>
      </c>
      <c r="C26" s="32">
        <v>1356744.34088</v>
      </c>
      <c r="D26" s="32">
        <v>2602375433.5999999</v>
      </c>
      <c r="E26" s="32">
        <v>2931767.1285799998</v>
      </c>
      <c r="F26" s="31">
        <v>2633088051.4000001</v>
      </c>
      <c r="G26" s="31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2">
        <v>4177401979.4000001</v>
      </c>
      <c r="C27" s="32">
        <v>4372872.7825999996</v>
      </c>
      <c r="D27" s="32">
        <v>3454819000.1999998</v>
      </c>
      <c r="E27" s="32">
        <v>6077712.8282199996</v>
      </c>
      <c r="F27" s="31">
        <v>2957131855.4000001</v>
      </c>
      <c r="G27" s="31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9" t="s">
        <v>15</v>
      </c>
      <c r="B28" s="32">
        <v>6711333527.1999998</v>
      </c>
      <c r="C28" s="32">
        <v>3693378.2024400001</v>
      </c>
      <c r="D28" s="32">
        <v>6056969438.1999998</v>
      </c>
      <c r="E28" s="32">
        <v>7828922.0355799999</v>
      </c>
      <c r="F28" s="31">
        <v>5589016638.1999998</v>
      </c>
      <c r="G28" s="31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2">
        <v>2565911485.5999999</v>
      </c>
      <c r="C29" s="32">
        <v>19216087.808400001</v>
      </c>
      <c r="D29" s="32">
        <v>2117166876</v>
      </c>
      <c r="E29" s="32">
        <v>7596027.7199299997</v>
      </c>
      <c r="F29" s="31">
        <v>2129407451.8</v>
      </c>
      <c r="G29" s="31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2">
        <v>44883967.200000003</v>
      </c>
      <c r="C30" s="32">
        <v>748585.02544300002</v>
      </c>
      <c r="D30" s="32">
        <v>38160884.600000001</v>
      </c>
      <c r="E30" s="32">
        <v>628746.94184999994</v>
      </c>
      <c r="F30" s="31">
        <v>53724671.200000003</v>
      </c>
      <c r="G30" s="31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2">
        <v>260885262609</v>
      </c>
      <c r="C31" s="32">
        <v>1634307379.45</v>
      </c>
      <c r="D31" s="32">
        <v>264066321244</v>
      </c>
      <c r="E31" s="32">
        <v>1015290207.74</v>
      </c>
      <c r="F31" s="31">
        <v>231792565363</v>
      </c>
      <c r="G31" s="31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2">
        <v>20430532068.599998</v>
      </c>
      <c r="C32" s="32">
        <v>212574505.389</v>
      </c>
      <c r="D32" s="32">
        <v>19427830742.799999</v>
      </c>
      <c r="E32" s="32">
        <v>95384807.631999999</v>
      </c>
      <c r="F32" s="31">
        <v>20365516610</v>
      </c>
      <c r="G32" s="31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2">
        <v>18131897019.400002</v>
      </c>
      <c r="C33" s="32">
        <v>271647389.55699998</v>
      </c>
      <c r="D33" s="32">
        <v>16361376126.799999</v>
      </c>
      <c r="E33" s="32">
        <v>265266356.43599999</v>
      </c>
      <c r="F33" s="31">
        <v>18640519393.200001</v>
      </c>
      <c r="G33" s="31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2">
        <v>4239394209660</v>
      </c>
      <c r="C34" s="32">
        <v>2362216102.3899999</v>
      </c>
      <c r="D34" s="32">
        <v>3592985526400</v>
      </c>
      <c r="E34" s="32">
        <v>2840499643.3800001</v>
      </c>
      <c r="F34" s="31">
        <v>3286567960500</v>
      </c>
      <c r="G34" s="31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1">
        <v>97611105037.600006</v>
      </c>
      <c r="C35" s="31">
        <v>1720235606.3699999</v>
      </c>
      <c r="D35" s="31">
        <v>76603854319.800003</v>
      </c>
      <c r="E35" s="31">
        <v>85021399.524900004</v>
      </c>
      <c r="F35" s="31">
        <v>71253446652.800003</v>
      </c>
      <c r="G35" s="31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1">
        <v>57947321369.400002</v>
      </c>
      <c r="C36" s="31">
        <v>1048962277.62</v>
      </c>
      <c r="D36" s="31">
        <v>46855590822.599998</v>
      </c>
      <c r="E36" s="31">
        <v>12043897.4486</v>
      </c>
      <c r="F36" s="31">
        <v>43948797656.800003</v>
      </c>
      <c r="G36" s="31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2">
        <v>2345380.2000000002</v>
      </c>
      <c r="C37" s="32">
        <v>3783.66485831</v>
      </c>
      <c r="D37" s="32">
        <v>2447623.7999999998</v>
      </c>
      <c r="E37" s="32">
        <v>7882.1990687899997</v>
      </c>
      <c r="F37" s="31">
        <v>1071864.2</v>
      </c>
      <c r="G37" s="31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3" customWidth="1"/>
    <col min="2" max="2" width="16.9296875" style="53" bestFit="1" customWidth="1"/>
    <col min="3" max="3" width="14.3984375" style="53" bestFit="1" customWidth="1"/>
    <col min="4" max="4" width="16.9296875" style="53" bestFit="1" customWidth="1"/>
    <col min="5" max="5" width="14.3984375" style="53" bestFit="1" customWidth="1"/>
    <col min="6" max="6" width="16.9296875" style="53" bestFit="1" customWidth="1"/>
    <col min="7" max="7" width="13.3984375" style="53" bestFit="1" customWidth="1"/>
    <col min="8" max="8" width="16.9296875" style="53" bestFit="1" customWidth="1"/>
    <col min="9" max="9" width="13.3984375" style="53" bestFit="1" customWidth="1"/>
    <col min="10" max="16384" width="9.06640625" style="53"/>
  </cols>
  <sheetData>
    <row r="1" spans="1:16" ht="18" x14ac:dyDescent="0.55000000000000004">
      <c r="A1" s="52" t="s">
        <v>122</v>
      </c>
    </row>
    <row r="2" spans="1:16" ht="72" x14ac:dyDescent="0.55000000000000004">
      <c r="A2" s="52"/>
      <c r="B2" s="84" t="s">
        <v>24</v>
      </c>
      <c r="C2" s="84"/>
      <c r="D2" s="84" t="s">
        <v>25</v>
      </c>
      <c r="E2" s="84"/>
      <c r="F2" s="84" t="s">
        <v>42</v>
      </c>
      <c r="G2" s="84"/>
      <c r="H2" s="85" t="s">
        <v>114</v>
      </c>
      <c r="I2" s="85"/>
      <c r="J2" s="54" t="s">
        <v>45</v>
      </c>
      <c r="K2" s="55" t="s">
        <v>46</v>
      </c>
      <c r="L2" s="56" t="s">
        <v>115</v>
      </c>
      <c r="M2" s="84" t="s">
        <v>44</v>
      </c>
      <c r="N2" s="84"/>
      <c r="O2" s="84"/>
    </row>
    <row r="3" spans="1:16" ht="100.5" x14ac:dyDescent="0.55000000000000004">
      <c r="A3" s="52"/>
      <c r="B3" s="57" t="s">
        <v>28</v>
      </c>
      <c r="C3" s="57" t="s">
        <v>26</v>
      </c>
      <c r="D3" s="57" t="s">
        <v>27</v>
      </c>
      <c r="E3" s="57" t="s">
        <v>26</v>
      </c>
      <c r="F3" s="57" t="s">
        <v>27</v>
      </c>
      <c r="G3" s="57" t="s">
        <v>26</v>
      </c>
      <c r="H3" s="57" t="s">
        <v>27</v>
      </c>
      <c r="I3" s="57" t="s">
        <v>26</v>
      </c>
      <c r="J3" s="54"/>
      <c r="K3" s="55"/>
      <c r="L3" s="58"/>
      <c r="M3" s="57" t="s">
        <v>29</v>
      </c>
      <c r="N3" s="57" t="s">
        <v>30</v>
      </c>
      <c r="O3" s="57" t="s">
        <v>43</v>
      </c>
      <c r="P3" s="59" t="s">
        <v>118</v>
      </c>
    </row>
    <row r="4" spans="1:16" x14ac:dyDescent="0.45">
      <c r="A4" s="53" t="s">
        <v>1</v>
      </c>
      <c r="B4" s="60">
        <v>15493779083.6</v>
      </c>
      <c r="C4" s="60">
        <v>269378983.61299998</v>
      </c>
      <c r="D4" s="60">
        <v>15367176388.4</v>
      </c>
      <c r="E4" s="60">
        <v>233620359.995</v>
      </c>
      <c r="F4" s="60">
        <v>15237536778</v>
      </c>
      <c r="G4" s="60">
        <v>68019754.890799999</v>
      </c>
      <c r="H4" s="60">
        <v>15271385968</v>
      </c>
      <c r="I4" s="60">
        <v>75985835.517000005</v>
      </c>
      <c r="J4" s="60">
        <f>D4/B4</f>
        <v>0.99182880467593548</v>
      </c>
      <c r="K4" s="60">
        <f>F4/B4</f>
        <v>0.98346160067099253</v>
      </c>
      <c r="L4" s="60">
        <f>H4/B4</f>
        <v>0.98564629620701116</v>
      </c>
      <c r="M4" s="60">
        <f>C4/B4</f>
        <v>1.7386267234062655E-2</v>
      </c>
      <c r="N4" s="60">
        <f>E4/B4</f>
        <v>1.5078332970571696E-2</v>
      </c>
      <c r="O4" s="60">
        <f>G4/B4</f>
        <v>4.3901332608258358E-3</v>
      </c>
      <c r="P4" s="60">
        <f>I4/B4</f>
        <v>4.9042802990156356E-3</v>
      </c>
    </row>
    <row r="5" spans="1:16" x14ac:dyDescent="0.45">
      <c r="A5" s="53" t="s">
        <v>2</v>
      </c>
      <c r="B5" s="60">
        <v>13359320945</v>
      </c>
      <c r="C5" s="60">
        <v>184113319.08199999</v>
      </c>
      <c r="D5" s="60">
        <v>13208793116.799999</v>
      </c>
      <c r="E5" s="60">
        <v>231210962.28</v>
      </c>
      <c r="F5" s="60">
        <v>13138638115.4</v>
      </c>
      <c r="G5" s="60">
        <v>78633552.787900001</v>
      </c>
      <c r="H5" s="60">
        <v>13096325414.200001</v>
      </c>
      <c r="I5" s="60">
        <v>31473296.476199999</v>
      </c>
      <c r="J5" s="60">
        <f t="shared" ref="J5:J11" si="0">D5/B5</f>
        <v>0.98873237428610927</v>
      </c>
      <c r="K5" s="60">
        <f t="shared" ref="K5:K11" si="1">F5/B5</f>
        <v>0.98348098451197141</v>
      </c>
      <c r="L5" s="60">
        <f t="shared" ref="L5:L11" si="2">H5/B5</f>
        <v>0.98031370517388228</v>
      </c>
      <c r="M5" s="60">
        <f t="shared" ref="M5:M11" si="3">C5/B5</f>
        <v>1.378163754280551E-2</v>
      </c>
      <c r="N5" s="60">
        <f t="shared" ref="N5:N11" si="4">E5/B5</f>
        <v>1.7307089427066685E-2</v>
      </c>
      <c r="O5" s="60">
        <f t="shared" ref="O5:O11" si="5">G5/B5</f>
        <v>5.8860441418865849E-3</v>
      </c>
      <c r="P5" s="60">
        <f t="shared" ref="P5:P11" si="6">I5/B5</f>
        <v>2.3559054090978725E-3</v>
      </c>
    </row>
    <row r="6" spans="1:16" x14ac:dyDescent="0.45">
      <c r="A6" s="61" t="s">
        <v>35</v>
      </c>
      <c r="B6" s="60">
        <v>772108.4</v>
      </c>
      <c r="C6" s="60">
        <v>20840.3923053</v>
      </c>
      <c r="D6" s="60">
        <v>778058</v>
      </c>
      <c r="E6" s="60">
        <v>66931.412634099994</v>
      </c>
      <c r="F6" s="60">
        <v>893528</v>
      </c>
      <c r="G6" s="60">
        <v>20788.819706800001</v>
      </c>
      <c r="H6" s="60">
        <v>883725.4</v>
      </c>
      <c r="I6" s="60">
        <v>11119.290581699999</v>
      </c>
      <c r="J6" s="60">
        <f t="shared" si="0"/>
        <v>1.0077056537657147</v>
      </c>
      <c r="K6" s="62">
        <f t="shared" si="1"/>
        <v>1.1572571934199913</v>
      </c>
      <c r="L6" s="62">
        <f t="shared" si="2"/>
        <v>1.1445613077127512</v>
      </c>
      <c r="M6" s="60">
        <f t="shared" si="3"/>
        <v>2.6991536816980619E-2</v>
      </c>
      <c r="N6" s="60">
        <f t="shared" si="4"/>
        <v>8.6686548979521522E-2</v>
      </c>
      <c r="O6" s="60">
        <f t="shared" si="5"/>
        <v>2.6924742311830827E-2</v>
      </c>
      <c r="P6" s="60">
        <f t="shared" si="6"/>
        <v>1.440120400412688E-2</v>
      </c>
    </row>
    <row r="7" spans="1:16" x14ac:dyDescent="0.45">
      <c r="A7" s="53" t="s">
        <v>36</v>
      </c>
      <c r="B7" s="60">
        <v>1051803.6000000001</v>
      </c>
      <c r="C7" s="60">
        <v>45216.7865714</v>
      </c>
      <c r="D7" s="60">
        <v>1010779</v>
      </c>
      <c r="E7" s="60">
        <v>128858.43975000001</v>
      </c>
      <c r="F7" s="60">
        <v>776760</v>
      </c>
      <c r="G7" s="60">
        <v>18222.783508600001</v>
      </c>
      <c r="H7" s="60">
        <v>766362.6</v>
      </c>
      <c r="I7" s="60">
        <v>6871.7964056000001</v>
      </c>
      <c r="J7" s="60">
        <f t="shared" si="0"/>
        <v>0.9609959501945039</v>
      </c>
      <c r="K7" s="60">
        <f t="shared" si="1"/>
        <v>0.73850289160447824</v>
      </c>
      <c r="L7" s="60">
        <f t="shared" si="2"/>
        <v>0.72861758602081217</v>
      </c>
      <c r="M7" s="60">
        <f t="shared" si="3"/>
        <v>4.2989762129926154E-2</v>
      </c>
      <c r="N7" s="60">
        <f t="shared" si="4"/>
        <v>0.12251188315955563</v>
      </c>
      <c r="O7" s="60">
        <f t="shared" si="5"/>
        <v>1.7325272045655673E-2</v>
      </c>
      <c r="P7" s="60">
        <f t="shared" si="6"/>
        <v>6.5333455842896898E-3</v>
      </c>
    </row>
    <row r="8" spans="1:16" x14ac:dyDescent="0.45">
      <c r="A8" s="53" t="s">
        <v>15</v>
      </c>
      <c r="B8" s="60">
        <v>202052215.80000001</v>
      </c>
      <c r="C8" s="60">
        <v>2921223.5882100002</v>
      </c>
      <c r="D8" s="60">
        <v>203467213.19999999</v>
      </c>
      <c r="E8" s="60">
        <v>4753513.9950299999</v>
      </c>
      <c r="F8" s="60">
        <v>197764249.19999999</v>
      </c>
      <c r="G8" s="60">
        <v>7106267.3385899998</v>
      </c>
      <c r="H8" s="60">
        <v>206681380.19999999</v>
      </c>
      <c r="I8" s="60">
        <v>1123113.60931</v>
      </c>
      <c r="J8" s="60">
        <f t="shared" si="0"/>
        <v>1.0070031273569433</v>
      </c>
      <c r="K8" s="60">
        <f t="shared" si="1"/>
        <v>0.97877792835370614</v>
      </c>
      <c r="L8" s="60">
        <f t="shared" si="2"/>
        <v>1.0229107331571268</v>
      </c>
      <c r="M8" s="60">
        <f t="shared" si="3"/>
        <v>1.4457765665393906E-2</v>
      </c>
      <c r="N8" s="60">
        <f t="shared" si="4"/>
        <v>2.3526166125964355E-2</v>
      </c>
      <c r="O8" s="60">
        <f t="shared" si="5"/>
        <v>3.517044992777555E-2</v>
      </c>
      <c r="P8" s="60">
        <f t="shared" si="6"/>
        <v>5.5585315155450028E-3</v>
      </c>
    </row>
    <row r="9" spans="1:16" x14ac:dyDescent="0.45">
      <c r="A9" s="61" t="s">
        <v>4</v>
      </c>
      <c r="B9" s="60">
        <v>36771523.200000003</v>
      </c>
      <c r="C9" s="60">
        <v>803144.46110499999</v>
      </c>
      <c r="D9" s="60">
        <v>34548013.799999997</v>
      </c>
      <c r="E9" s="60">
        <v>4157049.4423500001</v>
      </c>
      <c r="F9" s="60">
        <v>48143153</v>
      </c>
      <c r="G9" s="60">
        <v>892664.94822699996</v>
      </c>
      <c r="H9" s="60">
        <v>41941492.799999997</v>
      </c>
      <c r="I9" s="60">
        <v>594525.30033999996</v>
      </c>
      <c r="J9" s="60">
        <f t="shared" si="0"/>
        <v>0.93953175700918456</v>
      </c>
      <c r="K9" s="62">
        <f t="shared" si="1"/>
        <v>1.3092509858280768</v>
      </c>
      <c r="L9" s="62">
        <f t="shared" si="2"/>
        <v>1.1405971020531451</v>
      </c>
      <c r="M9" s="60">
        <f t="shared" si="3"/>
        <v>2.1841479253842819E-2</v>
      </c>
      <c r="N9" s="60">
        <f t="shared" si="4"/>
        <v>0.11305078170789509</v>
      </c>
      <c r="O9" s="60">
        <f t="shared" si="5"/>
        <v>2.4275985070615728E-2</v>
      </c>
      <c r="P9" s="60">
        <f t="shared" si="6"/>
        <v>1.6168090103485296E-2</v>
      </c>
    </row>
    <row r="10" spans="1:16" x14ac:dyDescent="0.45">
      <c r="A10" s="53" t="s">
        <v>6</v>
      </c>
      <c r="B10" s="60">
        <v>59642364.200000003</v>
      </c>
      <c r="C10" s="60">
        <v>2999024.6089599999</v>
      </c>
      <c r="D10" s="60">
        <v>59248842.200000003</v>
      </c>
      <c r="E10" s="60">
        <v>8400849.4349600002</v>
      </c>
      <c r="F10" s="60">
        <v>43745193</v>
      </c>
      <c r="G10" s="60">
        <v>1244984.8977699999</v>
      </c>
      <c r="H10" s="60">
        <v>44358163</v>
      </c>
      <c r="I10" s="60">
        <v>1172723.6488600001</v>
      </c>
      <c r="J10" s="60">
        <f t="shared" si="0"/>
        <v>0.99340197181519507</v>
      </c>
      <c r="K10" s="60">
        <f t="shared" si="1"/>
        <v>0.73345839969234483</v>
      </c>
      <c r="L10" s="60">
        <f t="shared" si="2"/>
        <v>0.74373582595171506</v>
      </c>
      <c r="M10" s="60">
        <f t="shared" si="3"/>
        <v>5.0283462924160874E-2</v>
      </c>
      <c r="N10" s="60">
        <f t="shared" si="4"/>
        <v>0.14085372951999781</v>
      </c>
      <c r="O10" s="60">
        <f t="shared" si="5"/>
        <v>2.087417080911088E-2</v>
      </c>
      <c r="P10" s="60">
        <f t="shared" si="6"/>
        <v>1.9662594945557173E-2</v>
      </c>
    </row>
    <row r="11" spans="1:16" x14ac:dyDescent="0.45">
      <c r="A11" s="53" t="s">
        <v>20</v>
      </c>
      <c r="B11" s="60">
        <v>248801500.19999999</v>
      </c>
      <c r="C11" s="60">
        <v>4715956.1624400001</v>
      </c>
      <c r="D11" s="60">
        <v>253422519.59999999</v>
      </c>
      <c r="E11" s="60">
        <v>7220355.8324800003</v>
      </c>
      <c r="F11" s="60">
        <v>266081221.40000001</v>
      </c>
      <c r="G11" s="60">
        <v>4012746.4544000002</v>
      </c>
      <c r="H11" s="60">
        <v>271198856.39999998</v>
      </c>
      <c r="I11" s="60">
        <v>752691.83418200002</v>
      </c>
      <c r="J11" s="60">
        <f t="shared" si="0"/>
        <v>1.0185731171085599</v>
      </c>
      <c r="K11" s="60">
        <f t="shared" si="1"/>
        <v>1.069451836850299</v>
      </c>
      <c r="L11" s="60">
        <f t="shared" si="2"/>
        <v>1.0900209853316631</v>
      </c>
      <c r="M11" s="60">
        <f t="shared" si="3"/>
        <v>1.8954693434923269E-2</v>
      </c>
      <c r="N11" s="60">
        <f t="shared" si="4"/>
        <v>2.9020547812918698E-2</v>
      </c>
      <c r="O11" s="60">
        <f t="shared" si="5"/>
        <v>1.6128304898380193E-2</v>
      </c>
      <c r="P11" s="60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26" t="s">
        <v>122</v>
      </c>
    </row>
    <row r="2" spans="1:16" ht="72" x14ac:dyDescent="0.55000000000000004">
      <c r="A2" s="26"/>
      <c r="B2" s="82" t="s">
        <v>24</v>
      </c>
      <c r="C2" s="82"/>
      <c r="D2" s="82" t="s">
        <v>25</v>
      </c>
      <c r="E2" s="82"/>
      <c r="F2" s="83" t="s">
        <v>42</v>
      </c>
      <c r="G2" s="82"/>
      <c r="H2" s="80" t="s">
        <v>114</v>
      </c>
      <c r="I2" s="81"/>
      <c r="J2" s="48" t="s">
        <v>45</v>
      </c>
      <c r="K2" s="35" t="s">
        <v>46</v>
      </c>
      <c r="L2" s="40" t="s">
        <v>115</v>
      </c>
      <c r="M2" s="83" t="s">
        <v>44</v>
      </c>
      <c r="N2" s="82"/>
      <c r="O2" s="82"/>
    </row>
    <row r="3" spans="1:16" ht="100.5" x14ac:dyDescent="0.55000000000000004">
      <c r="A3" s="26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4" t="s">
        <v>27</v>
      </c>
      <c r="I3" s="14" t="s">
        <v>26</v>
      </c>
      <c r="J3" s="49"/>
      <c r="K3" s="44"/>
      <c r="L3" s="45"/>
      <c r="M3" s="3" t="s">
        <v>29</v>
      </c>
      <c r="N3" s="7" t="s">
        <v>30</v>
      </c>
      <c r="O3" s="7" t="s">
        <v>43</v>
      </c>
      <c r="P3" s="51" t="s">
        <v>118</v>
      </c>
    </row>
    <row r="4" spans="1:16" x14ac:dyDescent="0.45">
      <c r="A4" t="s">
        <v>1</v>
      </c>
      <c r="B4" s="5">
        <v>812263439839</v>
      </c>
      <c r="C4" s="5">
        <v>653926920.72300005</v>
      </c>
      <c r="D4" s="5">
        <v>815399367808</v>
      </c>
      <c r="E4" s="5">
        <v>5019805280.0900002</v>
      </c>
      <c r="F4" s="5">
        <v>827037624280</v>
      </c>
      <c r="G4" s="5">
        <v>1269993370.75</v>
      </c>
      <c r="H4" s="5">
        <v>827041322916</v>
      </c>
      <c r="I4" s="5">
        <v>1213542331.7</v>
      </c>
      <c r="J4" s="5">
        <f>D4/B4</f>
        <v>1.003860727708761</v>
      </c>
      <c r="K4" s="5">
        <f>F4/B4</f>
        <v>1.0181889073376593</v>
      </c>
      <c r="L4" s="5">
        <f>H4/B4</f>
        <v>1.0181934608307979</v>
      </c>
      <c r="M4" s="5">
        <f>C4/B4</f>
        <v>8.050675293875296E-4</v>
      </c>
      <c r="N4" s="5">
        <f>E4/B4</f>
        <v>6.1800212023392113E-3</v>
      </c>
      <c r="O4" s="5">
        <f>G4/B4</f>
        <v>1.5635239855209134E-3</v>
      </c>
      <c r="P4" s="5">
        <f>I4/B4</f>
        <v>1.4940255490762187E-3</v>
      </c>
    </row>
    <row r="5" spans="1:16" x14ac:dyDescent="0.45">
      <c r="A5" t="s">
        <v>2</v>
      </c>
      <c r="B5" s="5">
        <v>825346412890</v>
      </c>
      <c r="C5" s="5">
        <v>484611427.21399999</v>
      </c>
      <c r="D5" s="5">
        <v>825231194562</v>
      </c>
      <c r="E5" s="5">
        <v>1059344886.71</v>
      </c>
      <c r="F5" s="5">
        <v>824823668995</v>
      </c>
      <c r="G5" s="5">
        <v>1331152426.54</v>
      </c>
      <c r="H5" s="5">
        <v>824726059077</v>
      </c>
      <c r="I5" s="5">
        <v>1210354488.3499999</v>
      </c>
      <c r="J5" s="5">
        <f t="shared" ref="J5:J11" si="0">D5/B5</f>
        <v>0.99986040003785015</v>
      </c>
      <c r="K5" s="5">
        <f t="shared" ref="K5:K11" si="1">F5/B5</f>
        <v>0.99936663698195571</v>
      </c>
      <c r="L5" s="5">
        <f t="shared" ref="L5:L11" si="2">H5/B5</f>
        <v>0.9992483715888123</v>
      </c>
      <c r="M5" s="5">
        <f t="shared" ref="M5:M11" si="3">C5/B5</f>
        <v>5.8716124483670321E-4</v>
      </c>
      <c r="N5" s="5">
        <f t="shared" ref="N5:N11" si="4">E5/B5</f>
        <v>1.2835154671608014E-3</v>
      </c>
      <c r="O5" s="5">
        <f t="shared" ref="O5:O11" si="5">G5/B5</f>
        <v>1.6128408699068429E-3</v>
      </c>
      <c r="P5" s="5">
        <f t="shared" ref="P5:P11" si="6">I5/B5</f>
        <v>1.4664805825130699E-3</v>
      </c>
    </row>
    <row r="6" spans="1:16" x14ac:dyDescent="0.45">
      <c r="A6" s="10" t="s">
        <v>35</v>
      </c>
      <c r="B6" s="5">
        <v>48260091.399999999</v>
      </c>
      <c r="C6" s="5">
        <v>172145.21541800001</v>
      </c>
      <c r="D6" s="5">
        <v>38803879</v>
      </c>
      <c r="E6" s="5">
        <v>18813171.005899999</v>
      </c>
      <c r="F6" s="5">
        <v>1238177.2</v>
      </c>
      <c r="G6" s="5">
        <v>5673.9745293799997</v>
      </c>
      <c r="H6" s="5">
        <v>1181046</v>
      </c>
      <c r="I6" s="5">
        <v>4789.9608766700003</v>
      </c>
      <c r="J6" s="11">
        <f t="shared" si="0"/>
        <v>0.80405730437551559</v>
      </c>
      <c r="K6" s="11">
        <f t="shared" si="1"/>
        <v>2.5656337650450452E-2</v>
      </c>
      <c r="L6" s="11">
        <f t="shared" si="2"/>
        <v>2.4472518922747006E-2</v>
      </c>
      <c r="M6" s="5">
        <f t="shared" si="3"/>
        <v>3.5670304473977852E-3</v>
      </c>
      <c r="N6" s="5">
        <f t="shared" si="4"/>
        <v>0.38982874793933769</v>
      </c>
      <c r="O6" s="5">
        <f t="shared" si="5"/>
        <v>1.1757073732728156E-4</v>
      </c>
      <c r="P6" s="5">
        <f t="shared" si="6"/>
        <v>9.9253041959012958E-5</v>
      </c>
    </row>
    <row r="7" spans="1:16" x14ac:dyDescent="0.45">
      <c r="A7" t="s">
        <v>36</v>
      </c>
      <c r="B7" s="5">
        <v>128717506.8</v>
      </c>
      <c r="C7" s="5">
        <v>631796.76932399999</v>
      </c>
      <c r="D7" s="5">
        <v>119651512.2</v>
      </c>
      <c r="E7" s="5">
        <v>16099950.6239</v>
      </c>
      <c r="F7" s="5">
        <v>88684884</v>
      </c>
      <c r="G7" s="5">
        <v>987307.54744300002</v>
      </c>
      <c r="H7" s="5">
        <v>88320263.400000006</v>
      </c>
      <c r="I7" s="5">
        <v>750047.12183399999</v>
      </c>
      <c r="J7" s="5">
        <f t="shared" si="0"/>
        <v>0.92956673240970522</v>
      </c>
      <c r="K7" s="5">
        <f t="shared" si="1"/>
        <v>0.68898851605164868</v>
      </c>
      <c r="L7" s="5">
        <f t="shared" si="2"/>
        <v>0.68615579648564173</v>
      </c>
      <c r="M7" s="5">
        <f t="shared" si="3"/>
        <v>4.908398127270128E-3</v>
      </c>
      <c r="N7" s="5">
        <f t="shared" si="4"/>
        <v>0.12507972710282483</v>
      </c>
      <c r="O7" s="5">
        <f t="shared" si="5"/>
        <v>7.6703439336893685E-3</v>
      </c>
      <c r="P7" s="5">
        <f t="shared" si="6"/>
        <v>5.8270793187395701E-3</v>
      </c>
    </row>
    <row r="8" spans="1:16" x14ac:dyDescent="0.45">
      <c r="A8" t="s">
        <v>15</v>
      </c>
      <c r="B8" s="5">
        <v>14065887614</v>
      </c>
      <c r="C8" s="5">
        <v>665405343.25800002</v>
      </c>
      <c r="D8" s="5">
        <v>14312038845.200001</v>
      </c>
      <c r="E8" s="5">
        <v>474646801.12400001</v>
      </c>
      <c r="F8" s="5">
        <v>14026129884.4</v>
      </c>
      <c r="G8" s="5">
        <v>797190679.44599998</v>
      </c>
      <c r="H8" s="5">
        <v>14637935961.6</v>
      </c>
      <c r="I8" s="5">
        <v>633681203.33899999</v>
      </c>
      <c r="J8" s="5">
        <f t="shared" si="0"/>
        <v>1.0174998718854402</v>
      </c>
      <c r="K8" s="5">
        <f t="shared" si="1"/>
        <v>0.99717346457678013</v>
      </c>
      <c r="L8" s="5">
        <f t="shared" si="2"/>
        <v>1.0406691965198578</v>
      </c>
      <c r="M8" s="5">
        <f t="shared" si="3"/>
        <v>4.7306317348626586E-2</v>
      </c>
      <c r="N8" s="5">
        <f t="shared" si="4"/>
        <v>3.3744532456776957E-2</v>
      </c>
      <c r="O8" s="5">
        <f t="shared" si="5"/>
        <v>5.6675462034300877E-2</v>
      </c>
      <c r="P8" s="5">
        <f t="shared" si="6"/>
        <v>4.5050921827946858E-2</v>
      </c>
    </row>
    <row r="9" spans="1:16" x14ac:dyDescent="0.45">
      <c r="A9" s="10" t="s">
        <v>4</v>
      </c>
      <c r="B9" s="5">
        <v>2643452958.1999998</v>
      </c>
      <c r="C9" s="5">
        <v>5804613.9046099996</v>
      </c>
      <c r="D9" s="5">
        <v>1874938495</v>
      </c>
      <c r="E9" s="5">
        <v>903184220.77499998</v>
      </c>
      <c r="F9" s="5">
        <v>81906890.799999997</v>
      </c>
      <c r="G9" s="5">
        <v>467359.12305300002</v>
      </c>
      <c r="H9" s="5">
        <v>69848808.200000003</v>
      </c>
      <c r="I9" s="5">
        <v>630421.983916</v>
      </c>
      <c r="J9" s="11">
        <f t="shared" si="0"/>
        <v>0.70927628546743549</v>
      </c>
      <c r="K9" s="11">
        <f t="shared" si="1"/>
        <v>3.0984811190198996E-2</v>
      </c>
      <c r="L9" s="11">
        <f t="shared" si="2"/>
        <v>2.6423321808443298E-2</v>
      </c>
      <c r="M9" s="5">
        <f t="shared" si="3"/>
        <v>2.1958453569616465E-3</v>
      </c>
      <c r="N9" s="5">
        <f t="shared" si="4"/>
        <v>0.34166835387530525</v>
      </c>
      <c r="O9" s="5">
        <f t="shared" si="5"/>
        <v>1.7679872895155955E-4</v>
      </c>
      <c r="P9" s="5">
        <f t="shared" si="6"/>
        <v>2.3848428320255479E-4</v>
      </c>
    </row>
    <row r="10" spans="1:16" x14ac:dyDescent="0.45">
      <c r="A10" t="s">
        <v>6</v>
      </c>
      <c r="B10" s="5">
        <v>9173666326.3999996</v>
      </c>
      <c r="C10" s="5">
        <v>43152202.25</v>
      </c>
      <c r="D10" s="5">
        <v>8704279256.3999996</v>
      </c>
      <c r="E10" s="5">
        <v>892124259.51900005</v>
      </c>
      <c r="F10" s="5">
        <v>6898175024</v>
      </c>
      <c r="G10" s="5">
        <v>15826987.792300001</v>
      </c>
      <c r="H10" s="5">
        <v>6908706178</v>
      </c>
      <c r="I10" s="5">
        <v>17873939.922400001</v>
      </c>
      <c r="J10" s="5">
        <f t="shared" si="0"/>
        <v>0.94883320874128629</v>
      </c>
      <c r="K10" s="5">
        <f t="shared" si="1"/>
        <v>0.75195399293610832</v>
      </c>
      <c r="L10" s="5">
        <f t="shared" si="2"/>
        <v>0.7531019695057044</v>
      </c>
      <c r="M10" s="5">
        <f t="shared" si="3"/>
        <v>4.7039210621620808E-3</v>
      </c>
      <c r="N10" s="5">
        <f t="shared" si="4"/>
        <v>9.7248387697691022E-2</v>
      </c>
      <c r="O10" s="5">
        <f t="shared" si="5"/>
        <v>1.7252630768521693E-3</v>
      </c>
      <c r="P10" s="5">
        <f t="shared" si="6"/>
        <v>1.9483965610306026E-3</v>
      </c>
    </row>
    <row r="11" spans="1:16" x14ac:dyDescent="0.45">
      <c r="A11" t="s">
        <v>20</v>
      </c>
      <c r="B11" s="5">
        <v>61851629336.199997</v>
      </c>
      <c r="C11" s="5">
        <v>691545448.02999997</v>
      </c>
      <c r="D11" s="5">
        <v>61420549472.800003</v>
      </c>
      <c r="E11" s="5">
        <v>691103905.14300001</v>
      </c>
      <c r="F11" s="5">
        <v>62122914954.199997</v>
      </c>
      <c r="G11" s="5">
        <v>623044903.347</v>
      </c>
      <c r="H11" s="5">
        <v>61764166901</v>
      </c>
      <c r="I11" s="5">
        <v>510503551.29299998</v>
      </c>
      <c r="J11" s="5">
        <f t="shared" si="0"/>
        <v>0.99303042024880506</v>
      </c>
      <c r="K11" s="5">
        <f t="shared" si="1"/>
        <v>1.004386070680942</v>
      </c>
      <c r="L11" s="5">
        <f t="shared" si="2"/>
        <v>0.99858593158921349</v>
      </c>
      <c r="M11" s="5">
        <f t="shared" si="3"/>
        <v>1.1180715131545583E-2</v>
      </c>
      <c r="N11" s="5">
        <f t="shared" si="4"/>
        <v>1.1173576388528807E-2</v>
      </c>
      <c r="O11" s="5">
        <f t="shared" si="5"/>
        <v>1.0073217311065233E-2</v>
      </c>
      <c r="P11" s="5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workbookViewId="0">
      <selection activeCell="B5" sqref="B5:I12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82" t="s">
        <v>24</v>
      </c>
      <c r="C3" s="82"/>
      <c r="D3" s="82" t="s">
        <v>25</v>
      </c>
      <c r="E3" s="82"/>
      <c r="F3" s="83" t="s">
        <v>42</v>
      </c>
      <c r="G3" s="82"/>
      <c r="H3" s="80" t="s">
        <v>114</v>
      </c>
      <c r="I3" s="81"/>
      <c r="J3" s="48" t="s">
        <v>45</v>
      </c>
      <c r="K3" s="35" t="s">
        <v>46</v>
      </c>
      <c r="L3" s="40" t="s">
        <v>115</v>
      </c>
      <c r="M3" s="83" t="s">
        <v>44</v>
      </c>
      <c r="N3" s="82"/>
      <c r="O3" s="82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323833414850</v>
      </c>
      <c r="C5" s="5">
        <v>2243297199.8099999</v>
      </c>
      <c r="D5" s="5">
        <v>151628607505</v>
      </c>
      <c r="E5" s="5">
        <v>453500083.074</v>
      </c>
      <c r="F5" s="5">
        <v>159735523498</v>
      </c>
      <c r="G5" s="5">
        <v>85430315.095100001</v>
      </c>
      <c r="H5" s="5">
        <v>135501610356</v>
      </c>
      <c r="I5" s="5">
        <v>34339293.133299999</v>
      </c>
      <c r="J5" s="5">
        <f>D5/B5</f>
        <v>0.46823027072494833</v>
      </c>
      <c r="K5" s="5">
        <f>F5/B5</f>
        <v>0.49326448776754456</v>
      </c>
      <c r="L5" s="5">
        <f>H5/B5</f>
        <v>0.41842998326397074</v>
      </c>
      <c r="M5" s="5">
        <f>C5/B5</f>
        <v>6.927318482093942E-3</v>
      </c>
      <c r="N5" s="5">
        <f>E5/B5</f>
        <v>1.4004116384470754E-3</v>
      </c>
      <c r="O5" s="5">
        <f>G5/B5</f>
        <v>2.6380945009850642E-4</v>
      </c>
      <c r="P5" s="5">
        <f>I5/B5</f>
        <v>1.0603999327619109E-4</v>
      </c>
    </row>
    <row r="6" spans="1:16" x14ac:dyDescent="0.45">
      <c r="A6" s="20" t="s">
        <v>2</v>
      </c>
      <c r="B6" s="5">
        <v>344917005871</v>
      </c>
      <c r="C6" s="5">
        <v>5771055084.4899998</v>
      </c>
      <c r="D6" s="5">
        <v>268554651948</v>
      </c>
      <c r="E6" s="5">
        <v>1527986699.4200001</v>
      </c>
      <c r="F6" s="5">
        <v>279199707592</v>
      </c>
      <c r="G6" s="5">
        <v>103894355.98100001</v>
      </c>
      <c r="H6" s="5">
        <v>249053398032</v>
      </c>
      <c r="I6" s="5">
        <v>263643857.17199999</v>
      </c>
      <c r="J6" s="5">
        <f t="shared" ref="J6:J12" si="0">D6/B6</f>
        <v>0.77860658470530808</v>
      </c>
      <c r="K6" s="5">
        <f t="shared" ref="K6:K12" si="1">F6/B6</f>
        <v>0.80946924286018396</v>
      </c>
      <c r="L6" s="5">
        <f t="shared" ref="L6:L12" si="2">H6/B6</f>
        <v>0.72206760986771035</v>
      </c>
      <c r="M6" s="5">
        <f t="shared" ref="M6:M12" si="3">C6/B6</f>
        <v>1.6731720924912562E-2</v>
      </c>
      <c r="N6" s="5">
        <f t="shared" ref="N6:N12" si="4">E6/B6</f>
        <v>4.4300126506127439E-3</v>
      </c>
      <c r="O6" s="5">
        <f t="shared" ref="O6:O12" si="5">G6/B6</f>
        <v>3.0121552203157186E-4</v>
      </c>
      <c r="P6" s="5">
        <f t="shared" ref="P6:P12" si="6">I6/B6</f>
        <v>7.6436897191031392E-4</v>
      </c>
    </row>
    <row r="7" spans="1:16" x14ac:dyDescent="0.45">
      <c r="A7" s="20" t="s">
        <v>35</v>
      </c>
      <c r="B7" s="5">
        <v>4511528</v>
      </c>
      <c r="C7" s="5">
        <v>208635.12502899999</v>
      </c>
      <c r="D7" s="5">
        <v>3782812.6</v>
      </c>
      <c r="E7" s="5">
        <v>14869.4190418</v>
      </c>
      <c r="F7" s="5">
        <v>3832780.4</v>
      </c>
      <c r="G7" s="5">
        <v>16005.149291399999</v>
      </c>
      <c r="H7" s="5">
        <v>2827524.8</v>
      </c>
      <c r="I7" s="5">
        <v>7654.0007943600003</v>
      </c>
      <c r="J7" s="5">
        <f t="shared" si="0"/>
        <v>0.83847703039857013</v>
      </c>
      <c r="K7" s="5">
        <f t="shared" si="1"/>
        <v>0.84955261277332206</v>
      </c>
      <c r="L7" s="5">
        <f t="shared" si="2"/>
        <v>0.62673329302178771</v>
      </c>
      <c r="M7" s="5">
        <f t="shared" si="3"/>
        <v>4.6244891980943038E-2</v>
      </c>
      <c r="N7" s="5">
        <f t="shared" si="4"/>
        <v>3.2958720508439714E-3</v>
      </c>
      <c r="O7" s="5">
        <f t="shared" si="5"/>
        <v>3.5476116498445757E-3</v>
      </c>
      <c r="P7" s="5">
        <f t="shared" si="6"/>
        <v>1.696542899514311E-3</v>
      </c>
    </row>
    <row r="8" spans="1:16" x14ac:dyDescent="0.45">
      <c r="A8" s="20" t="s">
        <v>36</v>
      </c>
      <c r="B8" s="5">
        <v>8358082</v>
      </c>
      <c r="C8" s="5">
        <v>242056.925934</v>
      </c>
      <c r="D8" s="5">
        <v>7704912.2000000002</v>
      </c>
      <c r="E8" s="5">
        <v>125585.31752900001</v>
      </c>
      <c r="F8" s="5">
        <v>5671751.2000000002</v>
      </c>
      <c r="G8" s="5">
        <v>119284.504275</v>
      </c>
      <c r="H8" s="5">
        <v>3989537</v>
      </c>
      <c r="I8" s="5">
        <v>112850.02192499999</v>
      </c>
      <c r="J8" s="5">
        <f t="shared" si="0"/>
        <v>0.92185171191189563</v>
      </c>
      <c r="K8" s="5">
        <f t="shared" si="1"/>
        <v>0.67859482594212406</v>
      </c>
      <c r="L8" s="5">
        <f t="shared" si="2"/>
        <v>0.47732685561113186</v>
      </c>
      <c r="M8" s="5">
        <f t="shared" si="3"/>
        <v>2.8960822104162176E-2</v>
      </c>
      <c r="N8" s="5">
        <f t="shared" si="4"/>
        <v>1.5025614432713151E-2</v>
      </c>
      <c r="O8" s="5">
        <f t="shared" si="5"/>
        <v>1.4271755682105057E-2</v>
      </c>
      <c r="P8" s="5">
        <f t="shared" si="6"/>
        <v>1.3501904136020679E-2</v>
      </c>
    </row>
    <row r="9" spans="1:16" x14ac:dyDescent="0.45">
      <c r="A9" s="20" t="s">
        <v>15</v>
      </c>
      <c r="B9" s="5">
        <v>10917595034.799999</v>
      </c>
      <c r="C9" s="5">
        <v>12027905.988</v>
      </c>
      <c r="D9" s="5">
        <v>8536499054.6000004</v>
      </c>
      <c r="E9" s="5">
        <v>4210427.8809500001</v>
      </c>
      <c r="F9" s="5">
        <v>8712493051.2000008</v>
      </c>
      <c r="G9" s="5">
        <v>13310563.509299999</v>
      </c>
      <c r="H9" s="5">
        <v>7865535338.6000004</v>
      </c>
      <c r="I9" s="5">
        <v>15078993.797800001</v>
      </c>
      <c r="J9" s="5">
        <f t="shared" si="0"/>
        <v>0.7819028849659454</v>
      </c>
      <c r="K9" s="5">
        <f t="shared" si="1"/>
        <v>0.79802310155568124</v>
      </c>
      <c r="L9" s="5">
        <f t="shared" si="2"/>
        <v>0.72044578623116973</v>
      </c>
      <c r="M9" s="5">
        <f t="shared" si="3"/>
        <v>1.1016992249356079E-3</v>
      </c>
      <c r="N9" s="5">
        <f t="shared" si="4"/>
        <v>3.8565525351775713E-4</v>
      </c>
      <c r="O9" s="5">
        <f t="shared" si="5"/>
        <v>1.2191845792843916E-3</v>
      </c>
      <c r="P9" s="5">
        <f t="shared" si="6"/>
        <v>1.381164418513004E-3</v>
      </c>
    </row>
    <row r="10" spans="1:16" x14ac:dyDescent="0.45">
      <c r="A10" s="20" t="s">
        <v>4</v>
      </c>
      <c r="B10" s="5">
        <v>329342557.39999998</v>
      </c>
      <c r="C10" s="5">
        <v>367242.755794</v>
      </c>
      <c r="D10" s="5">
        <v>271117999.39999998</v>
      </c>
      <c r="E10" s="5">
        <v>394928.76964999997</v>
      </c>
      <c r="F10" s="5">
        <v>303310294.60000002</v>
      </c>
      <c r="G10" s="5">
        <v>780989.61561400001</v>
      </c>
      <c r="H10" s="5">
        <v>237234451</v>
      </c>
      <c r="I10" s="5">
        <v>629474.45207300002</v>
      </c>
      <c r="J10" s="5">
        <f t="shared" si="0"/>
        <v>0.82320973499551742</v>
      </c>
      <c r="K10" s="5">
        <f t="shared" si="1"/>
        <v>0.9209568814746808</v>
      </c>
      <c r="L10" s="5">
        <f t="shared" si="2"/>
        <v>0.72032734813517918</v>
      </c>
      <c r="M10" s="5">
        <f t="shared" si="3"/>
        <v>1.1150783509219207E-3</v>
      </c>
      <c r="N10" s="5">
        <f t="shared" si="4"/>
        <v>1.1991428401108299E-3</v>
      </c>
      <c r="O10" s="5">
        <f t="shared" si="5"/>
        <v>2.3713595405936449E-3</v>
      </c>
      <c r="P10" s="5">
        <f t="shared" si="6"/>
        <v>1.9113061398514544E-3</v>
      </c>
    </row>
    <row r="11" spans="1:16" x14ac:dyDescent="0.45">
      <c r="A11" s="20" t="s">
        <v>6</v>
      </c>
      <c r="B11" s="5">
        <v>1092598050.4000001</v>
      </c>
      <c r="C11" s="5">
        <v>8337252.7442899998</v>
      </c>
      <c r="D11" s="5">
        <v>1001825975.6</v>
      </c>
      <c r="E11" s="5">
        <v>4196491.25153</v>
      </c>
      <c r="F11" s="5">
        <v>771608049.20000005</v>
      </c>
      <c r="G11" s="5">
        <v>1932350.86785</v>
      </c>
      <c r="H11" s="5">
        <v>666503240.60000002</v>
      </c>
      <c r="I11" s="5">
        <v>4503514.2328399997</v>
      </c>
      <c r="J11" s="5">
        <f t="shared" si="0"/>
        <v>0.91692088891539902</v>
      </c>
      <c r="K11" s="5">
        <f t="shared" si="1"/>
        <v>0.70621400881826069</v>
      </c>
      <c r="L11" s="5">
        <f t="shared" si="2"/>
        <v>0.61001686791953658</v>
      </c>
      <c r="M11" s="5">
        <f t="shared" si="3"/>
        <v>7.630667784221043E-3</v>
      </c>
      <c r="N11" s="5">
        <f t="shared" si="4"/>
        <v>3.8408372136428991E-3</v>
      </c>
      <c r="O11" s="5">
        <f t="shared" si="5"/>
        <v>1.7685834851550086E-3</v>
      </c>
      <c r="P11" s="5">
        <f t="shared" si="6"/>
        <v>4.1218398945442594E-3</v>
      </c>
    </row>
    <row r="12" spans="1:16" x14ac:dyDescent="0.45">
      <c r="A12" s="20" t="s">
        <v>20</v>
      </c>
      <c r="B12" s="5">
        <v>21119035550.200001</v>
      </c>
      <c r="C12" s="5">
        <v>155785034.61300001</v>
      </c>
      <c r="D12" s="5">
        <v>18833330851.200001</v>
      </c>
      <c r="E12" s="5">
        <v>75611967.094699994</v>
      </c>
      <c r="F12" s="5">
        <v>31370492398.200001</v>
      </c>
      <c r="G12" s="5">
        <v>80723893.809499994</v>
      </c>
      <c r="H12" s="5">
        <v>27275422816.200001</v>
      </c>
      <c r="I12" s="5">
        <v>60382890.618000001</v>
      </c>
      <c r="J12" s="5">
        <f t="shared" si="0"/>
        <v>0.89177040336113478</v>
      </c>
      <c r="K12" s="5">
        <f t="shared" si="1"/>
        <v>1.4854131157472727</v>
      </c>
      <c r="L12" s="5">
        <f t="shared" si="2"/>
        <v>1.2915089210094965</v>
      </c>
      <c r="M12" s="5">
        <f t="shared" si="3"/>
        <v>7.3765222016269911E-3</v>
      </c>
      <c r="N12" s="5">
        <f t="shared" si="4"/>
        <v>3.5802755724791578E-3</v>
      </c>
      <c r="O12" s="5">
        <f t="shared" si="5"/>
        <v>3.8223286104907155E-3</v>
      </c>
      <c r="P12" s="5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D1" workbookViewId="0">
      <selection activeCell="P4" sqref="P4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82" t="s">
        <v>24</v>
      </c>
      <c r="C3" s="82"/>
      <c r="D3" s="82" t="s">
        <v>25</v>
      </c>
      <c r="E3" s="82"/>
      <c r="F3" s="83" t="s">
        <v>42</v>
      </c>
      <c r="G3" s="82"/>
      <c r="H3" s="80" t="s">
        <v>114</v>
      </c>
      <c r="I3" s="81"/>
      <c r="J3" s="48" t="s">
        <v>45</v>
      </c>
      <c r="K3" s="35" t="s">
        <v>46</v>
      </c>
      <c r="L3" s="40" t="s">
        <v>115</v>
      </c>
      <c r="M3" s="83" t="s">
        <v>44</v>
      </c>
      <c r="N3" s="82"/>
      <c r="O3" s="82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446771506254</v>
      </c>
      <c r="C5" s="5">
        <v>905336131.699</v>
      </c>
      <c r="D5" s="5">
        <v>446614573821</v>
      </c>
      <c r="E5" s="5">
        <v>224275324.10600001</v>
      </c>
      <c r="F5" s="5">
        <v>459711545632</v>
      </c>
      <c r="G5" s="5">
        <v>123395452.454</v>
      </c>
      <c r="H5" s="5">
        <v>426703314244</v>
      </c>
      <c r="I5" s="5">
        <v>628741417.37300003</v>
      </c>
      <c r="J5" s="5">
        <f>D5/B5</f>
        <v>0.99964874117797753</v>
      </c>
      <c r="K5" s="5">
        <f>F5/B5</f>
        <v>1.0289634392454816</v>
      </c>
      <c r="L5" s="5">
        <f>H5/B5</f>
        <v>0.9550817549259939</v>
      </c>
      <c r="M5" s="5">
        <f>C5/B5</f>
        <v>2.0263963100285438E-3</v>
      </c>
      <c r="N5" s="5">
        <f>E5/B5</f>
        <v>5.0199110947441274E-4</v>
      </c>
      <c r="O5" s="5">
        <f>G5/B5</f>
        <v>2.7619364871457765E-4</v>
      </c>
      <c r="P5" s="5">
        <f>I5/B5</f>
        <v>1.4072997238448459E-3</v>
      </c>
    </row>
    <row r="6" spans="1:16" x14ac:dyDescent="0.45">
      <c r="A6" s="20" t="s">
        <v>2</v>
      </c>
      <c r="B6" s="5">
        <v>528624286936</v>
      </c>
      <c r="C6" s="5">
        <v>808294894.88800001</v>
      </c>
      <c r="D6" s="5">
        <v>451411278250</v>
      </c>
      <c r="E6" s="5">
        <v>269201917.21799999</v>
      </c>
      <c r="F6" s="5">
        <v>458572112066</v>
      </c>
      <c r="G6" s="5">
        <v>104300790.016</v>
      </c>
      <c r="H6" s="5">
        <v>425722742888</v>
      </c>
      <c r="I6" s="5">
        <v>605998762.06200004</v>
      </c>
      <c r="J6" s="5">
        <f t="shared" ref="J6:J12" si="0">D6/B6</f>
        <v>0.85393594166181752</v>
      </c>
      <c r="K6" s="5">
        <f t="shared" ref="K6:K12" si="1">F6/B6</f>
        <v>0.86748211044930457</v>
      </c>
      <c r="L6" s="5">
        <f t="shared" ref="L6:L12" si="2">H6/B6</f>
        <v>0.80534086951540651</v>
      </c>
      <c r="M6" s="5">
        <f t="shared" ref="M6:M12" si="3">C6/B6</f>
        <v>1.5290536489971362E-3</v>
      </c>
      <c r="N6" s="5">
        <f t="shared" ref="N6:N12" si="4">E6/B6</f>
        <v>5.0924999828960184E-4</v>
      </c>
      <c r="O6" s="5">
        <f t="shared" ref="O6:O12" si="5">G6/B6</f>
        <v>1.9730608788435706E-4</v>
      </c>
      <c r="P6" s="5">
        <f t="shared" ref="P6:P12" si="6">I6/B6</f>
        <v>1.1463695048414748E-3</v>
      </c>
    </row>
    <row r="7" spans="1:16" x14ac:dyDescent="0.45">
      <c r="A7" s="20" t="s">
        <v>35</v>
      </c>
      <c r="B7" s="5">
        <v>200378758.80000001</v>
      </c>
      <c r="C7" s="5">
        <v>424422.57727900002</v>
      </c>
      <c r="D7" s="5">
        <v>110731923.59999999</v>
      </c>
      <c r="E7" s="5">
        <v>67603.774890500004</v>
      </c>
      <c r="F7" s="5">
        <v>18289506.199999999</v>
      </c>
      <c r="G7" s="5">
        <v>21429.9867046</v>
      </c>
      <c r="H7" s="5">
        <v>15672405.4</v>
      </c>
      <c r="I7" s="5">
        <v>18385.697991599998</v>
      </c>
      <c r="J7" s="5">
        <f t="shared" si="0"/>
        <v>0.55261308265973741</v>
      </c>
      <c r="K7" s="5">
        <f t="shared" si="1"/>
        <v>9.1274675567059149E-2</v>
      </c>
      <c r="L7" s="5">
        <f t="shared" si="2"/>
        <v>7.8213905974149595E-2</v>
      </c>
      <c r="M7" s="5">
        <f t="shared" si="3"/>
        <v>2.1181016382211468E-3</v>
      </c>
      <c r="N7" s="5">
        <f t="shared" si="4"/>
        <v>3.3737994633441156E-4</v>
      </c>
      <c r="O7" s="5">
        <f t="shared" si="5"/>
        <v>1.0694739718389751E-4</v>
      </c>
      <c r="P7" s="5">
        <f t="shared" si="6"/>
        <v>9.1754725409547741E-5</v>
      </c>
    </row>
    <row r="8" spans="1:16" x14ac:dyDescent="0.45">
      <c r="A8" s="20" t="s">
        <v>36</v>
      </c>
      <c r="B8" s="5">
        <v>98153450</v>
      </c>
      <c r="C8" s="5">
        <v>146248.45193400001</v>
      </c>
      <c r="D8" s="5">
        <v>64171459.600000001</v>
      </c>
      <c r="E8" s="5">
        <v>47459.290667300003</v>
      </c>
      <c r="F8" s="5">
        <v>28986669.800000001</v>
      </c>
      <c r="G8" s="5">
        <v>71447.210502300004</v>
      </c>
      <c r="H8" s="5">
        <v>26883251.800000001</v>
      </c>
      <c r="I8" s="5">
        <v>31888.826246199998</v>
      </c>
      <c r="J8" s="5">
        <f t="shared" si="0"/>
        <v>0.65378710172693877</v>
      </c>
      <c r="K8" s="5">
        <f t="shared" si="1"/>
        <v>0.29531992813293878</v>
      </c>
      <c r="L8" s="5">
        <f t="shared" si="2"/>
        <v>0.27389003443078158</v>
      </c>
      <c r="M8" s="5">
        <f t="shared" si="3"/>
        <v>1.4899980788652871E-3</v>
      </c>
      <c r="N8" s="5">
        <f t="shared" si="4"/>
        <v>4.8352137054071968E-4</v>
      </c>
      <c r="O8" s="5">
        <f t="shared" si="5"/>
        <v>7.2791338972089115E-4</v>
      </c>
      <c r="P8" s="5">
        <f t="shared" si="6"/>
        <v>3.2488747207764981E-4</v>
      </c>
    </row>
    <row r="9" spans="1:16" x14ac:dyDescent="0.45">
      <c r="A9" s="20" t="s">
        <v>15</v>
      </c>
      <c r="B9" s="5">
        <v>5266986648</v>
      </c>
      <c r="C9" s="5">
        <v>218573968.03</v>
      </c>
      <c r="D9" s="5">
        <v>5120191668.8000002</v>
      </c>
      <c r="E9" s="5">
        <v>4540521.1788900001</v>
      </c>
      <c r="F9" s="5">
        <v>5241340864</v>
      </c>
      <c r="G9" s="5">
        <v>7268357.2188100005</v>
      </c>
      <c r="H9" s="5">
        <v>4860084892</v>
      </c>
      <c r="I9" s="5">
        <v>11724740.3805</v>
      </c>
      <c r="J9" s="5">
        <f t="shared" si="0"/>
        <v>0.9721292289100939</v>
      </c>
      <c r="K9" s="5">
        <f t="shared" si="1"/>
        <v>0.99513084317201783</v>
      </c>
      <c r="L9" s="5">
        <f t="shared" si="2"/>
        <v>0.92274486662036437</v>
      </c>
      <c r="M9" s="5">
        <f t="shared" si="3"/>
        <v>4.1498865031867456E-2</v>
      </c>
      <c r="N9" s="5">
        <f t="shared" si="4"/>
        <v>8.6207189847617026E-4</v>
      </c>
      <c r="O9" s="5">
        <f t="shared" si="5"/>
        <v>1.3799839841192626E-3</v>
      </c>
      <c r="P9" s="5">
        <f t="shared" si="6"/>
        <v>2.2260812802614872E-3</v>
      </c>
    </row>
    <row r="10" spans="1:16" x14ac:dyDescent="0.45">
      <c r="A10" s="20" t="s">
        <v>4</v>
      </c>
      <c r="B10" s="5">
        <v>11355493836.4</v>
      </c>
      <c r="C10" s="5">
        <v>127970604.134</v>
      </c>
      <c r="D10" s="5">
        <v>5203680046.8000002</v>
      </c>
      <c r="E10" s="5">
        <v>3470245.6611100002</v>
      </c>
      <c r="F10" s="5">
        <v>1075298464</v>
      </c>
      <c r="G10" s="5">
        <v>2746502.6315899999</v>
      </c>
      <c r="H10" s="5">
        <v>962083587.60000002</v>
      </c>
      <c r="I10" s="5">
        <v>4240447.3037599996</v>
      </c>
      <c r="J10" s="5">
        <f t="shared" si="0"/>
        <v>0.45825220124902188</v>
      </c>
      <c r="K10" s="5">
        <f t="shared" si="1"/>
        <v>9.4694117181688228E-2</v>
      </c>
      <c r="L10" s="5">
        <f t="shared" si="2"/>
        <v>8.4724064092751655E-2</v>
      </c>
      <c r="M10" s="5">
        <f t="shared" si="3"/>
        <v>1.1269488229898962E-2</v>
      </c>
      <c r="N10" s="5">
        <f t="shared" si="4"/>
        <v>3.0560059395973947E-4</v>
      </c>
      <c r="O10" s="5">
        <f t="shared" si="5"/>
        <v>2.4186553849257479E-4</v>
      </c>
      <c r="P10" s="5">
        <f t="shared" si="6"/>
        <v>3.7342693896475545E-4</v>
      </c>
    </row>
    <row r="11" spans="1:16" x14ac:dyDescent="0.45">
      <c r="A11" s="20" t="s">
        <v>6</v>
      </c>
      <c r="B11" s="5">
        <v>5786223260</v>
      </c>
      <c r="C11" s="5">
        <v>62037027.294799998</v>
      </c>
      <c r="D11" s="5">
        <v>3438909717.4000001</v>
      </c>
      <c r="E11" s="5">
        <v>4621022.9611</v>
      </c>
      <c r="F11" s="5">
        <v>1887519431</v>
      </c>
      <c r="G11" s="5">
        <v>7494212.3056699997</v>
      </c>
      <c r="H11" s="5">
        <v>1737596097.2</v>
      </c>
      <c r="I11" s="5">
        <v>4339269.4783800002</v>
      </c>
      <c r="J11" s="5">
        <f t="shared" si="0"/>
        <v>0.59432717385329514</v>
      </c>
      <c r="K11" s="5">
        <f t="shared" si="1"/>
        <v>0.32620922943785613</v>
      </c>
      <c r="L11" s="5">
        <f t="shared" si="2"/>
        <v>0.30029883381997258</v>
      </c>
      <c r="M11" s="5">
        <f t="shared" si="3"/>
        <v>1.0721505981917468E-2</v>
      </c>
      <c r="N11" s="5">
        <f t="shared" si="4"/>
        <v>7.9862507087222212E-4</v>
      </c>
      <c r="O11" s="5">
        <f t="shared" si="5"/>
        <v>1.295182015785198E-3</v>
      </c>
      <c r="P11" s="5">
        <f t="shared" si="6"/>
        <v>7.4993122169641276E-4</v>
      </c>
    </row>
    <row r="12" spans="1:16" x14ac:dyDescent="0.45">
      <c r="A12" s="20" t="s">
        <v>20</v>
      </c>
      <c r="B12" s="5">
        <v>22542731297.200001</v>
      </c>
      <c r="C12" s="5">
        <v>819742834.50999999</v>
      </c>
      <c r="D12" s="5">
        <v>16749732515.200001</v>
      </c>
      <c r="E12" s="5">
        <v>32618174.876600001</v>
      </c>
      <c r="F12" s="5">
        <v>17482337767.599998</v>
      </c>
      <c r="G12" s="5">
        <v>11502241.1653</v>
      </c>
      <c r="H12" s="5">
        <v>16155439290.799999</v>
      </c>
      <c r="I12" s="5">
        <v>31441946.857299998</v>
      </c>
      <c r="J12" s="5">
        <f t="shared" si="0"/>
        <v>0.74302143313399027</v>
      </c>
      <c r="K12" s="5">
        <f t="shared" si="1"/>
        <v>0.77551994641268041</v>
      </c>
      <c r="L12" s="5">
        <f t="shared" si="2"/>
        <v>0.71665846865710736</v>
      </c>
      <c r="M12" s="5">
        <f t="shared" si="3"/>
        <v>3.6363953582315867E-2</v>
      </c>
      <c r="N12" s="5">
        <f t="shared" si="4"/>
        <v>1.4469486614805836E-3</v>
      </c>
      <c r="O12" s="5">
        <f t="shared" si="5"/>
        <v>5.1024168339036528E-4</v>
      </c>
      <c r="P12" s="5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8" t="s">
        <v>139</v>
      </c>
    </row>
    <row r="2" spans="1:3" ht="42.75" x14ac:dyDescent="0.45">
      <c r="A2" s="22" t="s">
        <v>76</v>
      </c>
      <c r="B2" s="28" t="s">
        <v>120</v>
      </c>
      <c r="C2" s="28" t="s">
        <v>121</v>
      </c>
    </row>
    <row r="3" spans="1:3" x14ac:dyDescent="0.45">
      <c r="A3" s="65" t="s">
        <v>78</v>
      </c>
      <c r="B3" s="65" t="s">
        <v>78</v>
      </c>
      <c r="C3" s="65" t="s">
        <v>78</v>
      </c>
    </row>
    <row r="4" spans="1:3" x14ac:dyDescent="0.45">
      <c r="A4" s="65" t="s">
        <v>50</v>
      </c>
      <c r="B4" s="65" t="s">
        <v>50</v>
      </c>
      <c r="C4" s="65" t="s">
        <v>50</v>
      </c>
    </row>
    <row r="5" spans="1:3" x14ac:dyDescent="0.45">
      <c r="A5" s="65" t="s">
        <v>79</v>
      </c>
      <c r="B5" s="65" t="s">
        <v>79</v>
      </c>
      <c r="C5" s="65" t="s">
        <v>131</v>
      </c>
    </row>
    <row r="6" spans="1:3" x14ac:dyDescent="0.45">
      <c r="A6" s="65" t="s">
        <v>52</v>
      </c>
      <c r="B6" s="65" t="s">
        <v>52</v>
      </c>
      <c r="C6" s="65" t="s">
        <v>52</v>
      </c>
    </row>
    <row r="7" spans="1:3" x14ac:dyDescent="0.45">
      <c r="A7" s="65" t="s">
        <v>53</v>
      </c>
      <c r="B7" s="65" t="s">
        <v>53</v>
      </c>
      <c r="C7" s="65" t="s">
        <v>53</v>
      </c>
    </row>
    <row r="8" spans="1:3" x14ac:dyDescent="0.45">
      <c r="A8" s="65" t="s">
        <v>54</v>
      </c>
      <c r="B8" s="65" t="s">
        <v>54</v>
      </c>
      <c r="C8" s="65" t="s">
        <v>54</v>
      </c>
    </row>
    <row r="9" spans="1:3" x14ac:dyDescent="0.45">
      <c r="A9" s="65" t="s">
        <v>55</v>
      </c>
      <c r="B9" s="65" t="s">
        <v>55</v>
      </c>
      <c r="C9" s="65" t="s">
        <v>55</v>
      </c>
    </row>
    <row r="11" spans="1:3" x14ac:dyDescent="0.45">
      <c r="A11" s="65" t="s">
        <v>132</v>
      </c>
      <c r="B11" s="65" t="s">
        <v>133</v>
      </c>
      <c r="C11" s="65" t="s">
        <v>134</v>
      </c>
    </row>
    <row r="13" spans="1:3" x14ac:dyDescent="0.45">
      <c r="A13" s="65" t="s">
        <v>81</v>
      </c>
      <c r="B13" s="65" t="s">
        <v>135</v>
      </c>
      <c r="C13" s="65" t="s">
        <v>135</v>
      </c>
    </row>
    <row r="14" spans="1:3" x14ac:dyDescent="0.45">
      <c r="A14" s="65" t="s">
        <v>136</v>
      </c>
      <c r="B14" s="65" t="s">
        <v>137</v>
      </c>
      <c r="C14" s="65" t="s">
        <v>138</v>
      </c>
    </row>
    <row r="15" spans="1:3" x14ac:dyDescent="0.45">
      <c r="A15" s="65" t="s">
        <v>56</v>
      </c>
      <c r="B15" s="65" t="s">
        <v>56</v>
      </c>
      <c r="C15" s="65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9047-28B8-4D24-A307-ABB41DE3392E}">
  <dimension ref="A1:P28"/>
  <sheetViews>
    <sheetView topLeftCell="A9" zoomScaleNormal="100" workbookViewId="0">
      <selection activeCell="F28" sqref="F28"/>
    </sheetView>
  </sheetViews>
  <sheetFormatPr defaultRowHeight="14.25" x14ac:dyDescent="0.45"/>
  <cols>
    <col min="1" max="1" width="32.86328125" customWidth="1"/>
    <col min="2" max="2" width="18" bestFit="1" customWidth="1"/>
    <col min="3" max="3" width="15.86328125" bestFit="1" customWidth="1"/>
    <col min="4" max="4" width="18.06640625" bestFit="1" customWidth="1"/>
    <col min="5" max="5" width="17.06640625" bestFit="1" customWidth="1"/>
    <col min="6" max="6" width="18.06640625" bestFit="1" customWidth="1"/>
    <col min="7" max="7" width="17" bestFit="1" customWidth="1"/>
    <col min="8" max="8" width="19.73046875" customWidth="1"/>
    <col min="9" max="9" width="17.9296875" customWidth="1"/>
    <col min="12" max="12" width="13.86328125" customWidth="1"/>
    <col min="16" max="16" width="16.53125" customWidth="1"/>
  </cols>
  <sheetData>
    <row r="1" spans="1:16" x14ac:dyDescent="0.45">
      <c r="A1" s="22" t="s">
        <v>117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6" x14ac:dyDescent="0.45">
      <c r="A2" s="23" t="s">
        <v>48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6" x14ac:dyDescent="0.45">
      <c r="A3" s="24" t="s">
        <v>49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6" s="65" customFormat="1" x14ac:dyDescent="0.4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6" ht="18" x14ac:dyDescent="0.55000000000000004">
      <c r="A5" s="68" t="s">
        <v>150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</row>
    <row r="6" spans="1:16" ht="71.25" x14ac:dyDescent="0.45">
      <c r="A6" s="2"/>
      <c r="B6" s="82" t="s">
        <v>24</v>
      </c>
      <c r="C6" s="82"/>
      <c r="D6" s="82" t="s">
        <v>25</v>
      </c>
      <c r="E6" s="82"/>
      <c r="F6" s="83" t="s">
        <v>42</v>
      </c>
      <c r="G6" s="82"/>
      <c r="H6" s="80" t="s">
        <v>114</v>
      </c>
      <c r="I6" s="81"/>
      <c r="J6" s="7" t="s">
        <v>45</v>
      </c>
      <c r="K6" s="7" t="s">
        <v>46</v>
      </c>
      <c r="L6" s="70" t="s">
        <v>115</v>
      </c>
      <c r="M6" s="83" t="s">
        <v>44</v>
      </c>
      <c r="N6" s="82"/>
      <c r="O6" s="82"/>
    </row>
    <row r="7" spans="1:16" ht="99.75" x14ac:dyDescent="0.45">
      <c r="A7" s="3" t="s">
        <v>23</v>
      </c>
      <c r="B7" s="3" t="s">
        <v>28</v>
      </c>
      <c r="C7" s="3" t="s">
        <v>26</v>
      </c>
      <c r="D7" s="3" t="s">
        <v>27</v>
      </c>
      <c r="E7" s="3" t="s">
        <v>26</v>
      </c>
      <c r="F7" s="3" t="s">
        <v>27</v>
      </c>
      <c r="G7" s="3" t="s">
        <v>26</v>
      </c>
      <c r="H7" s="14" t="s">
        <v>27</v>
      </c>
      <c r="I7" s="14" t="s">
        <v>26</v>
      </c>
      <c r="J7" s="3"/>
      <c r="K7" s="3"/>
      <c r="M7" s="3" t="s">
        <v>29</v>
      </c>
      <c r="N7" s="7" t="s">
        <v>30</v>
      </c>
      <c r="O7" s="7" t="s">
        <v>43</v>
      </c>
      <c r="P7" s="71" t="s">
        <v>118</v>
      </c>
    </row>
    <row r="8" spans="1:16" x14ac:dyDescent="0.45">
      <c r="A8" s="65" t="s">
        <v>1</v>
      </c>
      <c r="D8" s="66">
        <v>154918952634</v>
      </c>
      <c r="E8" s="66">
        <v>280351869.92900002</v>
      </c>
      <c r="H8" s="66">
        <v>155317428173</v>
      </c>
      <c r="I8" s="66">
        <v>1411292601.6199999</v>
      </c>
      <c r="J8" s="5" t="e">
        <f>#REF!/D8</f>
        <v>#REF!</v>
      </c>
      <c r="K8" s="5">
        <f>H8/D8</f>
        <v>1.0025721548734028</v>
      </c>
      <c r="M8" s="5">
        <f>E8/D8</f>
        <v>1.809667991955371E-3</v>
      </c>
      <c r="N8" s="5" t="e">
        <f>#REF!/D8</f>
        <v>#REF!</v>
      </c>
      <c r="O8" s="5">
        <f>I8/D8</f>
        <v>9.1098769880933479E-3</v>
      </c>
    </row>
    <row r="9" spans="1:16" x14ac:dyDescent="0.45">
      <c r="A9" s="65" t="s">
        <v>2</v>
      </c>
      <c r="D9" s="66">
        <v>323888734975</v>
      </c>
      <c r="E9" s="66">
        <v>1799069197.0699999</v>
      </c>
      <c r="H9" s="66">
        <v>324404115108</v>
      </c>
      <c r="I9" s="66">
        <v>3561778733.0300002</v>
      </c>
      <c r="J9" s="5" t="e">
        <f>#REF!/D9</f>
        <v>#REF!</v>
      </c>
      <c r="K9" s="5">
        <f>H9/D9</f>
        <v>1.0015912258666229</v>
      </c>
      <c r="M9" s="5">
        <f>E9/D9</f>
        <v>5.5545902120024788E-3</v>
      </c>
      <c r="N9" s="5" t="e">
        <f>#REF!/D9</f>
        <v>#REF!</v>
      </c>
      <c r="O9" s="5">
        <f>I9/D9</f>
        <v>1.0996920696562426E-2</v>
      </c>
    </row>
    <row r="10" spans="1:16" x14ac:dyDescent="0.45">
      <c r="A10" s="65" t="s">
        <v>35</v>
      </c>
      <c r="D10" s="66">
        <v>67105167.399999999</v>
      </c>
      <c r="E10" s="66">
        <v>851354.688035</v>
      </c>
      <c r="H10" s="66">
        <v>54168281.200000003</v>
      </c>
      <c r="I10" s="66">
        <v>275826.63121700002</v>
      </c>
      <c r="J10" s="5" t="e">
        <f>#REF!/D10</f>
        <v>#REF!</v>
      </c>
      <c r="K10" s="5">
        <f>H10/D10</f>
        <v>0.80721475407570487</v>
      </c>
      <c r="M10" s="5">
        <f>E10/D10</f>
        <v>1.2686872278557195E-2</v>
      </c>
      <c r="N10" s="5" t="e">
        <f>#REF!/D10</f>
        <v>#REF!</v>
      </c>
      <c r="O10" s="5">
        <f>I10/D10</f>
        <v>4.1103635070732277E-3</v>
      </c>
    </row>
    <row r="11" spans="1:16" x14ac:dyDescent="0.45">
      <c r="A11" s="65" t="s">
        <v>36</v>
      </c>
      <c r="D11" s="66">
        <v>15824359</v>
      </c>
      <c r="E11" s="66">
        <v>1011097.01176</v>
      </c>
      <c r="H11" s="66">
        <v>4744871.2</v>
      </c>
      <c r="I11" s="66">
        <v>436397.91209400003</v>
      </c>
      <c r="J11" s="5" t="e">
        <f>#REF!/D11</f>
        <v>#REF!</v>
      </c>
      <c r="K11" s="5">
        <f>H11/D11</f>
        <v>0.29984602851843795</v>
      </c>
      <c r="M11" s="5">
        <f>E11/D11</f>
        <v>6.3894974308911973E-2</v>
      </c>
      <c r="N11" s="5" t="e">
        <f>#REF!/D11</f>
        <v>#REF!</v>
      </c>
      <c r="O11" s="5">
        <f>I11/D11</f>
        <v>2.7577604381574004E-2</v>
      </c>
    </row>
    <row r="12" spans="1:16" x14ac:dyDescent="0.45">
      <c r="A12" s="65" t="s">
        <v>15</v>
      </c>
      <c r="D12" s="66">
        <v>13571559205.200001</v>
      </c>
      <c r="E12" s="66">
        <v>124870350.419</v>
      </c>
      <c r="H12" s="66">
        <v>13403081932.200001</v>
      </c>
      <c r="I12" s="66">
        <v>112712714.513</v>
      </c>
      <c r="J12" s="5" t="e">
        <f>#REF!/D12</f>
        <v>#REF!</v>
      </c>
      <c r="K12" s="5">
        <f>H12/D12</f>
        <v>0.98758600464009716</v>
      </c>
      <c r="M12" s="5">
        <f>E12/D12</f>
        <v>9.2008846243072338E-3</v>
      </c>
      <c r="N12" s="5" t="e">
        <f>#REF!/D12</f>
        <v>#REF!</v>
      </c>
      <c r="O12" s="5">
        <f>I12/D12</f>
        <v>8.3050674435265794E-3</v>
      </c>
    </row>
    <row r="13" spans="1:16" x14ac:dyDescent="0.45">
      <c r="A13" s="65" t="s">
        <v>4</v>
      </c>
      <c r="D13" s="66">
        <v>3810031732.5999999</v>
      </c>
      <c r="E13" s="66">
        <v>38318967.155400001</v>
      </c>
      <c r="H13" s="66">
        <v>3431107693.1999998</v>
      </c>
      <c r="I13" s="66">
        <v>54530811.428999998</v>
      </c>
    </row>
    <row r="14" spans="1:16" x14ac:dyDescent="0.45">
      <c r="A14" s="65" t="s">
        <v>6</v>
      </c>
      <c r="D14" s="66">
        <v>1822701831.4000001</v>
      </c>
      <c r="E14" s="66">
        <v>38027087.5339</v>
      </c>
      <c r="H14" s="66">
        <v>504405128.39999998</v>
      </c>
      <c r="I14" s="66">
        <v>39336546.523500003</v>
      </c>
    </row>
    <row r="15" spans="1:16" s="65" customFormat="1" x14ac:dyDescent="0.45">
      <c r="A15" s="65" t="s">
        <v>20</v>
      </c>
      <c r="D15" s="66">
        <v>2019444030</v>
      </c>
      <c r="E15" s="66">
        <v>44096097.7223</v>
      </c>
      <c r="H15" s="66">
        <v>1934053663.5999999</v>
      </c>
      <c r="I15" s="66">
        <v>150295057.50999999</v>
      </c>
    </row>
    <row r="16" spans="1:16" s="65" customFormat="1" x14ac:dyDescent="0.45"/>
    <row r="18" spans="1:16" ht="18" x14ac:dyDescent="0.55000000000000004">
      <c r="A18" s="68" t="s">
        <v>151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6" ht="71.25" x14ac:dyDescent="0.45">
      <c r="A19" s="2"/>
      <c r="B19" s="82" t="s">
        <v>24</v>
      </c>
      <c r="C19" s="82"/>
      <c r="D19" s="82" t="s">
        <v>25</v>
      </c>
      <c r="E19" s="82"/>
      <c r="F19" s="83" t="s">
        <v>42</v>
      </c>
      <c r="G19" s="82"/>
      <c r="H19" s="80" t="s">
        <v>114</v>
      </c>
      <c r="I19" s="81"/>
      <c r="J19" s="67" t="s">
        <v>45</v>
      </c>
      <c r="K19" s="67" t="s">
        <v>46</v>
      </c>
      <c r="L19" s="70" t="s">
        <v>115</v>
      </c>
      <c r="M19" s="83" t="s">
        <v>44</v>
      </c>
      <c r="N19" s="82"/>
      <c r="O19" s="82"/>
    </row>
    <row r="20" spans="1:16" ht="99.75" x14ac:dyDescent="0.45">
      <c r="A20" s="3" t="s">
        <v>23</v>
      </c>
      <c r="B20" s="3" t="s">
        <v>28</v>
      </c>
      <c r="C20" s="3" t="s">
        <v>26</v>
      </c>
      <c r="D20" s="3" t="s">
        <v>27</v>
      </c>
      <c r="E20" s="3" t="s">
        <v>26</v>
      </c>
      <c r="F20" s="3" t="s">
        <v>27</v>
      </c>
      <c r="G20" s="3" t="s">
        <v>26</v>
      </c>
      <c r="H20" s="14" t="s">
        <v>27</v>
      </c>
      <c r="I20" s="14" t="s">
        <v>26</v>
      </c>
      <c r="J20" s="3"/>
      <c r="K20" s="3"/>
      <c r="M20" s="3" t="s">
        <v>29</v>
      </c>
      <c r="N20" s="67" t="s">
        <v>30</v>
      </c>
      <c r="O20" s="67" t="s">
        <v>43</v>
      </c>
      <c r="P20" s="71" t="s">
        <v>118</v>
      </c>
    </row>
    <row r="21" spans="1:16" x14ac:dyDescent="0.45">
      <c r="A21" s="65" t="s">
        <v>1</v>
      </c>
      <c r="B21" s="66">
        <v>154224661811</v>
      </c>
      <c r="C21" s="66">
        <v>396037299.84799999</v>
      </c>
      <c r="D21" s="66">
        <v>154231498991</v>
      </c>
      <c r="E21" s="66">
        <v>776501347.76400006</v>
      </c>
      <c r="F21" s="66">
        <v>151858466289</v>
      </c>
      <c r="G21" s="66">
        <v>357254358.009</v>
      </c>
      <c r="H21" s="66">
        <v>153324861138</v>
      </c>
      <c r="I21" s="66">
        <v>336290655.68900001</v>
      </c>
      <c r="J21" s="66">
        <f>D21/B21</f>
        <v>1.0000443325984296</v>
      </c>
      <c r="K21" s="66">
        <f>F21/B21</f>
        <v>0.98465747634512735</v>
      </c>
      <c r="L21" s="66">
        <f>H21/B21</f>
        <v>0.99416564988741751</v>
      </c>
      <c r="M21" s="66">
        <f>C21/B21</f>
        <v>2.5679245796196831E-3</v>
      </c>
      <c r="N21" s="66">
        <f>E21/B21</f>
        <v>5.0348714573003293E-3</v>
      </c>
      <c r="O21" s="66">
        <f>G21/B21</f>
        <v>2.3164541508076692E-3</v>
      </c>
      <c r="P21" s="66">
        <f>I21/B21</f>
        <v>2.180524513654756E-3</v>
      </c>
    </row>
    <row r="22" spans="1:16" x14ac:dyDescent="0.45">
      <c r="A22" s="65" t="s">
        <v>2</v>
      </c>
      <c r="B22" s="66">
        <v>334478074273</v>
      </c>
      <c r="C22" s="66">
        <v>1257152096.21</v>
      </c>
      <c r="D22" s="66">
        <v>320995802715</v>
      </c>
      <c r="E22" s="66">
        <v>2139277529.4000001</v>
      </c>
      <c r="F22" s="66">
        <v>326887773402</v>
      </c>
      <c r="G22" s="66">
        <v>1119009493.4200001</v>
      </c>
      <c r="H22" s="66">
        <v>328914925755</v>
      </c>
      <c r="I22" s="66">
        <v>11811502965.6</v>
      </c>
      <c r="J22" s="66">
        <f t="shared" ref="J22:J28" si="0">D22/B22</f>
        <v>0.95969161330737685</v>
      </c>
      <c r="K22" s="66">
        <f t="shared" ref="K22:K28" si="1">F22/B22</f>
        <v>0.97730703010205444</v>
      </c>
      <c r="L22" s="66">
        <f t="shared" ref="L22:L28" si="2">H22/B22</f>
        <v>0.98336767356098986</v>
      </c>
      <c r="M22" s="66">
        <f t="shared" ref="M22:M28" si="3">C22/B22</f>
        <v>3.7585485952777767E-3</v>
      </c>
      <c r="N22" s="66">
        <f t="shared" ref="N22:N28" si="4">E22/B22</f>
        <v>6.3958677532146048E-3</v>
      </c>
      <c r="O22" s="66">
        <f t="shared" ref="O22:O28" si="5">G22/B22</f>
        <v>3.3455391533576814E-3</v>
      </c>
      <c r="P22" s="66">
        <f t="shared" ref="P22:P28" si="6">I22/B22</f>
        <v>3.5313235378051977E-2</v>
      </c>
    </row>
    <row r="23" spans="1:16" x14ac:dyDescent="0.45">
      <c r="A23" s="65" t="s">
        <v>35</v>
      </c>
      <c r="B23" s="66">
        <v>91553547.599999994</v>
      </c>
      <c r="C23" s="66">
        <v>1407369.3687</v>
      </c>
      <c r="D23" s="66">
        <v>55426876</v>
      </c>
      <c r="E23" s="66">
        <v>1793666.85338</v>
      </c>
      <c r="F23" s="66">
        <v>71791787.599999994</v>
      </c>
      <c r="G23" s="66">
        <v>2846669.9186200001</v>
      </c>
      <c r="H23" s="66">
        <v>46162437.600000001</v>
      </c>
      <c r="I23" s="66">
        <v>1415999.3302199999</v>
      </c>
      <c r="J23" s="66">
        <f t="shared" si="0"/>
        <v>0.60540391337058364</v>
      </c>
      <c r="K23" s="66">
        <f t="shared" si="1"/>
        <v>0.7841508000723284</v>
      </c>
      <c r="L23" s="66">
        <f t="shared" si="2"/>
        <v>0.50421243971544372</v>
      </c>
      <c r="M23" s="66">
        <f t="shared" si="3"/>
        <v>1.5372089947282393E-2</v>
      </c>
      <c r="N23" s="66">
        <f t="shared" si="4"/>
        <v>1.9591451127776945E-2</v>
      </c>
      <c r="O23" s="66">
        <f t="shared" si="5"/>
        <v>3.1092950445319505E-2</v>
      </c>
      <c r="P23" s="66">
        <f t="shared" si="6"/>
        <v>1.546635130302695E-2</v>
      </c>
    </row>
    <row r="24" spans="1:16" x14ac:dyDescent="0.45">
      <c r="A24" s="65" t="s">
        <v>36</v>
      </c>
      <c r="B24" s="66">
        <v>11773123.6</v>
      </c>
      <c r="C24" s="66">
        <v>488609.35972299997</v>
      </c>
      <c r="D24" s="66">
        <v>7471985</v>
      </c>
      <c r="E24" s="66">
        <v>261195.06404100001</v>
      </c>
      <c r="F24" s="66">
        <v>14173087.6</v>
      </c>
      <c r="G24" s="66">
        <v>6172868.7977600005</v>
      </c>
      <c r="H24" s="66">
        <v>3821710</v>
      </c>
      <c r="I24" s="66">
        <v>508277.09580800001</v>
      </c>
      <c r="J24" s="66">
        <f t="shared" si="0"/>
        <v>0.63466461865736301</v>
      </c>
      <c r="K24" s="66">
        <f t="shared" si="1"/>
        <v>1.2038510833267733</v>
      </c>
      <c r="L24" s="66">
        <f t="shared" si="2"/>
        <v>0.32461308738829514</v>
      </c>
      <c r="M24" s="66">
        <f t="shared" si="3"/>
        <v>4.1502100574481351E-2</v>
      </c>
      <c r="N24" s="66">
        <f t="shared" si="4"/>
        <v>2.2185706437414791E-2</v>
      </c>
      <c r="O24" s="66">
        <f t="shared" si="5"/>
        <v>0.52431869463767466</v>
      </c>
      <c r="P24" s="66">
        <f t="shared" si="6"/>
        <v>4.3172662844378873E-2</v>
      </c>
    </row>
    <row r="25" spans="1:16" x14ac:dyDescent="0.45">
      <c r="A25" s="65" t="s">
        <v>15</v>
      </c>
      <c r="B25" s="66">
        <v>13403983485.6</v>
      </c>
      <c r="C25" s="66">
        <v>121796591.243</v>
      </c>
      <c r="D25" s="66">
        <v>13356814029.799999</v>
      </c>
      <c r="E25" s="66">
        <v>244857269.73199999</v>
      </c>
      <c r="F25" s="66">
        <v>13099183008.6</v>
      </c>
      <c r="G25" s="66">
        <v>86653181.352899998</v>
      </c>
      <c r="H25" s="66">
        <v>13620259009.4</v>
      </c>
      <c r="I25" s="66">
        <v>186564319.986</v>
      </c>
      <c r="J25" s="66">
        <f t="shared" si="0"/>
        <v>0.99648093748767474</v>
      </c>
      <c r="K25" s="66">
        <f t="shared" si="1"/>
        <v>0.97726045564533492</v>
      </c>
      <c r="L25" s="66">
        <f t="shared" si="2"/>
        <v>1.0161351678799326</v>
      </c>
      <c r="M25" s="66">
        <f t="shared" si="3"/>
        <v>9.0865966355335327E-3</v>
      </c>
      <c r="N25" s="66">
        <f t="shared" si="4"/>
        <v>1.8267500105103231E-2</v>
      </c>
      <c r="O25" s="66">
        <f t="shared" si="5"/>
        <v>6.4647335208963931E-3</v>
      </c>
      <c r="P25" s="66">
        <f t="shared" si="6"/>
        <v>1.3918572802363376E-2</v>
      </c>
    </row>
    <row r="26" spans="1:16" x14ac:dyDescent="0.45">
      <c r="A26" s="65" t="s">
        <v>4</v>
      </c>
      <c r="B26" s="66">
        <v>4207290989</v>
      </c>
      <c r="C26" s="66">
        <v>47812624.160400003</v>
      </c>
      <c r="D26" s="66">
        <v>3557269894.1999998</v>
      </c>
      <c r="E26" s="66">
        <v>24548824.4307</v>
      </c>
      <c r="F26" s="66">
        <v>3744450908.5999999</v>
      </c>
      <c r="G26" s="66">
        <v>52157654.794100001</v>
      </c>
      <c r="H26" s="66">
        <v>2911940947</v>
      </c>
      <c r="I26" s="66">
        <v>53453576.313600004</v>
      </c>
      <c r="J26" s="66">
        <f t="shared" si="0"/>
        <v>0.84550127469207947</v>
      </c>
      <c r="K26" s="66">
        <f t="shared" si="1"/>
        <v>0.88999095103949322</v>
      </c>
      <c r="L26" s="66">
        <f t="shared" si="2"/>
        <v>0.69211779138008178</v>
      </c>
      <c r="M26" s="66">
        <f t="shared" si="3"/>
        <v>1.1364230400370818E-2</v>
      </c>
      <c r="N26" s="66">
        <f t="shared" si="4"/>
        <v>5.8348292273776928E-3</v>
      </c>
      <c r="O26" s="66">
        <f t="shared" si="5"/>
        <v>1.2396968721789544E-2</v>
      </c>
      <c r="P26" s="66">
        <f t="shared" si="6"/>
        <v>1.2704986760686356E-2</v>
      </c>
    </row>
    <row r="27" spans="1:16" x14ac:dyDescent="0.45">
      <c r="A27" s="65" t="s">
        <v>6</v>
      </c>
      <c r="B27" s="66">
        <v>1591523887.2</v>
      </c>
      <c r="C27" s="66">
        <v>46781665.820299998</v>
      </c>
      <c r="D27" s="66">
        <v>885658835</v>
      </c>
      <c r="E27" s="66">
        <v>49874908.9133</v>
      </c>
      <c r="F27" s="66">
        <v>852721605.60000002</v>
      </c>
      <c r="G27" s="66">
        <v>74307902.240899995</v>
      </c>
      <c r="H27" s="66">
        <v>379748471.39999998</v>
      </c>
      <c r="I27" s="66">
        <v>8505820.7215299997</v>
      </c>
      <c r="J27" s="66">
        <f t="shared" si="0"/>
        <v>0.55648478927837985</v>
      </c>
      <c r="K27" s="66">
        <f t="shared" si="1"/>
        <v>0.5357893855430661</v>
      </c>
      <c r="L27" s="66">
        <f t="shared" si="2"/>
        <v>0.23860683113471773</v>
      </c>
      <c r="M27" s="66">
        <f t="shared" si="3"/>
        <v>2.9394259298617203E-2</v>
      </c>
      <c r="N27" s="66">
        <f t="shared" si="4"/>
        <v>3.1337832447520426E-2</v>
      </c>
      <c r="O27" s="66">
        <f t="shared" si="5"/>
        <v>4.668978130867478E-2</v>
      </c>
      <c r="P27" s="66">
        <f t="shared" si="6"/>
        <v>5.3444505545527567E-3</v>
      </c>
    </row>
    <row r="28" spans="1:16" x14ac:dyDescent="0.45">
      <c r="A28" s="65" t="s">
        <v>20</v>
      </c>
      <c r="B28" s="66">
        <v>103376374</v>
      </c>
      <c r="C28" s="66">
        <v>2023324.2933499999</v>
      </c>
      <c r="D28" s="66">
        <v>105115239.59999999</v>
      </c>
      <c r="E28" s="66">
        <v>1651547.44683</v>
      </c>
      <c r="F28" s="66">
        <v>101048964</v>
      </c>
      <c r="G28" s="66">
        <v>2492931.63693</v>
      </c>
      <c r="H28" s="66">
        <v>106508726.8</v>
      </c>
      <c r="I28" s="66">
        <v>2375056.0667400002</v>
      </c>
      <c r="J28" s="66">
        <f t="shared" si="0"/>
        <v>1.0168207254009509</v>
      </c>
      <c r="K28" s="66">
        <f t="shared" si="1"/>
        <v>0.97748605498583263</v>
      </c>
      <c r="L28" s="66">
        <f t="shared" si="2"/>
        <v>1.030300470782618</v>
      </c>
      <c r="M28" s="66">
        <f t="shared" si="3"/>
        <v>1.9572405328803659E-2</v>
      </c>
      <c r="N28" s="66">
        <f t="shared" si="4"/>
        <v>1.5976062836465903E-2</v>
      </c>
      <c r="O28" s="66">
        <f t="shared" si="5"/>
        <v>2.4115100389669308E-2</v>
      </c>
      <c r="P28" s="66">
        <f t="shared" si="6"/>
        <v>2.2974844007780736E-2</v>
      </c>
    </row>
  </sheetData>
  <mergeCells count="10">
    <mergeCell ref="B6:C6"/>
    <mergeCell ref="D6:E6"/>
    <mergeCell ref="F6:G6"/>
    <mergeCell ref="M6:O6"/>
    <mergeCell ref="B19:C19"/>
    <mergeCell ref="D19:E19"/>
    <mergeCell ref="F19:G19"/>
    <mergeCell ref="M19:O19"/>
    <mergeCell ref="H19:I19"/>
    <mergeCell ref="H6:I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postgres-4GB-os</vt:lpstr>
      <vt:lpstr>postgres-4GB-usr</vt:lpstr>
      <vt:lpstr>postgres-1GB-os</vt:lpstr>
      <vt:lpstr>postgres-1GB-usr</vt:lpstr>
      <vt:lpstr>octane-os</vt:lpstr>
      <vt:lpstr>octane-usr</vt:lpstr>
      <vt:lpstr>octane-stats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2017-11-09T05:02:13Z</dcterms:modified>
</cp:coreProperties>
</file>