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30" documentId="11_5A97CBAEC3CD296A3433C68811F398E260AB49F9" xr6:coauthVersionLast="43" xr6:coauthVersionMax="43" xr10:uidLastSave="{D6FB6232-C315-4056-96B7-6AC69F64AD2B}"/>
  <bookViews>
    <workbookView xWindow="-98" yWindow="-98" windowWidth="22695" windowHeight="14595" tabRatio="500" xr2:uid="{00000000-000D-0000-FFFF-FFFF00000000}"/>
  </bookViews>
  <sheets>
    <sheet name="data-superpg-promo-selected" sheetId="11" r:id="rId1"/>
    <sheet name="data-superpg-promo-all" sheetId="10" r:id="rId2"/>
    <sheet name="1.2G_fixed_trans" sheetId="9" r:id="rId3"/>
    <sheet name="1.2G_scaled_trans" sheetId="8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11" l="1"/>
  <c r="H45" i="11"/>
  <c r="G45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I50" i="11"/>
  <c r="H50" i="11"/>
  <c r="G5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I30" i="11"/>
  <c r="H30" i="11"/>
  <c r="G3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I10" i="11"/>
  <c r="H10" i="11"/>
  <c r="G10" i="11"/>
  <c r="L7" i="10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<sst xmlns="http://schemas.openxmlformats.org/spreadsheetml/2006/main" count="381" uniqueCount="176">
  <si>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</si>
  <si>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</si>
  <si>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</si>
  <si>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</si>
  <si>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</si>
  <si>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</si>
  <si>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</si>
  <si>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</si>
  <si>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</si>
  <si>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</si>
  <si>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</si>
  <si>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</si>
  <si>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</si>
  <si>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</si>
  <si>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</si>
  <si>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</si>
  <si>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</si>
  <si>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</si>
  <si>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</si>
  <si>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</si>
  <si>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</si>
  <si>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</si>
  <si>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</si>
  <si>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</si>
  <si>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</si>
  <si>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</si>
  <si>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</si>
  <si>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</si>
  <si>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</si>
  <si>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</si>
  <si>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</si>
  <si>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</si>
  <si>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</si>
  <si>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</si>
  <si>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</si>
  <si>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</si>
  <si>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</si>
  <si>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</si>
  <si>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</si>
  <si>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</si>
  <si>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</si>
  <si>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</si>
  <si>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</si>
  <si>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</si>
  <si>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</si>
  <si>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</si>
  <si>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</si>
  <si>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</si>
  <si>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</si>
  <si>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</si>
  <si>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</si>
  <si>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</si>
  <si>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</si>
  <si>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</si>
  <si>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</si>
  <si>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</si>
  <si>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</si>
  <si>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</si>
  <si>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</si>
  <si>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</si>
  <si>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</si>
  <si>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</si>
  <si>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</si>
  <si>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</si>
  <si>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</si>
  <si>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</si>
  <si>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</si>
  <si>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</si>
  <si>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</si>
  <si>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</si>
  <si>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</si>
  <si>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</si>
  <si>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</si>
  <si>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</si>
  <si>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</si>
  <si>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</si>
  <si>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</si>
  <si>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</si>
  <si>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</si>
  <si>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</si>
  <si>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</si>
  <si>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</si>
  <si>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</si>
  <si>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</si>
  <si>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</si>
  <si>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</si>
  <si>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</si>
  <si>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</si>
  <si>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</si>
  <si>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</si>
  <si>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</si>
  <si>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</si>
  <si>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</si>
  <si>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</si>
  <si>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</si>
  <si>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</si>
  <si>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</si>
  <si>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</si>
  <si>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</si>
  <si>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</si>
  <si>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</si>
  <si>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</si>
  <si>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</si>
  <si>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</si>
  <si>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</si>
  <si>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</si>
  <si>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</si>
  <si>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</si>
  <si>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</si>
  <si>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</si>
  <si>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</si>
  <si>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</si>
  <si>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</si>
  <si>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</si>
  <si>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</si>
  <si>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</si>
  <si>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</si>
  <si>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</si>
  <si>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</si>
  <si>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</si>
  <si>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</si>
  <si>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</si>
  <si>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</si>
  <si>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</si>
  <si>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</si>
  <si>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</si>
  <si>
    <t>IC_FETCHSTALL,mask=IC_FETCHSTALL_DQEMPTY</t>
  </si>
  <si>
    <t>after picked up several configurations, change database size to be 5GB to make it representative, collect data cache misses, measure physical memory consumption</t>
  </si>
  <si>
    <t>postgresql 5GB. Make the database size representative, 10GB, 20GB, and be careful about more than half the size of the memory, because it maintains another cache in the userspace.</t>
  </si>
  <si>
    <t>1.2GB, 5GB and 10GB</t>
  </si>
  <si>
    <t>C, h, I, no code superpages + first touch data superpages. We need B, but not here since mysql has default superpages for code.</t>
  </si>
  <si>
    <t>when increase the size of the database, we should also increase the number of transactions/events</t>
  </si>
  <si>
    <t>INST_RETIRED.ANY_P, usr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</si>
  <si>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</si>
  <si>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</si>
  <si>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table-size=5000000 (command line option)</t>
  </si>
  <si>
    <t>CYCLE_ACTIVITY.STALLS_MEM_ANY</t>
  </si>
  <si>
    <t>Database = 5GB</t>
  </si>
  <si>
    <t>table-size=21300000 (command line option)</t>
  </si>
  <si>
    <t>Database = 10GB</t>
  </si>
  <si>
    <t>table-size=42700000 (command line option)</t>
  </si>
  <si>
    <t>code no superpage, data no superpage</t>
  </si>
  <si>
    <t>code no superpage, data superpage</t>
  </si>
  <si>
    <t>code superpage, data no superpage</t>
  </si>
  <si>
    <t>code superpage, data superpage</t>
  </si>
  <si>
    <t>Col D/ Col B</t>
  </si>
  <si>
    <t>Results are averages over 28*1600000</t>
  </si>
  <si>
    <t>28 threads running on 2 physical cores (4 hyperthreads), 1600000 events</t>
  </si>
  <si>
    <t>top outputs</t>
  </si>
  <si>
    <t>Database Size</t>
  </si>
  <si>
    <t>Size</t>
  </si>
  <si>
    <t>RES</t>
  </si>
  <si>
    <t>14255M</t>
  </si>
  <si>
    <t>2255M</t>
  </si>
  <si>
    <t>14241M</t>
  </si>
  <si>
    <t>4625M</t>
  </si>
  <si>
    <t>14237M</t>
  </si>
  <si>
    <t>7384M</t>
  </si>
  <si>
    <t>1.2G</t>
  </si>
  <si>
    <t>5G</t>
  </si>
  <si>
    <t>10G</t>
  </si>
  <si>
    <t>ssh yz70@virt02-rca.cs.rice.edu sysbench /usr/ports/benchmarks/sysbench/work/sysbench-1.0.12/src/lua/oltp_read_only.lua --threads=28 --mysql-host=10.79.20.116 --mysql-user=root --mysql-port=3306 --mysql-password=password --tables=1 --table-size=$TABLE_SIZE --events=1600000 --time=6000 run</t>
  </si>
  <si>
    <t>database size = 10GB</t>
  </si>
  <si>
    <t>events</t>
  </si>
  <si>
    <t>7534M</t>
  </si>
  <si>
    <t>14273M</t>
  </si>
  <si>
    <t>7380M</t>
  </si>
  <si>
    <t>14299M</t>
  </si>
  <si>
    <t>7619M</t>
  </si>
  <si>
    <t>14291M</t>
  </si>
  <si>
    <t>Sanity Check</t>
  </si>
  <si>
    <t>events = 16000000</t>
  </si>
  <si>
    <t>events = 32000000</t>
  </si>
  <si>
    <t>events = 64000000</t>
  </si>
  <si>
    <t>ssh yz70@virt02-rca.cs.rice.edu sysbench /usr/ports/benchmarks/sysbench/work/sysbench-1.0.12/src/lua/oltp_read_only.lua --threads= 28 --mysql-host=10.79.20.116 --mysql-user=root --mysql-port=3306 --mysql-password=password --tables=1 --table-size=42700000 --events=$EVENTS --time=6000 run</t>
  </si>
  <si>
    <t>elapse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</si>
</sst>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5"/>
      <color rgb="FF777777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0" fontId="8" fillId="0" borderId="0" xfId="0" applyFont="1"/>
    <xf numFmtId="0" fontId="9" fillId="0" borderId="0" xfId="0" applyFont="1"/>
    <xf numFmtId="43" fontId="0" fillId="0" borderId="0" xfId="5" applyFont="1" applyAlignment="1">
      <alignment wrapText="1"/>
    </xf>
    <xf numFmtId="0" fontId="10" fillId="0" borderId="0" xfId="0" applyFont="1"/>
    <xf numFmtId="0" fontId="11" fillId="0" borderId="0" xfId="0" applyFont="1"/>
    <xf numFmtId="165" fontId="0" fillId="0" borderId="0" xfId="5" applyNumberFormat="1" applyFont="1"/>
    <xf numFmtId="0" fontId="12" fillId="0" borderId="0" xfId="0" applyFont="1"/>
    <xf numFmtId="4" fontId="0" fillId="0" borderId="0" xfId="0" applyNumberFormat="1" applyAlignment="1">
      <alignment horizontal="center"/>
    </xf>
    <xf numFmtId="0" fontId="14" fillId="0" borderId="0" xfId="0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95-A0A8-483C-A92B-22D78F3AB97D}">
  <dimension ref="A1:I87"/>
  <sheetViews>
    <sheetView tabSelected="1" topLeftCell="A25" workbookViewId="0">
      <selection activeCell="A45" sqref="A45"/>
    </sheetView>
  </sheetViews>
  <sheetFormatPr defaultRowHeight="15.75" x14ac:dyDescent="0.5"/>
  <cols>
    <col min="1" max="1" width="35.875" customWidth="1"/>
    <col min="2" max="2" width="18.75" style="17" customWidth="1"/>
    <col min="3" max="3" width="18.3125" style="17" customWidth="1"/>
    <col min="4" max="4" width="20.0625" style="17" customWidth="1"/>
    <col min="5" max="5" width="14.5625" style="17" customWidth="1"/>
  </cols>
  <sheetData>
    <row r="1" spans="1:9" x14ac:dyDescent="0.5">
      <c r="A1" t="s">
        <v>161</v>
      </c>
    </row>
    <row r="2" spans="1:9" x14ac:dyDescent="0.5">
      <c r="A2" t="s">
        <v>147</v>
      </c>
    </row>
    <row r="3" spans="1:9" x14ac:dyDescent="0.5">
      <c r="A3" t="s">
        <v>146</v>
      </c>
    </row>
    <row r="4" spans="1:9" x14ac:dyDescent="0.5">
      <c r="A4" t="s">
        <v>133</v>
      </c>
    </row>
    <row r="6" spans="1:9" ht="18" x14ac:dyDescent="0.55000000000000004">
      <c r="A6" s="22" t="s">
        <v>134</v>
      </c>
    </row>
    <row r="7" spans="1:9" x14ac:dyDescent="0.5">
      <c r="A7" t="s">
        <v>135</v>
      </c>
    </row>
    <row r="9" spans="1:9" s="18" customFormat="1" ht="47.25" x14ac:dyDescent="0.5">
      <c r="B9" s="23" t="s">
        <v>141</v>
      </c>
      <c r="C9" s="23" t="s">
        <v>142</v>
      </c>
      <c r="D9" s="23" t="s">
        <v>143</v>
      </c>
      <c r="E9" s="23" t="s">
        <v>144</v>
      </c>
      <c r="G9" s="18" t="s">
        <v>120</v>
      </c>
      <c r="H9" s="18" t="s">
        <v>145</v>
      </c>
      <c r="I9" s="18" t="s">
        <v>122</v>
      </c>
    </row>
    <row r="10" spans="1:9" x14ac:dyDescent="0.5">
      <c r="A10" s="16" t="s">
        <v>0</v>
      </c>
      <c r="B10" s="17">
        <v>145825.82699599999</v>
      </c>
      <c r="C10" s="17">
        <v>141929.599525</v>
      </c>
      <c r="D10" s="17">
        <v>137376.62299999999</v>
      </c>
      <c r="E10" s="17">
        <v>134687.396297</v>
      </c>
      <c r="G10" s="17">
        <f>C10/B10</f>
        <v>0.97328163637908349</v>
      </c>
      <c r="H10" s="17">
        <f>D10/B10</f>
        <v>0.94205961886139855</v>
      </c>
      <c r="I10" s="17">
        <f>E10/B10</f>
        <v>0.92361825796945063</v>
      </c>
    </row>
    <row r="11" spans="1:9" x14ac:dyDescent="0.5">
      <c r="A11" s="16" t="s">
        <v>4</v>
      </c>
      <c r="B11" s="17">
        <v>70.287334000000001</v>
      </c>
      <c r="C11" s="17">
        <v>31.088124000000001</v>
      </c>
      <c r="D11" s="17">
        <v>34.424531000000002</v>
      </c>
      <c r="E11" s="17">
        <v>8.555968</v>
      </c>
      <c r="G11" s="17">
        <f t="shared" ref="G11:G24" si="0">C11/B11</f>
        <v>0.44230051462757147</v>
      </c>
      <c r="H11" s="17">
        <f t="shared" ref="H11:H24" si="1">D11/B11</f>
        <v>0.48976862602300436</v>
      </c>
      <c r="I11" s="17">
        <f t="shared" ref="I11:I24" si="2">E11/B11</f>
        <v>0.12172844683510119</v>
      </c>
    </row>
    <row r="12" spans="1:9" x14ac:dyDescent="0.5">
      <c r="A12" s="16" t="s">
        <v>3</v>
      </c>
      <c r="B12" s="17">
        <v>4831.5597980000002</v>
      </c>
      <c r="C12" s="17">
        <v>2025.1358070000001</v>
      </c>
      <c r="D12" s="17">
        <v>2813.5059700000002</v>
      </c>
      <c r="E12" s="17">
        <v>687.52024300000005</v>
      </c>
      <c r="G12" s="17">
        <f t="shared" si="0"/>
        <v>0.41914741650062881</v>
      </c>
      <c r="H12" s="17">
        <f t="shared" si="1"/>
        <v>0.58231835838286361</v>
      </c>
      <c r="I12" s="17">
        <f t="shared" si="2"/>
        <v>0.14229778202985205</v>
      </c>
    </row>
    <row r="13" spans="1:9" x14ac:dyDescent="0.5">
      <c r="A13" s="16" t="s">
        <v>6</v>
      </c>
      <c r="B13" s="17">
        <v>19.900649999999999</v>
      </c>
      <c r="C13" s="17">
        <v>8.9686889999999995</v>
      </c>
      <c r="D13" s="17">
        <v>17.051608999999999</v>
      </c>
      <c r="E13" s="17">
        <v>6.6285530000000001</v>
      </c>
      <c r="G13" s="17">
        <f t="shared" si="0"/>
        <v>0.45067316896684279</v>
      </c>
      <c r="H13" s="17">
        <f t="shared" si="1"/>
        <v>0.85683678673812158</v>
      </c>
      <c r="I13" s="17">
        <f t="shared" si="2"/>
        <v>0.33308223600736664</v>
      </c>
    </row>
    <row r="14" spans="1:9" x14ac:dyDescent="0.5">
      <c r="A14" s="16" t="s">
        <v>5</v>
      </c>
      <c r="B14" s="17">
        <v>1205.7730670000001</v>
      </c>
      <c r="C14" s="17">
        <v>558.96931199999995</v>
      </c>
      <c r="D14" s="17">
        <v>1024.6375089999999</v>
      </c>
      <c r="E14" s="17">
        <v>259.35833100000002</v>
      </c>
      <c r="G14" s="17">
        <f t="shared" si="0"/>
        <v>0.46357753983569439</v>
      </c>
      <c r="H14" s="17">
        <f t="shared" si="1"/>
        <v>0.84977641070498366</v>
      </c>
      <c r="I14" s="17">
        <f t="shared" si="2"/>
        <v>0.21509713402812305</v>
      </c>
    </row>
    <row r="15" spans="1:9" x14ac:dyDescent="0.5">
      <c r="A15" s="16" t="s">
        <v>1</v>
      </c>
      <c r="B15" s="17">
        <v>86.680987000000002</v>
      </c>
      <c r="C15" s="17">
        <v>61.881160000000001</v>
      </c>
      <c r="D15" s="17">
        <v>16.275155999999999</v>
      </c>
      <c r="E15" s="17">
        <v>14.931611999999999</v>
      </c>
      <c r="G15" s="17">
        <f t="shared" si="0"/>
        <v>0.71389542437951248</v>
      </c>
      <c r="H15" s="17">
        <f t="shared" si="1"/>
        <v>0.18775923721311572</v>
      </c>
      <c r="I15" s="17">
        <f t="shared" si="2"/>
        <v>0.17225936755888577</v>
      </c>
    </row>
    <row r="16" spans="1:9" x14ac:dyDescent="0.5">
      <c r="A16" s="16" t="s">
        <v>2</v>
      </c>
      <c r="B16" s="17">
        <v>4195.8242049999999</v>
      </c>
      <c r="C16" s="17">
        <v>3101.2267750000001</v>
      </c>
      <c r="D16" s="17">
        <v>1063.7628689999999</v>
      </c>
      <c r="E16" s="17">
        <v>880.65613599999995</v>
      </c>
      <c r="G16" s="17">
        <f t="shared" si="0"/>
        <v>0.73912218993931855</v>
      </c>
      <c r="H16" s="17">
        <f t="shared" si="1"/>
        <v>0.25352894140139504</v>
      </c>
      <c r="I16" s="17">
        <f t="shared" si="2"/>
        <v>0.2098887114838025</v>
      </c>
    </row>
    <row r="17" spans="1:9" x14ac:dyDescent="0.5">
      <c r="A17" s="16" t="s">
        <v>62</v>
      </c>
      <c r="B17" s="17">
        <v>13434.043367</v>
      </c>
      <c r="C17" s="17">
        <v>12122.937986999999</v>
      </c>
      <c r="D17" s="17">
        <v>3995.41777</v>
      </c>
      <c r="E17" s="17">
        <v>3746.6230139999998</v>
      </c>
      <c r="G17" s="17">
        <f t="shared" si="0"/>
        <v>0.90240426175631827</v>
      </c>
      <c r="H17" s="17">
        <f t="shared" si="1"/>
        <v>0.29740992051689569</v>
      </c>
      <c r="I17" s="17">
        <f t="shared" si="2"/>
        <v>0.2788901979580754</v>
      </c>
    </row>
    <row r="18" spans="1:9" x14ac:dyDescent="0.5">
      <c r="A18" s="16" t="s">
        <v>105</v>
      </c>
      <c r="B18" s="17">
        <v>174677.925518</v>
      </c>
      <c r="C18" s="17">
        <v>171462.65611899999</v>
      </c>
      <c r="D18" s="17">
        <v>166638.139815</v>
      </c>
      <c r="E18" s="17">
        <v>163227.28672</v>
      </c>
      <c r="G18" s="17">
        <f t="shared" si="0"/>
        <v>0.98159315557781401</v>
      </c>
      <c r="H18" s="17">
        <f t="shared" si="1"/>
        <v>0.95397365935530576</v>
      </c>
      <c r="I18" s="17">
        <f t="shared" si="2"/>
        <v>0.93444713312203809</v>
      </c>
    </row>
    <row r="19" spans="1:9" x14ac:dyDescent="0.5">
      <c r="A19" s="16" t="s">
        <v>106</v>
      </c>
      <c r="B19" s="17">
        <v>120726.117874</v>
      </c>
      <c r="C19" s="17">
        <v>121379.559094</v>
      </c>
      <c r="D19" s="17">
        <v>121299.640811</v>
      </c>
      <c r="E19" s="17">
        <v>120636.101377</v>
      </c>
      <c r="G19" s="17">
        <f t="shared" si="0"/>
        <v>1.0054125920016908</v>
      </c>
      <c r="H19" s="17">
        <f t="shared" si="1"/>
        <v>1.0047506119396514</v>
      </c>
      <c r="I19" s="17">
        <f t="shared" si="2"/>
        <v>0.99925437429294339</v>
      </c>
    </row>
    <row r="20" spans="1:9" x14ac:dyDescent="0.5">
      <c r="A20" s="16" t="s">
        <v>36</v>
      </c>
      <c r="B20" s="17">
        <v>103795.66286700001</v>
      </c>
      <c r="C20" s="17">
        <v>103793.862714</v>
      </c>
      <c r="D20" s="17">
        <v>103795.981002</v>
      </c>
      <c r="E20" s="17">
        <v>103791.911782</v>
      </c>
      <c r="G20" s="17">
        <f t="shared" si="0"/>
        <v>0.99998265676088693</v>
      </c>
      <c r="H20" s="17">
        <f t="shared" si="1"/>
        <v>1.0000030650124601</v>
      </c>
      <c r="I20" s="17">
        <f t="shared" si="2"/>
        <v>0.99996386086955469</v>
      </c>
    </row>
    <row r="21" spans="1:9" x14ac:dyDescent="0.5">
      <c r="A21" s="16" t="s">
        <v>88</v>
      </c>
      <c r="B21" s="17">
        <v>4935.0394109999997</v>
      </c>
      <c r="C21" s="17">
        <v>4482.0754999999999</v>
      </c>
      <c r="D21" s="17">
        <v>4914.2657989999998</v>
      </c>
      <c r="E21" s="17">
        <v>4597.9043110000002</v>
      </c>
      <c r="G21" s="17">
        <f t="shared" si="0"/>
        <v>0.90821473279618359</v>
      </c>
      <c r="H21" s="17">
        <f t="shared" si="1"/>
        <v>0.99579058842900092</v>
      </c>
      <c r="I21" s="17">
        <f t="shared" si="2"/>
        <v>0.93168542904671858</v>
      </c>
    </row>
    <row r="22" spans="1:9" x14ac:dyDescent="0.5">
      <c r="A22" s="16" t="s">
        <v>136</v>
      </c>
      <c r="B22" s="17">
        <v>42211.667465999999</v>
      </c>
      <c r="C22" s="17">
        <v>38503.707447000001</v>
      </c>
      <c r="D22" s="17">
        <v>39740.847276</v>
      </c>
      <c r="E22" s="17">
        <v>36572.536910000003</v>
      </c>
      <c r="G22" s="17">
        <f t="shared" si="0"/>
        <v>0.9121579354336895</v>
      </c>
      <c r="H22" s="17">
        <f t="shared" si="1"/>
        <v>0.94146594204102085</v>
      </c>
      <c r="I22" s="17">
        <f t="shared" si="2"/>
        <v>0.86640824931774807</v>
      </c>
    </row>
    <row r="23" spans="1:9" x14ac:dyDescent="0.5">
      <c r="A23" s="16" t="s">
        <v>87</v>
      </c>
      <c r="B23" s="17">
        <v>23001.180319999999</v>
      </c>
      <c r="C23" s="17">
        <v>20411.545307</v>
      </c>
      <c r="D23" s="17">
        <v>20535.821246</v>
      </c>
      <c r="E23" s="17">
        <v>18560.318708999999</v>
      </c>
      <c r="G23" s="17">
        <f t="shared" si="0"/>
        <v>0.88741295111937113</v>
      </c>
      <c r="H23" s="17">
        <f t="shared" si="1"/>
        <v>0.89281597554120651</v>
      </c>
      <c r="I23" s="17">
        <f t="shared" si="2"/>
        <v>0.80692896846086726</v>
      </c>
    </row>
    <row r="24" spans="1:9" x14ac:dyDescent="0.5">
      <c r="A24" s="16" t="s">
        <v>58</v>
      </c>
      <c r="B24" s="17">
        <v>17724.20361</v>
      </c>
      <c r="C24" s="17">
        <v>15634.931112</v>
      </c>
      <c r="D24" s="17">
        <v>15999.255149000001</v>
      </c>
      <c r="E24" s="17">
        <v>14301.665188999999</v>
      </c>
      <c r="G24" s="17">
        <f t="shared" si="0"/>
        <v>0.8821231947018916</v>
      </c>
      <c r="H24" s="17">
        <f t="shared" si="1"/>
        <v>0.90267836575592131</v>
      </c>
      <c r="I24" s="17">
        <f t="shared" si="2"/>
        <v>0.80690029880558334</v>
      </c>
    </row>
    <row r="25" spans="1:9" x14ac:dyDescent="0.5">
      <c r="G25" s="17"/>
      <c r="H25" s="17"/>
      <c r="I25" s="17"/>
    </row>
    <row r="27" spans="1:9" ht="18" x14ac:dyDescent="0.55000000000000004">
      <c r="A27" s="24" t="s">
        <v>137</v>
      </c>
    </row>
    <row r="28" spans="1:9" x14ac:dyDescent="0.5">
      <c r="A28" t="s">
        <v>138</v>
      </c>
    </row>
    <row r="29" spans="1:9" s="18" customFormat="1" ht="47.25" x14ac:dyDescent="0.5">
      <c r="B29" s="23" t="s">
        <v>141</v>
      </c>
      <c r="C29" s="23" t="s">
        <v>142</v>
      </c>
      <c r="D29" s="23" t="s">
        <v>143</v>
      </c>
      <c r="E29" s="23" t="s">
        <v>144</v>
      </c>
      <c r="G29" s="18" t="s">
        <v>120</v>
      </c>
      <c r="H29" s="18" t="s">
        <v>145</v>
      </c>
      <c r="I29" s="18" t="s">
        <v>122</v>
      </c>
    </row>
    <row r="30" spans="1:9" x14ac:dyDescent="0.5">
      <c r="A30" s="16" t="s">
        <v>0</v>
      </c>
      <c r="B30">
        <v>146220.32941000001</v>
      </c>
      <c r="C30">
        <v>141914.45048199999</v>
      </c>
      <c r="D30">
        <v>138240.80846599999</v>
      </c>
      <c r="E30">
        <v>135450.03870800001</v>
      </c>
      <c r="G30" s="17">
        <f>C30/B30</f>
        <v>0.97055211853663392</v>
      </c>
      <c r="H30" s="17">
        <f>D30/B30</f>
        <v>0.94542810171337022</v>
      </c>
      <c r="I30" s="17">
        <f>E30/B30</f>
        <v>0.92634204323394576</v>
      </c>
    </row>
    <row r="31" spans="1:9" x14ac:dyDescent="0.5">
      <c r="A31" s="16" t="s">
        <v>4</v>
      </c>
      <c r="B31">
        <v>70.138143999999997</v>
      </c>
      <c r="C31">
        <v>30.368174</v>
      </c>
      <c r="D31">
        <v>36.283566</v>
      </c>
      <c r="E31">
        <v>11.274362999999999</v>
      </c>
      <c r="G31" s="17">
        <f t="shared" ref="G31:G45" si="3">C31/B31</f>
        <v>0.43297658403963474</v>
      </c>
      <c r="H31" s="17">
        <f t="shared" ref="H31:H45" si="4">D31/B31</f>
        <v>0.51731574191641005</v>
      </c>
      <c r="I31" s="17">
        <f t="shared" ref="I31:I45" si="5">E31/B31</f>
        <v>0.16074510041212381</v>
      </c>
    </row>
    <row r="32" spans="1:9" x14ac:dyDescent="0.5">
      <c r="A32" s="16" t="s">
        <v>3</v>
      </c>
      <c r="B32">
        <v>5047.9929389999998</v>
      </c>
      <c r="C32">
        <v>1978.4662719999999</v>
      </c>
      <c r="D32">
        <v>3070.3233140000002</v>
      </c>
      <c r="E32">
        <v>900.24209399999995</v>
      </c>
      <c r="G32" s="17">
        <f t="shared" si="3"/>
        <v>0.39193126771526965</v>
      </c>
      <c r="H32" s="17">
        <f t="shared" si="4"/>
        <v>0.6082265468874104</v>
      </c>
      <c r="I32" s="17">
        <f t="shared" si="5"/>
        <v>0.17833663891343252</v>
      </c>
    </row>
    <row r="33" spans="1:9" x14ac:dyDescent="0.5">
      <c r="A33" s="16" t="s">
        <v>6</v>
      </c>
      <c r="B33">
        <v>20.161549999999998</v>
      </c>
      <c r="C33">
        <v>8.1441909999999993</v>
      </c>
      <c r="D33">
        <v>17.448948000000001</v>
      </c>
      <c r="E33">
        <v>7.39567</v>
      </c>
      <c r="G33" s="17">
        <f t="shared" si="3"/>
        <v>0.40394667076688051</v>
      </c>
      <c r="H33" s="17">
        <f t="shared" si="4"/>
        <v>0.86545667371804269</v>
      </c>
      <c r="I33" s="17">
        <f t="shared" si="5"/>
        <v>0.36682050735186533</v>
      </c>
    </row>
    <row r="34" spans="1:9" x14ac:dyDescent="0.5">
      <c r="A34" s="16" t="s">
        <v>5</v>
      </c>
      <c r="B34">
        <v>1234.0827240000001</v>
      </c>
      <c r="C34">
        <v>526.84083599999997</v>
      </c>
      <c r="D34">
        <v>1020.692267</v>
      </c>
      <c r="E34">
        <v>352.43044800000001</v>
      </c>
      <c r="G34" s="17">
        <f t="shared" si="3"/>
        <v>0.42690884958859526</v>
      </c>
      <c r="H34" s="17">
        <f t="shared" si="4"/>
        <v>0.82708577565339936</v>
      </c>
      <c r="I34" s="17">
        <f t="shared" si="5"/>
        <v>0.28558089433233164</v>
      </c>
    </row>
    <row r="35" spans="1:9" x14ac:dyDescent="0.5">
      <c r="A35" s="16" t="s">
        <v>1</v>
      </c>
      <c r="B35">
        <v>84.830843999999999</v>
      </c>
      <c r="C35">
        <v>60.879075</v>
      </c>
      <c r="D35">
        <v>16.443957999999999</v>
      </c>
      <c r="E35">
        <v>15.081996</v>
      </c>
      <c r="G35" s="17">
        <f t="shared" si="3"/>
        <v>0.71765259107878265</v>
      </c>
      <c r="H35" s="17">
        <f t="shared" si="4"/>
        <v>0.19384409283962797</v>
      </c>
      <c r="I35" s="17">
        <f t="shared" si="5"/>
        <v>0.17778905983771659</v>
      </c>
    </row>
    <row r="36" spans="1:9" x14ac:dyDescent="0.5">
      <c r="A36" s="16" t="s">
        <v>2</v>
      </c>
      <c r="B36">
        <v>4076.9463810000002</v>
      </c>
      <c r="C36">
        <v>3028.2565460000001</v>
      </c>
      <c r="D36">
        <v>1002.71197</v>
      </c>
      <c r="E36">
        <v>890.87795000000006</v>
      </c>
      <c r="G36" s="17">
        <f t="shared" si="3"/>
        <v>0.74277566173367826</v>
      </c>
      <c r="H36" s="17">
        <f t="shared" si="4"/>
        <v>0.24594681320141695</v>
      </c>
      <c r="I36" s="17">
        <f t="shared" si="5"/>
        <v>0.21851598396088889</v>
      </c>
    </row>
    <row r="37" spans="1:9" x14ac:dyDescent="0.5">
      <c r="A37" s="16" t="s">
        <v>62</v>
      </c>
      <c r="B37">
        <v>13273.398852</v>
      </c>
      <c r="C37">
        <v>12063.843851</v>
      </c>
      <c r="D37">
        <v>3972.5400509999999</v>
      </c>
      <c r="E37">
        <v>3784.8270360000001</v>
      </c>
      <c r="G37" s="17">
        <f t="shared" si="3"/>
        <v>0.90887375460598407</v>
      </c>
      <c r="H37" s="17">
        <f t="shared" si="4"/>
        <v>0.29928581935149401</v>
      </c>
      <c r="I37" s="17">
        <f t="shared" si="5"/>
        <v>0.285143773512819</v>
      </c>
    </row>
    <row r="38" spans="1:9" x14ac:dyDescent="0.5">
      <c r="A38" s="16" t="s">
        <v>105</v>
      </c>
      <c r="B38">
        <v>175644.073401</v>
      </c>
      <c r="C38">
        <v>171514.62159699999</v>
      </c>
      <c r="D38">
        <v>167197.465256</v>
      </c>
      <c r="E38">
        <v>164826.17301999999</v>
      </c>
      <c r="G38" s="17">
        <f t="shared" si="3"/>
        <v>0.97648966045912422</v>
      </c>
      <c r="H38" s="17">
        <f t="shared" si="4"/>
        <v>0.95191065669653319</v>
      </c>
      <c r="I38" s="17">
        <f t="shared" si="5"/>
        <v>0.93841010304798345</v>
      </c>
    </row>
    <row r="39" spans="1:9" x14ac:dyDescent="0.5">
      <c r="A39" s="16" t="s">
        <v>106</v>
      </c>
      <c r="B39">
        <v>121951.63243</v>
      </c>
      <c r="C39">
        <v>121572.29174099999</v>
      </c>
      <c r="D39">
        <v>121445.650047</v>
      </c>
      <c r="E39">
        <v>121767.661956</v>
      </c>
      <c r="G39" s="17">
        <f t="shared" si="3"/>
        <v>0.99688941688240418</v>
      </c>
      <c r="H39" s="17">
        <f t="shared" si="4"/>
        <v>0.99585095850774752</v>
      </c>
      <c r="I39" s="17">
        <f t="shared" si="5"/>
        <v>0.9984914472210481</v>
      </c>
    </row>
    <row r="40" spans="1:9" x14ac:dyDescent="0.5">
      <c r="A40" s="16" t="s">
        <v>36</v>
      </c>
      <c r="B40">
        <v>104249.488167</v>
      </c>
      <c r="C40">
        <v>104245.924725</v>
      </c>
      <c r="D40">
        <v>104240.212976</v>
      </c>
      <c r="E40">
        <v>104236.968287</v>
      </c>
      <c r="G40" s="17">
        <f t="shared" si="3"/>
        <v>0.9999658181343366</v>
      </c>
      <c r="H40" s="17">
        <f t="shared" si="4"/>
        <v>0.99991102890610695</v>
      </c>
      <c r="I40" s="17">
        <f t="shared" si="5"/>
        <v>0.99987990463818921</v>
      </c>
    </row>
    <row r="41" spans="1:9" x14ac:dyDescent="0.5">
      <c r="A41" s="16" t="s">
        <v>88</v>
      </c>
      <c r="B41">
        <v>5294.117037</v>
      </c>
      <c r="C41">
        <v>4781.3994080000002</v>
      </c>
      <c r="D41">
        <v>5254.0629310000004</v>
      </c>
      <c r="E41">
        <v>4732.285132</v>
      </c>
      <c r="G41" s="17">
        <f t="shared" si="3"/>
        <v>0.90315332558447936</v>
      </c>
      <c r="H41" s="17">
        <f t="shared" si="4"/>
        <v>0.99243422355039268</v>
      </c>
      <c r="I41" s="17">
        <f t="shared" si="5"/>
        <v>0.89387618349322107</v>
      </c>
    </row>
    <row r="42" spans="1:9" x14ac:dyDescent="0.5">
      <c r="A42" s="16" t="s">
        <v>136</v>
      </c>
      <c r="B42">
        <v>42487.127950000002</v>
      </c>
      <c r="C42">
        <v>39080.201323000001</v>
      </c>
      <c r="D42">
        <v>40237.562444000003</v>
      </c>
      <c r="E42">
        <v>37756.115185000002</v>
      </c>
      <c r="G42" s="17">
        <f t="shared" si="3"/>
        <v>0.91981273408244102</v>
      </c>
      <c r="H42" s="17">
        <f t="shared" si="4"/>
        <v>0.94705301076958304</v>
      </c>
      <c r="I42" s="17">
        <f t="shared" si="5"/>
        <v>0.88864832731062493</v>
      </c>
    </row>
    <row r="43" spans="1:9" x14ac:dyDescent="0.5">
      <c r="A43" s="16" t="s">
        <v>87</v>
      </c>
      <c r="B43">
        <v>23112.724739000001</v>
      </c>
      <c r="C43">
        <v>20866.922158000001</v>
      </c>
      <c r="D43">
        <v>20898.620116999999</v>
      </c>
      <c r="E43">
        <v>19279.384409999999</v>
      </c>
      <c r="G43" s="17">
        <f t="shared" si="3"/>
        <v>0.90283263412857284</v>
      </c>
      <c r="H43" s="17">
        <f t="shared" si="4"/>
        <v>0.90420408467618008</v>
      </c>
      <c r="I43" s="17">
        <f t="shared" si="5"/>
        <v>0.83414589269383321</v>
      </c>
    </row>
    <row r="44" spans="1:9" x14ac:dyDescent="0.5">
      <c r="A44" s="16" t="s">
        <v>58</v>
      </c>
      <c r="B44">
        <v>17819.166987000001</v>
      </c>
      <c r="C44">
        <v>16084.324992</v>
      </c>
      <c r="D44">
        <v>16306.234618</v>
      </c>
      <c r="E44">
        <v>14977.373686000001</v>
      </c>
      <c r="G44" s="17">
        <f t="shared" si="3"/>
        <v>0.90264180159119356</v>
      </c>
      <c r="H44" s="17">
        <f t="shared" si="4"/>
        <v>0.91509522470361482</v>
      </c>
      <c r="I44" s="17">
        <f t="shared" si="5"/>
        <v>0.84052041809399769</v>
      </c>
    </row>
    <row r="45" spans="1:9" x14ac:dyDescent="0.5">
      <c r="A45" s="29" t="s">
        <v>175</v>
      </c>
      <c r="B45">
        <v>634.25049999999999</v>
      </c>
      <c r="C45">
        <v>630.99929999999995</v>
      </c>
      <c r="D45">
        <v>627.66740000000004</v>
      </c>
      <c r="E45">
        <v>623.98884999999996</v>
      </c>
      <c r="G45" s="17">
        <f t="shared" si="3"/>
        <v>0.99487394964607823</v>
      </c>
      <c r="H45" s="17">
        <f t="shared" si="4"/>
        <v>0.98962066249849245</v>
      </c>
      <c r="I45" s="17">
        <f t="shared" si="5"/>
        <v>0.9838208247372292</v>
      </c>
    </row>
    <row r="47" spans="1:9" ht="18" x14ac:dyDescent="0.55000000000000004">
      <c r="A47" s="22" t="s">
        <v>139</v>
      </c>
    </row>
    <row r="48" spans="1:9" x14ac:dyDescent="0.5">
      <c r="A48" t="s">
        <v>140</v>
      </c>
    </row>
    <row r="49" spans="1:9" s="18" customFormat="1" ht="47.25" x14ac:dyDescent="0.5">
      <c r="B49" s="23" t="s">
        <v>141</v>
      </c>
      <c r="C49" s="23" t="s">
        <v>142</v>
      </c>
      <c r="D49" s="23" t="s">
        <v>143</v>
      </c>
      <c r="E49" s="23" t="s">
        <v>144</v>
      </c>
      <c r="G49" s="18" t="s">
        <v>120</v>
      </c>
      <c r="H49" s="18" t="s">
        <v>145</v>
      </c>
      <c r="I49" s="18" t="s">
        <v>122</v>
      </c>
    </row>
    <row r="50" spans="1:9" x14ac:dyDescent="0.5">
      <c r="A50" s="16" t="s">
        <v>0</v>
      </c>
      <c r="B50" s="17">
        <v>146818.54053699999</v>
      </c>
      <c r="C50" s="17">
        <v>142915.566161</v>
      </c>
      <c r="D50" s="17">
        <v>138750.734925</v>
      </c>
      <c r="E50" s="17">
        <v>135687.71096600001</v>
      </c>
      <c r="G50" s="17">
        <f>C50/B50</f>
        <v>0.97341633855148968</v>
      </c>
      <c r="H50" s="17">
        <f>D50/B50</f>
        <v>0.94504913628420917</v>
      </c>
      <c r="I50" s="17">
        <f>E50/B50</f>
        <v>0.92418648536970793</v>
      </c>
    </row>
    <row r="51" spans="1:9" x14ac:dyDescent="0.5">
      <c r="A51" s="16" t="s">
        <v>4</v>
      </c>
      <c r="B51" s="17">
        <v>71.376729999999995</v>
      </c>
      <c r="C51" s="17">
        <v>34.509326999999999</v>
      </c>
      <c r="D51" s="17">
        <v>36.020401999999997</v>
      </c>
      <c r="E51" s="17">
        <v>11.212436</v>
      </c>
      <c r="G51" s="17">
        <f t="shared" ref="G51:G64" si="6">C51/B51</f>
        <v>0.48348147918796508</v>
      </c>
      <c r="H51" s="17">
        <f t="shared" ref="H51:H64" si="7">D51/B51</f>
        <v>0.50465189425181012</v>
      </c>
      <c r="I51" s="17">
        <f t="shared" ref="I51:I64" si="8">E51/B51</f>
        <v>0.15708811541240403</v>
      </c>
    </row>
    <row r="52" spans="1:9" x14ac:dyDescent="0.5">
      <c r="A52" s="16" t="s">
        <v>3</v>
      </c>
      <c r="B52" s="17">
        <v>5330.6574790000004</v>
      </c>
      <c r="C52" s="17">
        <v>2299.2963690000001</v>
      </c>
      <c r="D52" s="17">
        <v>3228.3275180000001</v>
      </c>
      <c r="E52" s="17">
        <v>932.63956099999996</v>
      </c>
      <c r="G52" s="17">
        <f t="shared" si="6"/>
        <v>0.43133447948175702</v>
      </c>
      <c r="H52" s="17">
        <f t="shared" si="7"/>
        <v>0.6056152605411097</v>
      </c>
      <c r="I52" s="17">
        <f t="shared" si="8"/>
        <v>0.1749576979339062</v>
      </c>
    </row>
    <row r="53" spans="1:9" x14ac:dyDescent="0.5">
      <c r="A53" s="16" t="s">
        <v>6</v>
      </c>
      <c r="B53" s="17">
        <v>20.182948</v>
      </c>
      <c r="C53" s="17">
        <v>8.7859259999999999</v>
      </c>
      <c r="D53" s="17">
        <v>17.012701</v>
      </c>
      <c r="E53" s="17">
        <v>7.2679539999999996</v>
      </c>
      <c r="G53" s="17">
        <f t="shared" si="6"/>
        <v>0.43531430591804526</v>
      </c>
      <c r="H53" s="17">
        <f t="shared" si="7"/>
        <v>0.84292448258797481</v>
      </c>
      <c r="I53" s="17">
        <f t="shared" si="8"/>
        <v>0.36010368752869998</v>
      </c>
    </row>
    <row r="54" spans="1:9" x14ac:dyDescent="0.5">
      <c r="A54" s="16" t="s">
        <v>5</v>
      </c>
      <c r="B54" s="17">
        <v>1249.6533529999999</v>
      </c>
      <c r="C54" s="17">
        <v>525.61490800000001</v>
      </c>
      <c r="D54" s="17">
        <v>1019.03526</v>
      </c>
      <c r="E54" s="17">
        <v>368.57906400000002</v>
      </c>
      <c r="G54" s="17">
        <f t="shared" si="6"/>
        <v>0.42060856855877221</v>
      </c>
      <c r="H54" s="17">
        <f t="shared" si="7"/>
        <v>0.81545434784265336</v>
      </c>
      <c r="I54" s="17">
        <f t="shared" si="8"/>
        <v>0.29494504465191479</v>
      </c>
    </row>
    <row r="55" spans="1:9" x14ac:dyDescent="0.5">
      <c r="A55" s="16" t="s">
        <v>1</v>
      </c>
      <c r="B55" s="17">
        <v>88.458437000000004</v>
      </c>
      <c r="C55" s="17">
        <v>66.514195000000001</v>
      </c>
      <c r="D55" s="17">
        <v>18.737895000000002</v>
      </c>
      <c r="E55" s="17">
        <v>15.891125000000001</v>
      </c>
      <c r="G55" s="17">
        <f t="shared" si="6"/>
        <v>0.75192595817626751</v>
      </c>
      <c r="H55" s="17">
        <f t="shared" si="7"/>
        <v>0.21182710926714657</v>
      </c>
      <c r="I55" s="17">
        <f t="shared" si="8"/>
        <v>0.17964510270512693</v>
      </c>
    </row>
    <row r="56" spans="1:9" x14ac:dyDescent="0.5">
      <c r="A56" s="16" t="s">
        <v>2</v>
      </c>
      <c r="B56" s="17">
        <v>4226.0086460000002</v>
      </c>
      <c r="C56" s="17">
        <v>3296.2718920000002</v>
      </c>
      <c r="D56" s="17">
        <v>1080.497556</v>
      </c>
      <c r="E56" s="17">
        <v>907.68648199999996</v>
      </c>
      <c r="G56" s="17">
        <f t="shared" si="6"/>
        <v>0.77999648560113244</v>
      </c>
      <c r="H56" s="17">
        <f t="shared" si="7"/>
        <v>0.25567802778224602</v>
      </c>
      <c r="I56" s="17">
        <f t="shared" si="8"/>
        <v>0.2147857607577644</v>
      </c>
    </row>
    <row r="57" spans="1:9" x14ac:dyDescent="0.5">
      <c r="A57" s="16" t="s">
        <v>62</v>
      </c>
      <c r="B57" s="17">
        <v>13429.338642999999</v>
      </c>
      <c r="C57" s="17">
        <v>12307.447188</v>
      </c>
      <c r="D57" s="17">
        <v>4096.1519200000002</v>
      </c>
      <c r="E57" s="17">
        <v>3804.0762289999998</v>
      </c>
      <c r="G57" s="17">
        <f t="shared" si="6"/>
        <v>0.91645966455803229</v>
      </c>
      <c r="H57" s="17">
        <f t="shared" si="7"/>
        <v>0.30501516335915074</v>
      </c>
      <c r="I57" s="17">
        <f t="shared" si="8"/>
        <v>0.28326608853391771</v>
      </c>
    </row>
    <row r="58" spans="1:9" x14ac:dyDescent="0.5">
      <c r="A58" s="16" t="s">
        <v>105</v>
      </c>
      <c r="B58" s="17">
        <v>176130.33962399999</v>
      </c>
      <c r="C58" s="17">
        <v>172202.49267000001</v>
      </c>
      <c r="D58" s="17">
        <v>167798.38417800001</v>
      </c>
      <c r="E58" s="17">
        <v>164715.60939100001</v>
      </c>
      <c r="G58" s="17">
        <f t="shared" si="6"/>
        <v>0.97769920297442747</v>
      </c>
      <c r="H58" s="17">
        <f t="shared" si="7"/>
        <v>0.95269437699497495</v>
      </c>
      <c r="I58" s="17">
        <f t="shared" si="8"/>
        <v>0.93519157314198142</v>
      </c>
    </row>
    <row r="59" spans="1:9" x14ac:dyDescent="0.5">
      <c r="A59" s="16" t="s">
        <v>106</v>
      </c>
      <c r="B59" s="17">
        <v>121886.650356</v>
      </c>
      <c r="C59" s="17">
        <v>121719.02664</v>
      </c>
      <c r="D59" s="17">
        <v>121674.48629</v>
      </c>
      <c r="E59" s="17">
        <v>121893.874198</v>
      </c>
      <c r="G59" s="17">
        <f t="shared" si="6"/>
        <v>0.99862475738310619</v>
      </c>
      <c r="H59" s="17">
        <f t="shared" si="7"/>
        <v>0.99825933303294234</v>
      </c>
      <c r="I59" s="17">
        <f t="shared" si="8"/>
        <v>1.0000592668842643</v>
      </c>
    </row>
    <row r="60" spans="1:9" x14ac:dyDescent="0.5">
      <c r="A60" s="16" t="s">
        <v>36</v>
      </c>
      <c r="B60" s="17">
        <v>104477.875713</v>
      </c>
      <c r="C60" s="17">
        <v>104470.22682</v>
      </c>
      <c r="D60" s="17">
        <v>104476.22607</v>
      </c>
      <c r="E60" s="17">
        <v>104472.021333</v>
      </c>
      <c r="G60" s="17">
        <f t="shared" si="6"/>
        <v>0.99992678935183354</v>
      </c>
      <c r="H60" s="17">
        <f t="shared" si="7"/>
        <v>0.99998421059972042</v>
      </c>
      <c r="I60" s="17">
        <f t="shared" si="8"/>
        <v>0.99994396536146957</v>
      </c>
    </row>
    <row r="61" spans="1:9" x14ac:dyDescent="0.5">
      <c r="A61" s="16" t="s">
        <v>88</v>
      </c>
      <c r="B61" s="17">
        <v>5567.9205389999997</v>
      </c>
      <c r="C61" s="17">
        <v>4938.3342629999997</v>
      </c>
      <c r="D61" s="17">
        <v>5595.4461719999999</v>
      </c>
      <c r="E61" s="17">
        <v>4819.4939139999997</v>
      </c>
      <c r="G61" s="17">
        <f t="shared" si="6"/>
        <v>0.88692613847663249</v>
      </c>
      <c r="H61" s="17">
        <f t="shared" si="7"/>
        <v>1.0049436109598187</v>
      </c>
      <c r="I61" s="17">
        <f t="shared" si="8"/>
        <v>0.86558238039538948</v>
      </c>
    </row>
    <row r="62" spans="1:9" x14ac:dyDescent="0.5">
      <c r="A62" s="16" t="s">
        <v>136</v>
      </c>
      <c r="B62" s="17">
        <v>43031.007338000003</v>
      </c>
      <c r="C62" s="17">
        <v>39302.133654999998</v>
      </c>
      <c r="D62" s="17">
        <v>40537.684795000001</v>
      </c>
      <c r="E62" s="17">
        <v>37782.01298</v>
      </c>
      <c r="G62" s="17">
        <f t="shared" si="6"/>
        <v>0.91334449473351986</v>
      </c>
      <c r="H62" s="17">
        <f t="shared" si="7"/>
        <v>0.94205753717510143</v>
      </c>
      <c r="I62" s="17">
        <f t="shared" si="8"/>
        <v>0.87801832486118214</v>
      </c>
    </row>
    <row r="63" spans="1:9" x14ac:dyDescent="0.5">
      <c r="A63" s="16" t="s">
        <v>87</v>
      </c>
      <c r="B63" s="17">
        <v>23668.201559000001</v>
      </c>
      <c r="C63" s="17">
        <v>21097.895206000001</v>
      </c>
      <c r="D63" s="17">
        <v>21181.926404000002</v>
      </c>
      <c r="E63" s="17">
        <v>19215.321188999998</v>
      </c>
      <c r="G63" s="17">
        <f t="shared" si="6"/>
        <v>0.8914025492561084</v>
      </c>
      <c r="H63" s="17">
        <f t="shared" si="7"/>
        <v>0.89495293299737111</v>
      </c>
      <c r="I63" s="17">
        <f t="shared" si="8"/>
        <v>0.81186232680586734</v>
      </c>
    </row>
    <row r="64" spans="1:9" x14ac:dyDescent="0.5">
      <c r="A64" s="16" t="s">
        <v>58</v>
      </c>
      <c r="B64" s="17">
        <v>18402.954224000001</v>
      </c>
      <c r="C64" s="17">
        <v>16306.538043</v>
      </c>
      <c r="D64" s="17">
        <v>16607.612378999998</v>
      </c>
      <c r="E64" s="17">
        <v>14868.810506</v>
      </c>
      <c r="G64" s="17">
        <f t="shared" si="6"/>
        <v>0.88608262806707505</v>
      </c>
      <c r="H64" s="17">
        <f t="shared" si="7"/>
        <v>0.90244273701128763</v>
      </c>
      <c r="I64" s="17">
        <f t="shared" si="8"/>
        <v>0.80795780530763972</v>
      </c>
    </row>
    <row r="65" spans="1:9" x14ac:dyDescent="0.5">
      <c r="G65" s="17"/>
      <c r="H65" s="17"/>
      <c r="I65" s="17"/>
    </row>
    <row r="66" spans="1:9" ht="21" x14ac:dyDescent="0.65">
      <c r="A66" s="27" t="s">
        <v>170</v>
      </c>
    </row>
    <row r="67" spans="1:9" ht="18" x14ac:dyDescent="0.55000000000000004">
      <c r="A67" s="25" t="s">
        <v>148</v>
      </c>
    </row>
    <row r="68" spans="1:9" x14ac:dyDescent="0.5">
      <c r="A68" s="16" t="s">
        <v>149</v>
      </c>
      <c r="B68" s="17" t="s">
        <v>150</v>
      </c>
      <c r="C68" s="17" t="s">
        <v>151</v>
      </c>
    </row>
    <row r="69" spans="1:9" x14ac:dyDescent="0.5">
      <c r="A69" s="16" t="s">
        <v>158</v>
      </c>
      <c r="B69" t="s">
        <v>152</v>
      </c>
      <c r="C69" t="s">
        <v>153</v>
      </c>
    </row>
    <row r="70" spans="1:9" x14ac:dyDescent="0.5">
      <c r="A70" s="16" t="s">
        <v>159</v>
      </c>
      <c r="B70" t="s">
        <v>154</v>
      </c>
      <c r="C70" t="s">
        <v>155</v>
      </c>
    </row>
    <row r="71" spans="1:9" x14ac:dyDescent="0.5">
      <c r="A71" s="16" t="s">
        <v>160</v>
      </c>
      <c r="B71" t="s">
        <v>156</v>
      </c>
      <c r="C71" t="s">
        <v>157</v>
      </c>
    </row>
    <row r="73" spans="1:9" x14ac:dyDescent="0.5">
      <c r="A73" s="16" t="s">
        <v>162</v>
      </c>
    </row>
    <row r="74" spans="1:9" x14ac:dyDescent="0.5">
      <c r="A74" s="16" t="s">
        <v>163</v>
      </c>
      <c r="B74" s="17" t="s">
        <v>150</v>
      </c>
      <c r="C74" s="17" t="s">
        <v>151</v>
      </c>
    </row>
    <row r="75" spans="1:9" x14ac:dyDescent="0.5">
      <c r="A75" s="26">
        <v>1600000</v>
      </c>
      <c r="B75" t="s">
        <v>165</v>
      </c>
      <c r="C75" t="s">
        <v>164</v>
      </c>
    </row>
    <row r="76" spans="1:9" x14ac:dyDescent="0.5">
      <c r="A76" s="26">
        <v>3200000</v>
      </c>
      <c r="B76" s="17" t="s">
        <v>167</v>
      </c>
      <c r="C76" s="17" t="s">
        <v>166</v>
      </c>
    </row>
    <row r="77" spans="1:9" x14ac:dyDescent="0.5">
      <c r="A77" s="26">
        <v>6400000</v>
      </c>
      <c r="B77" s="17" t="s">
        <v>169</v>
      </c>
      <c r="C77" s="17" t="s">
        <v>168</v>
      </c>
    </row>
    <row r="82" spans="1:4" x14ac:dyDescent="0.5">
      <c r="A82" t="s">
        <v>174</v>
      </c>
    </row>
    <row r="83" spans="1:4" x14ac:dyDescent="0.5">
      <c r="B83" s="17" t="s">
        <v>171</v>
      </c>
      <c r="C83" s="17" t="s">
        <v>172</v>
      </c>
      <c r="D83" s="17" t="s">
        <v>173</v>
      </c>
    </row>
    <row r="84" spans="1:4" x14ac:dyDescent="0.5">
      <c r="A84" s="16" t="s">
        <v>4</v>
      </c>
      <c r="B84" s="17">
        <v>2042695949</v>
      </c>
      <c r="C84" s="17">
        <v>4151372129</v>
      </c>
      <c r="D84" s="17">
        <v>8240246852</v>
      </c>
    </row>
    <row r="85" spans="1:4" x14ac:dyDescent="0.5">
      <c r="A85" s="16" t="s">
        <v>3</v>
      </c>
      <c r="B85" s="17">
        <v>136148967812.5</v>
      </c>
      <c r="C85" s="17">
        <v>277283450879</v>
      </c>
      <c r="D85" s="17">
        <v>553047622326</v>
      </c>
    </row>
    <row r="86" spans="1:4" x14ac:dyDescent="0.5">
      <c r="A86" s="16" t="s">
        <v>6</v>
      </c>
      <c r="B86" s="17">
        <v>711015203.5</v>
      </c>
      <c r="C86" s="17">
        <v>1408517372</v>
      </c>
      <c r="D86" s="17">
        <v>2839251346</v>
      </c>
    </row>
    <row r="87" spans="1:4" x14ac:dyDescent="0.5">
      <c r="A87" s="16" t="s">
        <v>5</v>
      </c>
      <c r="B87" s="17">
        <v>38947764105.5</v>
      </c>
      <c r="C87" s="17">
        <v>77491133648</v>
      </c>
      <c r="D87" s="17">
        <v>157074139580</v>
      </c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25"/>
  <sheetViews>
    <sheetView workbookViewId="0">
      <selection activeCell="A4" sqref="A4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 t="shared" ref="M6:M17" si="1">E6/B6</f>
        <v>1.0049429674164716</v>
      </c>
      <c r="N6" s="17">
        <f t="shared" ref="N6:N17" si="2">F6/B6</f>
        <v>0.99348634333028318</v>
      </c>
      <c r="O6" s="17">
        <f t="shared" ref="O6:O17" si="3">G6/B6</f>
        <v>0.98368708579994713</v>
      </c>
      <c r="P6" s="17">
        <f t="shared" ref="P6:P17" si="4">H6/B6</f>
        <v>0.99256049643857769</v>
      </c>
      <c r="Q6" s="17">
        <f t="shared" ref="Q6:Q17" si="5"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6">D7/B7</f>
        <v>1.4066456827090492</v>
      </c>
      <c r="M7" s="17">
        <f t="shared" si="1"/>
        <v>1.1107387022836424</v>
      </c>
      <c r="N7" s="17">
        <f t="shared" si="2"/>
        <v>0.38774912346081597</v>
      </c>
      <c r="O7" s="17">
        <f t="shared" si="3"/>
        <v>0.64557072367324275</v>
      </c>
      <c r="P7" s="17">
        <f t="shared" si="4"/>
        <v>0.75264428802979755</v>
      </c>
      <c r="Q7" s="17">
        <f t="shared" si="5"/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6"/>
        <v>1.3515458145245085</v>
      </c>
      <c r="M8" s="17">
        <f t="shared" si="1"/>
        <v>1.2461523967602333</v>
      </c>
      <c r="N8" s="17">
        <f t="shared" si="2"/>
        <v>0.41331575520255365</v>
      </c>
      <c r="O8" s="17">
        <f t="shared" si="3"/>
        <v>0.69126170823153232</v>
      </c>
      <c r="P8" s="17">
        <f t="shared" si="4"/>
        <v>0.93026584564300729</v>
      </c>
      <c r="Q8" s="17">
        <f t="shared" si="5"/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6"/>
        <v>1.0958303163255063</v>
      </c>
      <c r="M9" s="17">
        <f t="shared" si="1"/>
        <v>1.1115400702792571</v>
      </c>
      <c r="N9" s="17">
        <f t="shared" si="2"/>
        <v>0.4773491149596501</v>
      </c>
      <c r="O9" s="17">
        <f t="shared" si="3"/>
        <v>0.91122658584153959</v>
      </c>
      <c r="P9" s="17">
        <f t="shared" si="4"/>
        <v>1.0208575034462661</v>
      </c>
      <c r="Q9" s="17">
        <f t="shared" si="5"/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6"/>
        <v>1.1315826537870277</v>
      </c>
      <c r="M10" s="17">
        <f t="shared" si="1"/>
        <v>1.3049685351050873</v>
      </c>
      <c r="N10" s="17">
        <f t="shared" si="2"/>
        <v>0.45523290518880266</v>
      </c>
      <c r="O10" s="17">
        <f t="shared" si="3"/>
        <v>0.94028215964505268</v>
      </c>
      <c r="P10" s="17">
        <f t="shared" si="4"/>
        <v>1.1877642491424776</v>
      </c>
      <c r="Q10" s="17">
        <f t="shared" si="5"/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6"/>
        <v>2.5184425066065272</v>
      </c>
      <c r="M11" s="17">
        <f t="shared" si="1"/>
        <v>1.0541872771508791</v>
      </c>
      <c r="N11" s="17">
        <f t="shared" si="2"/>
        <v>0.77054055849200309</v>
      </c>
      <c r="O11" s="17">
        <f t="shared" si="3"/>
        <v>0.48905754810392754</v>
      </c>
      <c r="P11" s="17">
        <f t="shared" si="4"/>
        <v>0.4998855802821216</v>
      </c>
      <c r="Q11" s="17">
        <f t="shared" si="5"/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6"/>
        <v>2.096004355239101</v>
      </c>
      <c r="M12" s="17">
        <f t="shared" si="1"/>
        <v>1.0199773215787502</v>
      </c>
      <c r="N12" s="17">
        <f t="shared" si="2"/>
        <v>0.74499128935785131</v>
      </c>
      <c r="O12" s="17">
        <f t="shared" si="3"/>
        <v>0.52916167127797187</v>
      </c>
      <c r="P12" s="17">
        <f t="shared" si="4"/>
        <v>0.55365113674367328</v>
      </c>
      <c r="Q12" s="17">
        <f t="shared" si="5"/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6"/>
        <v>1.7666907631257032</v>
      </c>
      <c r="M13" s="17">
        <f t="shared" si="1"/>
        <v>1.0077647987803782</v>
      </c>
      <c r="N13" s="17">
        <f t="shared" si="2"/>
        <v>0.92169168769385812</v>
      </c>
      <c r="O13" s="17">
        <f t="shared" si="3"/>
        <v>0.53277163968745123</v>
      </c>
      <c r="P13" s="17">
        <f t="shared" si="4"/>
        <v>0.53667422653007268</v>
      </c>
      <c r="Q13" s="17">
        <f t="shared" si="5"/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6"/>
        <v>1.0304850734745667</v>
      </c>
      <c r="M14" s="17">
        <f t="shared" si="1"/>
        <v>1.0004287573519788</v>
      </c>
      <c r="N14" s="21" t="s">
        <v>126</v>
      </c>
      <c r="O14" s="17">
        <f t="shared" si="3"/>
        <v>0.98211468555196757</v>
      </c>
      <c r="P14" s="17">
        <f t="shared" si="4"/>
        <v>0.98926393269587221</v>
      </c>
      <c r="Q14" s="17">
        <f t="shared" si="5"/>
        <v>0.96901506320312303</v>
      </c>
    </row>
    <row r="15" spans="1:17" x14ac:dyDescent="0.5">
      <c r="A15" s="16" t="s">
        <v>106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6"/>
        <v>0.99076279299814718</v>
      </c>
      <c r="M15" s="17">
        <f t="shared" si="1"/>
        <v>0.99038876096948292</v>
      </c>
      <c r="N15" s="17">
        <f t="shared" si="2"/>
        <v>0.9919400447850133</v>
      </c>
      <c r="O15" s="17">
        <f t="shared" si="3"/>
        <v>0.9905376856527246</v>
      </c>
      <c r="P15" s="17">
        <f t="shared" si="4"/>
        <v>0.99271907985019558</v>
      </c>
      <c r="Q15" s="17">
        <f t="shared" si="5"/>
        <v>0.98728865769922514</v>
      </c>
    </row>
    <row r="16" spans="1:17" x14ac:dyDescent="0.5">
      <c r="A16" s="16" t="s">
        <v>132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6"/>
        <v>1.0000121019451875</v>
      </c>
      <c r="M16" s="17">
        <f t="shared" si="1"/>
        <v>1.0000364943237288</v>
      </c>
      <c r="N16" s="17">
        <f t="shared" si="2"/>
        <v>1.0000995140634368</v>
      </c>
      <c r="O16" s="17">
        <f t="shared" si="3"/>
        <v>0.9999903035033435</v>
      </c>
      <c r="P16" s="17">
        <f t="shared" si="4"/>
        <v>1.0000416157563337</v>
      </c>
      <c r="Q16" s="17">
        <f t="shared" si="5"/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6"/>
        <v>1.0199620190721426</v>
      </c>
      <c r="M17" s="17">
        <f t="shared" si="1"/>
        <v>1.0761853344199324</v>
      </c>
      <c r="N17" s="17">
        <f t="shared" si="2"/>
        <v>0.99831817424965952</v>
      </c>
      <c r="O17" s="17">
        <f t="shared" si="3"/>
        <v>1.0096632071706981</v>
      </c>
      <c r="P17" s="17">
        <f t="shared" si="4"/>
        <v>1.0954152543391369</v>
      </c>
      <c r="Q17" s="17">
        <f t="shared" si="5"/>
        <v>1.0248966427957193</v>
      </c>
    </row>
    <row r="21" spans="1:17" x14ac:dyDescent="0.5">
      <c r="A21" t="s">
        <v>127</v>
      </c>
    </row>
    <row r="22" spans="1:17" x14ac:dyDescent="0.5">
      <c r="A22" t="s">
        <v>128</v>
      </c>
    </row>
    <row r="23" spans="1:17" x14ac:dyDescent="0.5">
      <c r="A23" t="s">
        <v>129</v>
      </c>
    </row>
    <row r="24" spans="1:17" x14ac:dyDescent="0.5">
      <c r="A24" t="s">
        <v>130</v>
      </c>
    </row>
    <row r="25" spans="1:17" x14ac:dyDescent="0.5">
      <c r="A25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8" t="s">
        <v>29</v>
      </c>
      <c r="C1" s="28"/>
      <c r="D1" s="28"/>
      <c r="E1" s="28"/>
      <c r="F1" s="28" t="s">
        <v>30</v>
      </c>
      <c r="G1" s="28"/>
      <c r="H1" s="28"/>
      <c r="I1" s="28"/>
      <c r="J1" s="28" t="s">
        <v>42</v>
      </c>
      <c r="K1" s="28"/>
      <c r="L1" s="28"/>
      <c r="M1" s="28"/>
      <c r="N1" s="28" t="s">
        <v>43</v>
      </c>
      <c r="O1" s="28"/>
      <c r="P1" s="28"/>
      <c r="Q1" s="28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8" t="s">
        <v>28</v>
      </c>
      <c r="C2" s="28"/>
      <c r="D2" s="28" t="s">
        <v>8</v>
      </c>
      <c r="E2" s="28"/>
      <c r="F2" s="28" t="s">
        <v>28</v>
      </c>
      <c r="G2" s="28"/>
      <c r="H2" s="28" t="s">
        <v>8</v>
      </c>
      <c r="I2" s="28"/>
      <c r="J2" s="28" t="s">
        <v>28</v>
      </c>
      <c r="K2" s="28"/>
      <c r="L2" s="28" t="s">
        <v>8</v>
      </c>
      <c r="M2" s="28"/>
      <c r="N2" s="28" t="s">
        <v>28</v>
      </c>
      <c r="O2" s="28"/>
      <c r="P2" s="28" t="s">
        <v>8</v>
      </c>
      <c r="Q2" s="28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8" t="s">
        <v>29</v>
      </c>
      <c r="C1" s="28"/>
      <c r="D1" s="28"/>
      <c r="E1" s="28"/>
      <c r="F1" s="28" t="s">
        <v>30</v>
      </c>
      <c r="G1" s="28"/>
      <c r="H1" s="28"/>
      <c r="I1" s="28"/>
      <c r="J1" s="28" t="s">
        <v>42</v>
      </c>
      <c r="K1" s="28"/>
      <c r="L1" s="28"/>
      <c r="M1" s="28"/>
      <c r="N1" s="28" t="s">
        <v>43</v>
      </c>
      <c r="O1" s="28"/>
      <c r="P1" s="28"/>
      <c r="Q1" s="28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8" t="s">
        <v>28</v>
      </c>
      <c r="C2" s="28"/>
      <c r="D2" s="28" t="s">
        <v>8</v>
      </c>
      <c r="E2" s="28"/>
      <c r="F2" s="28" t="s">
        <v>28</v>
      </c>
      <c r="G2" s="28"/>
      <c r="H2" s="28" t="s">
        <v>8</v>
      </c>
      <c r="I2" s="28"/>
      <c r="J2" s="28" t="s">
        <v>84</v>
      </c>
      <c r="K2" s="28"/>
      <c r="L2" s="28" t="s">
        <v>8</v>
      </c>
      <c r="M2" s="28"/>
      <c r="N2" s="28" t="s">
        <v>28</v>
      </c>
      <c r="O2" s="28"/>
      <c r="P2" s="28" t="s">
        <v>8</v>
      </c>
      <c r="Q2" s="28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data-superpg-promo-selected</vt:lpstr>
      <vt:lpstr>data-superpg-promo-all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2019-06-21T19:09:34Z</dcterms:modified>
</cp:coreProperties>
</file>