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231" documentId="11_F25DC773A252ABEACE02ECA5E39F7D7C5ADE589E" xr6:coauthVersionLast="43" xr6:coauthVersionMax="43" xr10:uidLastSave="{D1D6361E-C373-4ACF-B11E-3B71FFFE3F0B}"/>
  <bookViews>
    <workbookView xWindow="-98" yWindow="-98" windowWidth="22695" windowHeight="14595" activeTab="1" xr2:uid="{00000000-000D-0000-FFFF-FFFF00000000}"/>
  </bookViews>
  <sheets>
    <sheet name="fig-elpase-time" sheetId="2" r:id="rId1"/>
    <sheet name="fig-data-tlb-under-code-superpg" sheetId="3" r:id="rId2"/>
    <sheet name="data-superpg" sheetId="1" r:id="rId3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E7" i="1"/>
  <c r="D7" i="1"/>
  <c r="C7" i="1"/>
  <c r="B7" i="1"/>
  <c r="L52" i="1"/>
  <c r="K52" i="1"/>
  <c r="J52" i="1"/>
  <c r="I52" i="1"/>
  <c r="L51" i="1"/>
  <c r="K51" i="1"/>
  <c r="J51" i="1"/>
  <c r="I51" i="1"/>
  <c r="K53" i="1"/>
  <c r="J53" i="1"/>
  <c r="I53" i="1"/>
  <c r="L44" i="1"/>
  <c r="L43" i="1"/>
  <c r="L35" i="1"/>
  <c r="L34" i="1"/>
  <c r="L26" i="1"/>
  <c r="L25" i="1"/>
  <c r="L16" i="1"/>
  <c r="L15" i="1"/>
  <c r="K45" i="1"/>
  <c r="J45" i="1"/>
  <c r="I45" i="1"/>
  <c r="K36" i="1"/>
  <c r="J36" i="1"/>
  <c r="I36" i="1"/>
  <c r="K27" i="1"/>
  <c r="J27" i="1"/>
  <c r="I27" i="1"/>
  <c r="K44" i="1"/>
  <c r="J44" i="1"/>
  <c r="I44" i="1"/>
  <c r="K43" i="1"/>
  <c r="J43" i="1"/>
  <c r="I43" i="1"/>
  <c r="K35" i="1"/>
  <c r="J35" i="1"/>
  <c r="I35" i="1"/>
  <c r="K34" i="1"/>
  <c r="J34" i="1"/>
  <c r="I34" i="1"/>
  <c r="K26" i="1"/>
  <c r="J26" i="1"/>
  <c r="I26" i="1"/>
  <c r="K25" i="1"/>
  <c r="J25" i="1"/>
  <c r="I25" i="1"/>
  <c r="K16" i="1"/>
  <c r="J16" i="1"/>
  <c r="I16" i="1"/>
  <c r="K17" i="1"/>
  <c r="J17" i="1"/>
  <c r="I17" i="1"/>
  <c r="K15" i="1"/>
  <c r="J15" i="1"/>
  <c r="I15" i="1"/>
  <c r="C15" i="1"/>
  <c r="D15" i="1"/>
  <c r="E15" i="1"/>
  <c r="B15" i="1"/>
  <c r="C34" i="1"/>
  <c r="D34" i="1"/>
  <c r="E34" i="1"/>
  <c r="B34" i="1"/>
  <c r="C25" i="1"/>
  <c r="D25" i="1"/>
  <c r="E25" i="1"/>
  <c r="B25" i="1"/>
  <c r="C43" i="1"/>
  <c r="D43" i="1"/>
  <c r="E43" i="1"/>
  <c r="B43" i="1"/>
  <c r="C51" i="1"/>
  <c r="D51" i="1"/>
  <c r="E51" i="1"/>
  <c r="B51" i="1"/>
</calcChain>
</file>

<file path=xl/sharedStrings.xml><?xml version="1.0" encoding="utf-8"?>
<sst xmlns="http://schemas.openxmlformats.org/spreadsheetml/2006/main" count="64" uniqueCount="27">
  <si>
    <t>Intel Skylake processor</t>
  </si>
  <si>
    <t>code no superpage, data no superpage</t>
  </si>
  <si>
    <t>code no superpage, data superpage</t>
  </si>
  <si>
    <t>code superpage, data no superpage</t>
  </si>
  <si>
    <t>code superpage, data superpage</t>
  </si>
  <si>
    <t>DTLB_LOAD_MISSES.WALK_PENDING</t>
  </si>
  <si>
    <t>DTLB_STORE_MISSES.WALK_PENDING</t>
  </si>
  <si>
    <t>clang</t>
  </si>
  <si>
    <t>Javac</t>
  </si>
  <si>
    <t>PostgreSQL</t>
  </si>
  <si>
    <t>Derby</t>
  </si>
  <si>
    <t>Node.js</t>
  </si>
  <si>
    <t>MySQL</t>
  </si>
  <si>
    <t>elapse time</t>
  </si>
  <si>
    <t>ops/m</t>
  </si>
  <si>
    <t>tps</t>
  </si>
  <si>
    <t>DTLB_MISSES.WALK_PENDING</t>
  </si>
  <si>
    <t>ITLB_MISSES.WALK_PENDING</t>
  </si>
  <si>
    <t>Clang</t>
  </si>
  <si>
    <t>Col C/Col B</t>
  </si>
  <si>
    <t>Col D/Col B</t>
  </si>
  <si>
    <t>Col E/Col B</t>
  </si>
  <si>
    <t>Elapsed Time Figure</t>
  </si>
  <si>
    <t>data TLB performance Figure</t>
  </si>
  <si>
    <t>Col E/ Col C</t>
  </si>
  <si>
    <t>code superpage, data no superpage / code no superpagge, data no superpage</t>
  </si>
  <si>
    <t>code superpage, data superpage / code no sueprpage, data superpage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</si>
</sst>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43" fontId="3" fillId="0" borderId="0" xfId="1" applyFont="1" applyAlignment="1">
      <alignment wrapText="1"/>
    </xf>
    <xf numFmtId="43" fontId="0" fillId="0" borderId="0" xfId="1" applyFont="1"/>
    <xf numFmtId="43" fontId="0" fillId="0" borderId="0" xfId="0" applyNumberFormat="1"/>
    <xf numFmtId="43" fontId="4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0696505102841"/>
          <c:y val="3.475235952197317E-2"/>
          <c:w val="0.82337065907626272"/>
          <c:h val="0.51361470019957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'data-superpg'!$B$60</c:f>
              <c:strCache>
                <c:ptCount val="1"/>
                <c:pt idx="0">
                  <c:v> code no superpage, data superpage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'data-superpg'!$A$61:$A$66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'data-superpg'!$B$61:$B$66</c:f>
              <c:numCache>
                <c:formatCode>_(* #,##0.00_);_(* \(#,##0.00\);_(* "-"??_);_(@_)</c:formatCode>
                <c:ptCount val="6"/>
                <c:pt idx="0">
                  <c:v>1.00375365866577</c:v>
                </c:pt>
                <c:pt idx="1">
                  <c:v>0.59111913452409148</c:v>
                </c:pt>
                <c:pt idx="2">
                  <c:v>0.95962310781587901</c:v>
                </c:pt>
                <c:pt idx="3">
                  <c:v>0.95962310781587901</c:v>
                </c:pt>
                <c:pt idx="4">
                  <c:v>1.0001952633578108</c:v>
                </c:pt>
                <c:pt idx="5">
                  <c:v>0.97986863822070702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8-47D3-A679-C07D3934A4B7}"/>
            </c:ext>
          </c:extLst>
        </c:ser>
        <c:ser>
          <c:idx val="1"/>
          <c:order val="1"/>
          <c:tx>
            <c:strRef>
              <c:f>'data-superpg'!$C$60</c:f>
              <c:strCache>
                <c:ptCount val="1"/>
                <c:pt idx="0">
                  <c:v> code superpage, data no superpage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'data-superpg'!$A$61:$A$66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'data-superpg'!$C$61:$C$66</c:f>
              <c:numCache>
                <c:formatCode>_(* #,##0.00_);_(* \(#,##0.00\);_(* "-"??_);_(@_)</c:formatCode>
                <c:ptCount val="6"/>
                <c:pt idx="0">
                  <c:v>0.92219103128893265</c:v>
                </c:pt>
                <c:pt idx="1">
                  <c:v>0.98373537877238537</c:v>
                </c:pt>
                <c:pt idx="2">
                  <c:v>0.9887007447959768</c:v>
                </c:pt>
                <c:pt idx="3">
                  <c:v>0.9887007447959768</c:v>
                </c:pt>
                <c:pt idx="4">
                  <c:v>0.98628202051916747</c:v>
                </c:pt>
                <c:pt idx="5">
                  <c:v>0.97370492004926579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E8-47D3-A679-C07D3934A4B7}"/>
            </c:ext>
          </c:extLst>
        </c:ser>
        <c:ser>
          <c:idx val="2"/>
          <c:order val="2"/>
          <c:tx>
            <c:strRef>
              <c:f>'data-superpg'!$D$60</c:f>
              <c:strCache>
                <c:ptCount val="1"/>
                <c:pt idx="0">
                  <c:v> code superpage, data superpage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'data-superpg'!$A$61:$A$66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'data-superpg'!$D$61:$D$66</c:f>
              <c:numCache>
                <c:formatCode>_(* #,##0.00_);_(* \(#,##0.00\);_(* "-"??_);_(@_)</c:formatCode>
                <c:ptCount val="6"/>
                <c:pt idx="0">
                  <c:v>0.92242822567088012</c:v>
                </c:pt>
                <c:pt idx="1">
                  <c:v>0.56374615812400097</c:v>
                </c:pt>
                <c:pt idx="2">
                  <c:v>0.9526365180909856</c:v>
                </c:pt>
                <c:pt idx="3">
                  <c:v>0.9526365180909856</c:v>
                </c:pt>
                <c:pt idx="4">
                  <c:v>0.98533241886613199</c:v>
                </c:pt>
                <c:pt idx="5">
                  <c:v>0.94643140561613248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E8-47D3-A679-C07D3934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930038008"/>
        <c:axId val="930039976"/>
      </c:barChart>
      <c:catAx>
        <c:axId val="93003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39976"/>
        <c:crosses val="autoZero"/>
        <c:auto val="1"/>
        <c:lblAlgn val="ctr"/>
        <c:lblOffset val="100"/>
        <c:noMultiLvlLbl val="0"/>
      </c:catAx>
      <c:valAx>
        <c:axId val="930039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</a:t>
                </a:r>
                <a:r>
                  <a:rPr lang="en-US" sz="2000" baseline="0"/>
                  <a:t> </a:t>
                </a:r>
                <a:r>
                  <a:rPr lang="en-US" sz="2000"/>
                  <a:t>Elapse</a:t>
                </a:r>
                <a:r>
                  <a:rPr lang="en-US" sz="2000" baseline="0"/>
                  <a:t> Time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376747033113534E-2"/>
              <c:y val="0.10930021388758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3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47755749419886"/>
          <c:y val="0.64654368793085637"/>
          <c:w val="0.61764637316941218"/>
          <c:h val="0.17977005096726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88903466091539"/>
          <c:y val="3.475235952197317E-2"/>
          <c:w val="0.79698858946637574"/>
          <c:h val="0.517998839123140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'data-superpg'!$B$71</c:f>
              <c:strCache>
                <c:ptCount val="1"/>
                <c:pt idx="0">
                  <c:v> code superpage, data no superpage / code no superpagge, data no superpage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'data-superpg'!$A$72:$A$77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'data-superpg'!$B$72:$B$77</c:f>
              <c:numCache>
                <c:formatCode>_(* #,##0.00_);_(* \(#,##0.00\);_(* "-"??_);_(@_)</c:formatCode>
                <c:ptCount val="6"/>
                <c:pt idx="0">
                  <c:v>0.93739559102557135</c:v>
                </c:pt>
                <c:pt idx="1">
                  <c:v>0.9725114905184209</c:v>
                </c:pt>
                <c:pt idx="2">
                  <c:v>0.70296576895721952</c:v>
                </c:pt>
                <c:pt idx="3">
                  <c:v>0.9488834135343307</c:v>
                </c:pt>
                <c:pt idx="4">
                  <c:v>0.95189771697377712</c:v>
                </c:pt>
                <c:pt idx="5">
                  <c:v>0.8430629208604945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3-4DA9-834E-1FA34604E180}"/>
            </c:ext>
          </c:extLst>
        </c:ser>
        <c:ser>
          <c:idx val="1"/>
          <c:order val="1"/>
          <c:tx>
            <c:strRef>
              <c:f>'data-superpg'!$C$71</c:f>
              <c:strCache>
                <c:ptCount val="1"/>
                <c:pt idx="0">
                  <c:v> code superpage, data superpage / code no sueprpage, data superpage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'data-superpg'!$A$72:$A$77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'data-superpg'!$C$72:$C$77</c:f>
              <c:numCache>
                <c:formatCode>_(* #,##0.00_);_(* \(#,##0.00\);_(* "-"??_);_(@_)</c:formatCode>
                <c:ptCount val="6"/>
                <c:pt idx="0">
                  <c:v>0.9334557455450897</c:v>
                </c:pt>
                <c:pt idx="1">
                  <c:v>0.98361426054840106</c:v>
                </c:pt>
                <c:pt idx="2">
                  <c:v>0.87869444641081806</c:v>
                </c:pt>
                <c:pt idx="3">
                  <c:v>0.68539774451855962</c:v>
                </c:pt>
                <c:pt idx="4">
                  <c:v>0.91413733839426947</c:v>
                </c:pt>
                <c:pt idx="5">
                  <c:v>0.72003049098828042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3-4DA9-834E-1FA34604E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934866728"/>
        <c:axId val="934860496"/>
      </c:barChart>
      <c:catAx>
        <c:axId val="93486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60496"/>
        <c:crosses val="autoZero"/>
        <c:auto val="1"/>
        <c:lblAlgn val="ctr"/>
        <c:lblOffset val="100"/>
        <c:noMultiLvlLbl val="0"/>
      </c:catAx>
      <c:valAx>
        <c:axId val="934860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Data Page </a:t>
                </a:r>
              </a:p>
              <a:p>
                <a:pPr>
                  <a:defRPr/>
                </a:pPr>
                <a:r>
                  <a:rPr lang="en-US" baseline="0"/>
                  <a:t>Table Walking Cycles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302880931233973E-2"/>
              <c:y val="0.13568710393028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364950578051224E-2"/>
          <c:y val="0.76402585733936568"/>
          <c:w val="0.9876350494219488"/>
          <c:h val="0.11883689680122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C87282-EE09-4925-AD5C-860F7F736B3D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D17F88-6A46-4034-9011-E7AA1015A24A}">
  <sheetPr/>
  <sheetViews>
    <sheetView tabSelected="1"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8E643-592E-4B8D-8A59-0A482BE6BB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C6D47-F9D5-4409-BA05-CA76178293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topLeftCell="A61" workbookViewId="0">
      <selection activeCell="B72" sqref="B72:C72"/>
    </sheetView>
  </sheetViews>
  <sheetFormatPr defaultRowHeight="14.25" x14ac:dyDescent="0.45"/>
  <cols>
    <col min="1" max="1" width="37.265625" customWidth="1"/>
    <col min="2" max="5" width="14.3984375" bestFit="1" customWidth="1"/>
    <col min="9" max="9" width="9.06640625" style="3"/>
    <col min="10" max="10" width="11.6640625" style="3" customWidth="1"/>
    <col min="11" max="12" width="9.06640625" style="3"/>
  </cols>
  <sheetData>
    <row r="1" spans="1:12" x14ac:dyDescent="0.45">
      <c r="A1" t="s">
        <v>0</v>
      </c>
    </row>
    <row r="3" spans="1:12" x14ac:dyDescent="0.45">
      <c r="A3" t="s">
        <v>7</v>
      </c>
    </row>
    <row r="4" spans="1:12" ht="63" x14ac:dyDescent="0.5">
      <c r="B4" s="2" t="s">
        <v>1</v>
      </c>
      <c r="C4" s="2" t="s">
        <v>2</v>
      </c>
      <c r="D4" s="2" t="s">
        <v>3</v>
      </c>
      <c r="E4" s="2" t="s">
        <v>4</v>
      </c>
      <c r="I4" s="3" t="s">
        <v>19</v>
      </c>
      <c r="J4" s="3" t="s">
        <v>20</v>
      </c>
      <c r="K4" s="3" t="s">
        <v>21</v>
      </c>
      <c r="L4" s="3" t="s">
        <v>24</v>
      </c>
    </row>
    <row r="5" spans="1:12" ht="15.75" x14ac:dyDescent="0.5">
      <c r="A5" s="1" t="s">
        <v>5</v>
      </c>
      <c r="B5" s="3">
        <v>2674726.7326000002</v>
      </c>
      <c r="C5" s="3">
        <v>2690581.50055</v>
      </c>
      <c r="D5" s="3">
        <v>193823.9283</v>
      </c>
      <c r="E5" s="3">
        <v>148097.10935000001</v>
      </c>
      <c r="I5" s="3">
        <f>C5/B5</f>
        <v>1.0059276215984083</v>
      </c>
      <c r="J5" s="3">
        <f>D5/B5</f>
        <v>7.2464946021454354E-2</v>
      </c>
      <c r="K5" s="3">
        <f>E5/B5</f>
        <v>5.5369061648417608E-2</v>
      </c>
      <c r="L5" s="3">
        <f>E5/C5</f>
        <v>5.5042788824544615E-2</v>
      </c>
    </row>
    <row r="6" spans="1:12" ht="15.75" x14ac:dyDescent="0.5">
      <c r="A6" s="1" t="s">
        <v>6</v>
      </c>
      <c r="B6" s="3">
        <v>269532641.56809998</v>
      </c>
      <c r="C6" s="3">
        <v>270569085.08074999</v>
      </c>
      <c r="D6" s="3">
        <v>254972162.96145001</v>
      </c>
      <c r="E6" s="3">
        <v>254927708.68669999</v>
      </c>
      <c r="I6" s="3">
        <f>C6/B6</f>
        <v>1.0038453357879777</v>
      </c>
      <c r="J6" s="3">
        <f>D6/B6</f>
        <v>0.94597879306217125</v>
      </c>
      <c r="K6" s="3">
        <f>E6/B6</f>
        <v>0.94581386211172525</v>
      </c>
      <c r="L6" s="3">
        <f>E6/C6</f>
        <v>0.94219082202468951</v>
      </c>
    </row>
    <row r="7" spans="1:12" ht="15.75" x14ac:dyDescent="0.5">
      <c r="A7" s="1" t="s">
        <v>16</v>
      </c>
      <c r="B7" s="4">
        <f>B5+B6</f>
        <v>272207368.30069995</v>
      </c>
      <c r="C7" s="4">
        <f t="shared" ref="C7:E7" si="0">C5+C6</f>
        <v>273259666.58129996</v>
      </c>
      <c r="D7" s="4">
        <f t="shared" si="0"/>
        <v>255165986.88975</v>
      </c>
      <c r="E7" s="4">
        <f t="shared" si="0"/>
        <v>255075805.79604998</v>
      </c>
      <c r="I7" s="3">
        <f>C7/B7</f>
        <v>1.0038657964594022</v>
      </c>
      <c r="J7" s="3">
        <f>D7/B7</f>
        <v>0.93739559102557135</v>
      </c>
      <c r="K7" s="3">
        <f>E7/B7</f>
        <v>0.93706429546122649</v>
      </c>
      <c r="L7" s="3">
        <f>E7/C7</f>
        <v>0.9334557455450897</v>
      </c>
    </row>
    <row r="8" spans="1:12" ht="15.75" x14ac:dyDescent="0.5">
      <c r="A8" s="5" t="s">
        <v>17</v>
      </c>
      <c r="B8" s="3">
        <v>1585133.47765</v>
      </c>
      <c r="C8" s="3">
        <v>1620427.36555</v>
      </c>
      <c r="D8" s="3">
        <v>656908.25349999999</v>
      </c>
      <c r="E8" s="3">
        <v>646197.75254999998</v>
      </c>
      <c r="I8" s="3">
        <f>C8/B8</f>
        <v>1.022265562110469</v>
      </c>
      <c r="J8" s="3">
        <f>D8/B8</f>
        <v>0.41441825736586102</v>
      </c>
      <c r="K8" s="3">
        <f>E8/B8</f>
        <v>0.40766141253164639</v>
      </c>
      <c r="L8" s="3">
        <f>E8/C8</f>
        <v>0.39878230045236845</v>
      </c>
    </row>
    <row r="9" spans="1:12" x14ac:dyDescent="0.45">
      <c r="A9" t="s">
        <v>13</v>
      </c>
      <c r="B9" s="3">
        <v>434.24299999999999</v>
      </c>
      <c r="C9" s="3">
        <v>435.87299999999999</v>
      </c>
      <c r="D9" s="3">
        <v>400.45499999999998</v>
      </c>
      <c r="E9" s="3">
        <v>400.55799999999999</v>
      </c>
      <c r="I9" s="3">
        <f>C9/B9</f>
        <v>1.00375365866577</v>
      </c>
      <c r="J9" s="3">
        <f>D9/B9</f>
        <v>0.92219103128893265</v>
      </c>
      <c r="K9" s="3">
        <f>E9/B9</f>
        <v>0.92242822567088012</v>
      </c>
      <c r="L9" s="3">
        <f>E9/C9</f>
        <v>0.91897869333498516</v>
      </c>
    </row>
    <row r="12" spans="1:12" x14ac:dyDescent="0.45">
      <c r="A12" t="s">
        <v>9</v>
      </c>
    </row>
    <row r="13" spans="1:12" ht="15.75" x14ac:dyDescent="0.5">
      <c r="A13" s="1" t="s">
        <v>5</v>
      </c>
      <c r="B13" s="3">
        <v>220662.41952699999</v>
      </c>
      <c r="C13" s="3">
        <v>148569.93176000001</v>
      </c>
      <c r="D13" s="3">
        <v>212778.74656999999</v>
      </c>
      <c r="E13" s="3">
        <v>144840.661222</v>
      </c>
    </row>
    <row r="14" spans="1:12" ht="15.75" x14ac:dyDescent="0.5">
      <c r="A14" s="1" t="s">
        <v>6</v>
      </c>
      <c r="B14" s="3">
        <v>57754.198665000004</v>
      </c>
      <c r="C14" s="3">
        <v>52553.155832999997</v>
      </c>
      <c r="D14" s="3">
        <v>57984.613772999997</v>
      </c>
      <c r="E14" s="3">
        <v>52986.87586</v>
      </c>
    </row>
    <row r="15" spans="1:12" ht="15.75" x14ac:dyDescent="0.5">
      <c r="A15" s="1" t="s">
        <v>16</v>
      </c>
      <c r="B15" s="4">
        <f>B13+B14</f>
        <v>278416.61819199997</v>
      </c>
      <c r="C15" s="4">
        <f t="shared" ref="C15:E15" si="1">C13+C14</f>
        <v>201123.087593</v>
      </c>
      <c r="D15" s="4">
        <f t="shared" si="1"/>
        <v>270763.36034299998</v>
      </c>
      <c r="E15" s="4">
        <f t="shared" si="1"/>
        <v>197827.537082</v>
      </c>
      <c r="I15" s="3">
        <f>C15/B15</f>
        <v>0.72238176334109028</v>
      </c>
      <c r="J15" s="3">
        <f>D15/B15</f>
        <v>0.9725114905184209</v>
      </c>
      <c r="K15" s="3">
        <f>E15/B15</f>
        <v>0.71054500398239651</v>
      </c>
      <c r="L15" s="3">
        <f>E15/C15</f>
        <v>0.98361426054840106</v>
      </c>
    </row>
    <row r="16" spans="1:12" ht="15.75" x14ac:dyDescent="0.5">
      <c r="A16" s="5" t="s">
        <v>17</v>
      </c>
      <c r="B16" s="3">
        <v>150832.12739000001</v>
      </c>
      <c r="C16" s="3">
        <v>134314.03226199999</v>
      </c>
      <c r="D16" s="3">
        <v>74694.563037</v>
      </c>
      <c r="E16" s="3">
        <v>70642.748315000004</v>
      </c>
      <c r="I16" s="3">
        <f>C16/B16</f>
        <v>0.89048689152749338</v>
      </c>
      <c r="J16" s="3">
        <f>D16/B16</f>
        <v>0.49521653197839971</v>
      </c>
      <c r="K16" s="3">
        <f>E16/B16</f>
        <v>0.46835345716726617</v>
      </c>
      <c r="L16" s="3">
        <f>E16/C16</f>
        <v>0.52595210735093234</v>
      </c>
    </row>
    <row r="17" spans="1:12" x14ac:dyDescent="0.45">
      <c r="A17" t="s">
        <v>15</v>
      </c>
      <c r="B17" s="3">
        <v>469.30447700000002</v>
      </c>
      <c r="C17" s="3">
        <v>793.92536900000005</v>
      </c>
      <c r="D17" s="3">
        <v>477.063738</v>
      </c>
      <c r="E17" s="3">
        <v>832.47481200000004</v>
      </c>
      <c r="I17" s="3">
        <f>B17/C17</f>
        <v>0.59111913452409148</v>
      </c>
      <c r="J17" s="3">
        <f>B17/D17</f>
        <v>0.98373537877238537</v>
      </c>
      <c r="K17" s="3">
        <f>B17/E17</f>
        <v>0.56374615812400097</v>
      </c>
    </row>
    <row r="22" spans="1:12" x14ac:dyDescent="0.45">
      <c r="A22" t="s">
        <v>8</v>
      </c>
    </row>
    <row r="23" spans="1:12" ht="15.75" x14ac:dyDescent="0.5">
      <c r="A23" s="1" t="s">
        <v>5</v>
      </c>
      <c r="B23" s="3">
        <v>20877943.837000001</v>
      </c>
      <c r="C23" s="3">
        <v>4515750.8480000002</v>
      </c>
      <c r="D23" s="3">
        <v>14619384.566</v>
      </c>
      <c r="E23" s="3">
        <v>4030061.1965000001</v>
      </c>
    </row>
    <row r="24" spans="1:12" ht="15.75" x14ac:dyDescent="0.5">
      <c r="A24" s="1" t="s">
        <v>6</v>
      </c>
      <c r="B24" s="3">
        <v>984439.28700000001</v>
      </c>
      <c r="C24" s="3">
        <v>336751.87</v>
      </c>
      <c r="D24" s="3">
        <v>749122.39800000004</v>
      </c>
      <c r="E24" s="3">
        <v>233805.99299999999</v>
      </c>
    </row>
    <row r="25" spans="1:12" ht="15.75" x14ac:dyDescent="0.5">
      <c r="A25" s="1" t="s">
        <v>16</v>
      </c>
      <c r="B25" s="4">
        <f>B23+B24</f>
        <v>21862383.124000002</v>
      </c>
      <c r="C25" s="4">
        <f t="shared" ref="C25:E25" si="2">C23+C24</f>
        <v>4852502.7180000003</v>
      </c>
      <c r="D25" s="4">
        <f t="shared" si="2"/>
        <v>15368506.964</v>
      </c>
      <c r="E25" s="4">
        <f t="shared" si="2"/>
        <v>4263867.1895000003</v>
      </c>
      <c r="I25" s="3">
        <f>C25/B25</f>
        <v>0.22195671398115052</v>
      </c>
      <c r="J25" s="3">
        <f>D25/B25</f>
        <v>0.70296576895721952</v>
      </c>
      <c r="K25" s="3">
        <f>E25/B25</f>
        <v>0.19503213191883134</v>
      </c>
      <c r="L25" s="3">
        <f>E25/C25</f>
        <v>0.87869444641081806</v>
      </c>
    </row>
    <row r="26" spans="1:12" ht="15.75" x14ac:dyDescent="0.5">
      <c r="A26" s="1" t="s">
        <v>17</v>
      </c>
      <c r="B26" s="3">
        <v>8594040.1539999992</v>
      </c>
      <c r="C26" s="3">
        <v>3060212.8679999998</v>
      </c>
      <c r="D26" s="3">
        <v>462685.40100000001</v>
      </c>
      <c r="E26" s="3">
        <v>252987.1115</v>
      </c>
      <c r="I26" s="3">
        <f>C26/B26</f>
        <v>0.35608547472001956</v>
      </c>
      <c r="J26" s="3">
        <f>D26/B26</f>
        <v>5.3837938002261755E-2</v>
      </c>
      <c r="K26" s="3">
        <f>E26/B26</f>
        <v>2.9437506337720565E-2</v>
      </c>
      <c r="L26" s="3">
        <f>E26/C26</f>
        <v>8.2669775735352544E-2</v>
      </c>
    </row>
    <row r="27" spans="1:12" x14ac:dyDescent="0.45">
      <c r="A27" t="s">
        <v>14</v>
      </c>
      <c r="B27" s="3">
        <v>776.57500000000005</v>
      </c>
      <c r="C27" s="3">
        <v>809.25</v>
      </c>
      <c r="D27" s="3">
        <v>785.45</v>
      </c>
      <c r="E27" s="3">
        <v>815.18499999999995</v>
      </c>
      <c r="I27" s="3">
        <f>B27/C27</f>
        <v>0.95962310781587901</v>
      </c>
      <c r="J27" s="3">
        <f>B27/D27</f>
        <v>0.9887007447959768</v>
      </c>
      <c r="K27" s="3">
        <f>B27/E27</f>
        <v>0.9526365180909856</v>
      </c>
    </row>
    <row r="31" spans="1:12" x14ac:dyDescent="0.45">
      <c r="A31" t="s">
        <v>10</v>
      </c>
    </row>
    <row r="32" spans="1:12" ht="15.75" x14ac:dyDescent="0.5">
      <c r="A32" s="1" t="s">
        <v>5</v>
      </c>
      <c r="B32" s="3">
        <v>47433019.658749998</v>
      </c>
      <c r="C32" s="3">
        <v>1619882.3525</v>
      </c>
      <c r="D32" s="3">
        <v>45115197.759999998</v>
      </c>
      <c r="E32" s="3">
        <v>1200854.4550000001</v>
      </c>
    </row>
    <row r="33" spans="1:12" ht="15.75" x14ac:dyDescent="0.5">
      <c r="A33" s="1" t="s">
        <v>6</v>
      </c>
      <c r="B33" s="3">
        <v>1730469.8025</v>
      </c>
      <c r="C33" s="3">
        <v>485031.66499999998</v>
      </c>
      <c r="D33" s="3">
        <v>1535221.9412499999</v>
      </c>
      <c r="E33" s="3">
        <v>241848.86499999999</v>
      </c>
    </row>
    <row r="34" spans="1:12" ht="15.75" x14ac:dyDescent="0.5">
      <c r="A34" s="1" t="s">
        <v>16</v>
      </c>
      <c r="B34" s="4">
        <f>B32+B33</f>
        <v>49163489.46125</v>
      </c>
      <c r="C34" s="4">
        <f t="shared" ref="C34:E34" si="3">C32+C33</f>
        <v>2104914.0175000001</v>
      </c>
      <c r="D34" s="4">
        <f t="shared" si="3"/>
        <v>46650419.701249994</v>
      </c>
      <c r="E34" s="4">
        <f t="shared" si="3"/>
        <v>1442703.32</v>
      </c>
      <c r="I34" s="3">
        <f>C34/B34</f>
        <v>4.2814577251662843E-2</v>
      </c>
      <c r="J34" s="3">
        <f>D34/B34</f>
        <v>0.9488834135343307</v>
      </c>
      <c r="K34" s="3">
        <f>E34/B34</f>
        <v>2.9345014680805345E-2</v>
      </c>
      <c r="L34" s="3">
        <f>E34/C34</f>
        <v>0.68539774451855962</v>
      </c>
    </row>
    <row r="35" spans="1:12" ht="15.75" x14ac:dyDescent="0.5">
      <c r="A35" s="1" t="s">
        <v>17</v>
      </c>
      <c r="B35" s="3">
        <v>5014041.3387500001</v>
      </c>
      <c r="C35" s="3">
        <v>1239456.130625</v>
      </c>
      <c r="D35" s="3">
        <v>817072.56874999998</v>
      </c>
      <c r="E35" s="3">
        <v>279641.88312499999</v>
      </c>
      <c r="I35" s="3">
        <f>C35/B35</f>
        <v>0.24719703067585722</v>
      </c>
      <c r="J35" s="3">
        <f>D35/B35</f>
        <v>0.16295688717909454</v>
      </c>
      <c r="K35" s="3">
        <f>E35/B35</f>
        <v>5.5771754605181349E-2</v>
      </c>
      <c r="L35" s="3">
        <f>E35/C35</f>
        <v>0.22561660410198595</v>
      </c>
    </row>
    <row r="36" spans="1:12" x14ac:dyDescent="0.45">
      <c r="A36" t="s">
        <v>14</v>
      </c>
      <c r="B36" s="3">
        <v>776.57500000000005</v>
      </c>
      <c r="C36" s="3">
        <v>809.25</v>
      </c>
      <c r="D36" s="3">
        <v>785.45</v>
      </c>
      <c r="E36" s="3">
        <v>815.18499999999995</v>
      </c>
      <c r="I36" s="3">
        <f>B36/C36</f>
        <v>0.95962310781587901</v>
      </c>
      <c r="J36" s="3">
        <f>B36/D36</f>
        <v>0.9887007447959768</v>
      </c>
      <c r="K36" s="3">
        <f>B36/E36</f>
        <v>0.9526365180909856</v>
      </c>
    </row>
    <row r="40" spans="1:12" x14ac:dyDescent="0.45">
      <c r="A40" t="s">
        <v>11</v>
      </c>
    </row>
    <row r="41" spans="1:12" ht="15.75" x14ac:dyDescent="0.5">
      <c r="A41" s="1" t="s">
        <v>5</v>
      </c>
      <c r="B41" s="3">
        <v>188655874.54249999</v>
      </c>
      <c r="C41" s="3">
        <v>189362021.36750001</v>
      </c>
      <c r="D41" s="3">
        <v>176016859.72749999</v>
      </c>
      <c r="E41" s="3">
        <v>168905688.095</v>
      </c>
    </row>
    <row r="42" spans="1:12" ht="15.75" x14ac:dyDescent="0.5">
      <c r="A42" s="1" t="s">
        <v>6</v>
      </c>
      <c r="B42" s="3">
        <v>83883996.337500006</v>
      </c>
      <c r="C42" s="3">
        <v>83678590.6875</v>
      </c>
      <c r="D42" s="3">
        <v>83413221.147499993</v>
      </c>
      <c r="E42" s="3">
        <v>80690930.282499999</v>
      </c>
    </row>
    <row r="43" spans="1:12" ht="15.75" x14ac:dyDescent="0.5">
      <c r="A43" s="1" t="s">
        <v>16</v>
      </c>
      <c r="B43" s="4">
        <f>B41+B42</f>
        <v>272539870.88</v>
      </c>
      <c r="C43" s="4">
        <f t="shared" ref="C43:E43" si="4">C41+C42</f>
        <v>273040612.05500001</v>
      </c>
      <c r="D43" s="4">
        <f t="shared" si="4"/>
        <v>259430080.875</v>
      </c>
      <c r="E43" s="4">
        <f t="shared" si="4"/>
        <v>249596618.3775</v>
      </c>
      <c r="I43" s="3">
        <f>C43/B43</f>
        <v>1.0018373134667715</v>
      </c>
      <c r="J43" s="3">
        <f>D43/B43</f>
        <v>0.95189771697377712</v>
      </c>
      <c r="K43" s="3">
        <f>E43/B43</f>
        <v>0.91581689523658005</v>
      </c>
      <c r="L43" s="3">
        <f>E43/C43</f>
        <v>0.91413733839426947</v>
      </c>
    </row>
    <row r="44" spans="1:12" ht="15.75" x14ac:dyDescent="0.5">
      <c r="A44" s="1" t="s">
        <v>17</v>
      </c>
      <c r="B44" s="4">
        <v>826626855.08000004</v>
      </c>
      <c r="C44" s="4">
        <v>824567132.23000002</v>
      </c>
      <c r="D44" s="4">
        <v>779790397.30999994</v>
      </c>
      <c r="E44" s="4">
        <v>791258657.28999996</v>
      </c>
      <c r="I44" s="3">
        <f>C44/B44</f>
        <v>0.99750827977902956</v>
      </c>
      <c r="J44" s="3">
        <f>D44/B44</f>
        <v>0.94334026594687959</v>
      </c>
      <c r="K44" s="3">
        <f>E44/B44</f>
        <v>0.95721382922337162</v>
      </c>
      <c r="L44" s="3">
        <f>E44/C44</f>
        <v>0.95960489614724398</v>
      </c>
    </row>
    <row r="45" spans="1:12" x14ac:dyDescent="0.45">
      <c r="A45" t="s">
        <v>13</v>
      </c>
      <c r="B45" s="3">
        <v>1029.3789999999999</v>
      </c>
      <c r="C45" s="3">
        <v>1029.58</v>
      </c>
      <c r="D45" s="3">
        <v>1015.258</v>
      </c>
      <c r="E45" s="3">
        <v>1014.2805</v>
      </c>
      <c r="I45" s="3">
        <f>C45/B45</f>
        <v>1.0001952633578108</v>
      </c>
      <c r="J45" s="3">
        <f>D45/B45</f>
        <v>0.98628202051916747</v>
      </c>
      <c r="K45" s="3">
        <f>E45/B45</f>
        <v>0.98533241886613199</v>
      </c>
    </row>
    <row r="48" spans="1:12" x14ac:dyDescent="0.45">
      <c r="A48" t="s">
        <v>12</v>
      </c>
    </row>
    <row r="49" spans="1:12" ht="15.75" x14ac:dyDescent="0.5">
      <c r="A49" s="1" t="s">
        <v>5</v>
      </c>
      <c r="B49" s="3">
        <v>8427.0303390000008</v>
      </c>
      <c r="C49" s="3">
        <v>3603.6612190000001</v>
      </c>
      <c r="D49" s="3">
        <v>6889.3490240000001</v>
      </c>
      <c r="E49" s="3">
        <v>2359.5764389999999</v>
      </c>
    </row>
    <row r="50" spans="1:12" ht="15.75" x14ac:dyDescent="0.5">
      <c r="A50" s="1" t="s">
        <v>6</v>
      </c>
      <c r="B50" s="3">
        <v>1808.9779249999999</v>
      </c>
      <c r="C50" s="3">
        <v>660.76861199999996</v>
      </c>
      <c r="D50" s="3">
        <v>1740.2500010000001</v>
      </c>
      <c r="E50" s="3">
        <v>710.94306600000004</v>
      </c>
    </row>
    <row r="51" spans="1:12" ht="15.75" x14ac:dyDescent="0.5">
      <c r="A51" s="1" t="s">
        <v>16</v>
      </c>
      <c r="B51" s="4">
        <f>B49+B50</f>
        <v>10236.008264</v>
      </c>
      <c r="C51" s="4">
        <f t="shared" ref="C51:E51" si="5">C49+C50</f>
        <v>4264.4298310000004</v>
      </c>
      <c r="D51" s="4">
        <f t="shared" si="5"/>
        <v>8629.5990249999995</v>
      </c>
      <c r="E51" s="4">
        <f t="shared" si="5"/>
        <v>3070.5195050000002</v>
      </c>
      <c r="I51" s="3">
        <f>C51/B51</f>
        <v>0.41661062799235743</v>
      </c>
      <c r="J51" s="3">
        <f>D51/B51</f>
        <v>0.8430629208604945</v>
      </c>
      <c r="K51" s="3">
        <f>E51/B51</f>
        <v>0.299972355024273</v>
      </c>
      <c r="L51" s="3">
        <f>E51/C51</f>
        <v>0.72003049098828042</v>
      </c>
    </row>
    <row r="52" spans="1:12" ht="15.75" x14ac:dyDescent="0.5">
      <c r="A52" s="1" t="s">
        <v>17</v>
      </c>
      <c r="B52" s="3">
        <v>6408.2293479999998</v>
      </c>
      <c r="C52" s="3">
        <v>4824.999409</v>
      </c>
      <c r="D52" s="3">
        <v>3754.8917740000002</v>
      </c>
      <c r="E52" s="3">
        <v>2823.4458119999999</v>
      </c>
      <c r="I52" s="3">
        <f>C52/B52</f>
        <v>0.75293800314838544</v>
      </c>
      <c r="J52" s="3">
        <f>D52/B52</f>
        <v>0.58594840635220036</v>
      </c>
      <c r="K52" s="3">
        <f>E52/B52</f>
        <v>0.44059687296947225</v>
      </c>
      <c r="L52" s="3">
        <f>E52/C52</f>
        <v>0.58517018815245203</v>
      </c>
    </row>
    <row r="53" spans="1:12" x14ac:dyDescent="0.45">
      <c r="A53" t="s">
        <v>13</v>
      </c>
      <c r="B53" s="3">
        <v>847.11855000000003</v>
      </c>
      <c r="C53" s="3">
        <v>830.06489999999997</v>
      </c>
      <c r="D53" s="3">
        <v>824.84349999999995</v>
      </c>
      <c r="E53" s="3">
        <v>801.7396</v>
      </c>
      <c r="I53" s="3">
        <f>C53/B53</f>
        <v>0.97986863822070702</v>
      </c>
      <c r="J53" s="3">
        <f>D53/B53</f>
        <v>0.97370492004926579</v>
      </c>
      <c r="K53" s="3">
        <f>E53/B53</f>
        <v>0.94643140561613248</v>
      </c>
    </row>
    <row r="60" spans="1:12" ht="63" x14ac:dyDescent="0.5">
      <c r="A60" s="6" t="s">
        <v>22</v>
      </c>
      <c r="B60" s="2" t="s">
        <v>2</v>
      </c>
      <c r="C60" s="2" t="s">
        <v>3</v>
      </c>
      <c r="D60" s="2" t="s">
        <v>4</v>
      </c>
    </row>
    <row r="61" spans="1:12" x14ac:dyDescent="0.45">
      <c r="A61" t="s">
        <v>18</v>
      </c>
      <c r="B61" s="4">
        <v>1.00375365866577</v>
      </c>
      <c r="C61" s="4">
        <v>0.92219103128893265</v>
      </c>
      <c r="D61" s="4">
        <v>0.92242822567088012</v>
      </c>
    </row>
    <row r="62" spans="1:12" x14ac:dyDescent="0.45">
      <c r="A62" t="s">
        <v>9</v>
      </c>
      <c r="B62" s="4">
        <v>0.59111913452409148</v>
      </c>
      <c r="C62" s="4">
        <v>0.98373537877238537</v>
      </c>
      <c r="D62" s="4">
        <v>0.56374615812400097</v>
      </c>
    </row>
    <row r="63" spans="1:12" x14ac:dyDescent="0.45">
      <c r="A63" t="s">
        <v>8</v>
      </c>
      <c r="B63" s="4">
        <v>0.95962310781587901</v>
      </c>
      <c r="C63" s="4">
        <v>0.9887007447959768</v>
      </c>
      <c r="D63" s="4">
        <v>0.9526365180909856</v>
      </c>
    </row>
    <row r="64" spans="1:12" x14ac:dyDescent="0.45">
      <c r="A64" t="s">
        <v>10</v>
      </c>
      <c r="B64" s="4">
        <v>0.95962310781587901</v>
      </c>
      <c r="C64" s="4">
        <v>0.9887007447959768</v>
      </c>
      <c r="D64" s="4">
        <v>0.9526365180909856</v>
      </c>
    </row>
    <row r="65" spans="1:4" x14ac:dyDescent="0.45">
      <c r="A65" t="s">
        <v>11</v>
      </c>
      <c r="B65" s="4">
        <v>1.0001952633578108</v>
      </c>
      <c r="C65" s="4">
        <v>0.98628202051916747</v>
      </c>
      <c r="D65" s="4">
        <v>0.98533241886613199</v>
      </c>
    </row>
    <row r="66" spans="1:4" x14ac:dyDescent="0.45">
      <c r="A66" t="s">
        <v>12</v>
      </c>
      <c r="B66" s="4">
        <v>0.97986863822070702</v>
      </c>
      <c r="C66" s="4">
        <v>0.97370492004926579</v>
      </c>
      <c r="D66" s="4">
        <v>0.94643140561613248</v>
      </c>
    </row>
    <row r="71" spans="1:4" ht="126" x14ac:dyDescent="0.5">
      <c r="A71" s="6" t="s">
        <v>23</v>
      </c>
      <c r="B71" s="2" t="s">
        <v>25</v>
      </c>
      <c r="C71" s="2" t="s">
        <v>26</v>
      </c>
      <c r="D71" s="2"/>
    </row>
    <row r="72" spans="1:4" x14ac:dyDescent="0.45">
      <c r="A72" t="s">
        <v>18</v>
      </c>
      <c r="B72" s="3">
        <v>0.93739559102557135</v>
      </c>
      <c r="C72" s="3">
        <v>0.9334557455450897</v>
      </c>
    </row>
    <row r="73" spans="1:4" x14ac:dyDescent="0.45">
      <c r="A73" t="s">
        <v>9</v>
      </c>
      <c r="B73" s="4">
        <v>0.9725114905184209</v>
      </c>
      <c r="C73" s="4">
        <v>0.98361426054840106</v>
      </c>
      <c r="D73" s="4"/>
    </row>
    <row r="74" spans="1:4" x14ac:dyDescent="0.45">
      <c r="A74" t="s">
        <v>8</v>
      </c>
      <c r="B74" s="4">
        <v>0.70296576895721952</v>
      </c>
      <c r="C74" s="4">
        <v>0.87869444641081806</v>
      </c>
      <c r="D74" s="4"/>
    </row>
    <row r="75" spans="1:4" x14ac:dyDescent="0.45">
      <c r="A75" t="s">
        <v>10</v>
      </c>
      <c r="B75" s="4">
        <v>0.9488834135343307</v>
      </c>
      <c r="C75" s="4">
        <v>0.68539774451855962</v>
      </c>
      <c r="D75" s="4"/>
    </row>
    <row r="76" spans="1:4" x14ac:dyDescent="0.45">
      <c r="A76" t="s">
        <v>11</v>
      </c>
      <c r="B76" s="4">
        <v>0.95189771697377712</v>
      </c>
      <c r="C76" s="4">
        <v>0.91413733839426947</v>
      </c>
      <c r="D76" s="4"/>
    </row>
    <row r="77" spans="1:4" x14ac:dyDescent="0.45">
      <c r="A77" t="s">
        <v>12</v>
      </c>
      <c r="B77" s="4">
        <v>0.8430629208604945</v>
      </c>
      <c r="C77" s="4">
        <v>0.72003049098828042</v>
      </c>
      <c r="D7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data-superpg</vt:lpstr>
      <vt:lpstr>fig-elpase-time</vt:lpstr>
      <vt:lpstr>fig-data-tlb-under-code-superpg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2019-06-28T15:26:09Z</dcterms:modified>
</cp:coreProperties>
</file>