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589" documentId="11_F25DC773A252ABEACE02ECA5E39F7D7C5ADE589E" xr6:coauthVersionLast="43" xr6:coauthVersionMax="43" xr10:uidLastSave="{E29BDE9A-4681-4BAA-9C37-26012A8522E2}"/>
  <bookViews>
    <workbookView xWindow="-98" yWindow="-98" windowWidth="22695" windowHeight="14595" firstSheet="3" activeTab="4" xr2:uid="{00000000-000D-0000-FFFF-FFFF00000000}"/>
  </bookViews>
  <sheets>
    <sheet name="fig-elapsed-time" sheetId="2" r:id="rId1"/>
    <sheet name="fig-user-exec-cycles" sheetId="6" r:id="rId2"/>
    <sheet name="fig-dtlb-data-pgwalk-cycles" sheetId="3" r:id="rId3"/>
    <sheet name="fig-dtlb-code-pgwalk-cycles" sheetId="7" r:id="rId4"/>
    <sheet name="data-superpg" sheetId="1" r:id="rId5"/>
    <sheet name="code-superpg-impact-on-os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0" i="1" l="1"/>
  <c r="B90" i="1"/>
  <c r="K90" i="1"/>
  <c r="D90" i="1"/>
  <c r="J90" i="1"/>
  <c r="C90" i="1"/>
  <c r="I90" i="1"/>
  <c r="E61" i="1"/>
  <c r="B61" i="1"/>
  <c r="K61" i="1"/>
  <c r="D61" i="1"/>
  <c r="J61" i="1"/>
  <c r="C61" i="1"/>
  <c r="I61" i="1"/>
  <c r="E87" i="1"/>
  <c r="B87" i="1"/>
  <c r="K87" i="1"/>
  <c r="D87" i="1"/>
  <c r="J87" i="1"/>
  <c r="C87" i="1"/>
  <c r="I87" i="1"/>
  <c r="K85" i="1"/>
  <c r="K86" i="1"/>
  <c r="K88" i="1"/>
  <c r="K89" i="1"/>
  <c r="J85" i="1"/>
  <c r="J86" i="1"/>
  <c r="J88" i="1"/>
  <c r="J89" i="1"/>
  <c r="I85" i="1"/>
  <c r="I86" i="1"/>
  <c r="I88" i="1"/>
  <c r="I89" i="1"/>
  <c r="E76" i="1"/>
  <c r="B76" i="1"/>
  <c r="K76" i="1"/>
  <c r="D76" i="1"/>
  <c r="J76" i="1"/>
  <c r="C76" i="1"/>
  <c r="I76" i="1"/>
  <c r="E73" i="1"/>
  <c r="B73" i="1"/>
  <c r="K73" i="1"/>
  <c r="D73" i="1"/>
  <c r="J73" i="1"/>
  <c r="C73" i="1"/>
  <c r="I73" i="1"/>
  <c r="K71" i="1"/>
  <c r="K72" i="1"/>
  <c r="K74" i="1"/>
  <c r="K75" i="1"/>
  <c r="J71" i="1"/>
  <c r="J72" i="1"/>
  <c r="J74" i="1"/>
  <c r="J75" i="1"/>
  <c r="I71" i="1"/>
  <c r="I72" i="1"/>
  <c r="I74" i="1"/>
  <c r="I75" i="1"/>
  <c r="K56" i="1"/>
  <c r="K57" i="1"/>
  <c r="K58" i="1"/>
  <c r="K59" i="1"/>
  <c r="K60" i="1"/>
  <c r="J56" i="1"/>
  <c r="J57" i="1"/>
  <c r="J58" i="1"/>
  <c r="J59" i="1"/>
  <c r="J60" i="1"/>
  <c r="I56" i="1"/>
  <c r="I57" i="1"/>
  <c r="I58" i="1"/>
  <c r="I59" i="1"/>
  <c r="I60" i="1"/>
  <c r="E46" i="1"/>
  <c r="B46" i="1"/>
  <c r="K46" i="1"/>
  <c r="D46" i="1"/>
  <c r="J46" i="1"/>
  <c r="C46" i="1"/>
  <c r="I46" i="1"/>
  <c r="E43" i="1"/>
  <c r="B43" i="1"/>
  <c r="K43" i="1"/>
  <c r="D43" i="1"/>
  <c r="J43" i="1"/>
  <c r="C43" i="1"/>
  <c r="I43" i="1"/>
  <c r="K41" i="1"/>
  <c r="K42" i="1"/>
  <c r="K44" i="1"/>
  <c r="K45" i="1"/>
  <c r="J41" i="1"/>
  <c r="J42" i="1"/>
  <c r="J44" i="1"/>
  <c r="J45" i="1"/>
  <c r="I41" i="1"/>
  <c r="I42" i="1"/>
  <c r="I44" i="1"/>
  <c r="I45" i="1"/>
  <c r="E30" i="1"/>
  <c r="B30" i="1"/>
  <c r="K30" i="1"/>
  <c r="D30" i="1"/>
  <c r="J30" i="1"/>
  <c r="C30" i="1"/>
  <c r="I30" i="1"/>
  <c r="E27" i="1"/>
  <c r="B27" i="1"/>
  <c r="K27" i="1"/>
  <c r="D27" i="1"/>
  <c r="J27" i="1"/>
  <c r="C27" i="1"/>
  <c r="I27" i="1"/>
  <c r="K25" i="1"/>
  <c r="K26" i="1"/>
  <c r="K28" i="1"/>
  <c r="K29" i="1"/>
  <c r="J25" i="1"/>
  <c r="J26" i="1"/>
  <c r="J28" i="1"/>
  <c r="J29" i="1"/>
  <c r="I25" i="1"/>
  <c r="I26" i="1"/>
  <c r="I28" i="1"/>
  <c r="I29" i="1"/>
  <c r="E14" i="1"/>
  <c r="B14" i="1"/>
  <c r="K14" i="1"/>
  <c r="D14" i="1"/>
  <c r="J14" i="1"/>
  <c r="C14" i="1"/>
  <c r="I14" i="1"/>
  <c r="E11" i="1"/>
  <c r="B11" i="1"/>
  <c r="K11" i="1"/>
  <c r="D11" i="1"/>
  <c r="J11" i="1"/>
  <c r="C11" i="1"/>
  <c r="I11" i="1"/>
  <c r="K9" i="1"/>
  <c r="K10" i="1"/>
  <c r="K12" i="1"/>
  <c r="K13" i="1"/>
  <c r="J9" i="1"/>
  <c r="J10" i="1"/>
  <c r="J12" i="1"/>
  <c r="J13" i="1"/>
  <c r="I9" i="1"/>
  <c r="I10" i="1"/>
  <c r="I12" i="1"/>
  <c r="I13" i="1"/>
  <c r="K6" i="1"/>
  <c r="E7" i="1"/>
  <c r="B7" i="1"/>
  <c r="K7" i="1"/>
  <c r="K8" i="1"/>
  <c r="J6" i="1"/>
  <c r="D7" i="1"/>
  <c r="J7" i="1"/>
  <c r="J8" i="1"/>
  <c r="I6" i="1"/>
  <c r="C7" i="1"/>
  <c r="I7" i="1"/>
  <c r="I8" i="1"/>
  <c r="E83" i="1"/>
  <c r="C83" i="1"/>
  <c r="E69" i="1"/>
  <c r="C69" i="1"/>
  <c r="E54" i="1"/>
  <c r="C54" i="1"/>
  <c r="E39" i="1"/>
  <c r="C39" i="1"/>
  <c r="E23" i="1"/>
  <c r="C23" i="1"/>
  <c r="D83" i="1"/>
  <c r="B83" i="1"/>
  <c r="D69" i="1"/>
  <c r="B69" i="1"/>
  <c r="D54" i="1"/>
  <c r="B54" i="1"/>
  <c r="D39" i="1"/>
  <c r="B39" i="1"/>
  <c r="D23" i="1"/>
  <c r="B23" i="1"/>
  <c r="K15" i="1"/>
  <c r="J15" i="1"/>
  <c r="I15" i="1"/>
  <c r="K5" i="1"/>
  <c r="J5" i="1"/>
  <c r="I5" i="1"/>
  <c r="K84" i="1"/>
  <c r="J84" i="1"/>
  <c r="I84" i="1"/>
  <c r="K83" i="1"/>
  <c r="J83" i="1"/>
  <c r="I83" i="1"/>
  <c r="K91" i="1"/>
  <c r="J91" i="1"/>
  <c r="I91" i="1"/>
  <c r="K77" i="1"/>
  <c r="J77" i="1"/>
  <c r="I77" i="1"/>
  <c r="K62" i="1"/>
  <c r="J62" i="1"/>
  <c r="I62" i="1"/>
  <c r="K47" i="1"/>
  <c r="J47" i="1"/>
  <c r="I47" i="1"/>
  <c r="K70" i="1"/>
  <c r="J70" i="1"/>
  <c r="I70" i="1"/>
  <c r="K69" i="1"/>
  <c r="J69" i="1"/>
  <c r="I69" i="1"/>
  <c r="K55" i="1"/>
  <c r="J55" i="1"/>
  <c r="I55" i="1"/>
  <c r="K54" i="1"/>
  <c r="J54" i="1"/>
  <c r="I54" i="1"/>
  <c r="K40" i="1"/>
  <c r="J40" i="1"/>
  <c r="I40" i="1"/>
  <c r="K39" i="1"/>
  <c r="J39" i="1"/>
  <c r="I39" i="1"/>
  <c r="K24" i="1"/>
  <c r="J24" i="1"/>
  <c r="I24" i="1"/>
  <c r="K31" i="1"/>
  <c r="J31" i="1"/>
  <c r="I31" i="1"/>
  <c r="K23" i="1"/>
  <c r="J23" i="1"/>
  <c r="I23" i="1"/>
</calcChain>
</file>

<file path=xl/sharedStrings.xml><?xml version="1.0" encoding="utf-8"?>
<sst xmlns="http://schemas.openxmlformats.org/spreadsheetml/2006/main" count="124" uniqueCount="42">
  <si>
    <t>Intel Skylake processor</t>
  </si>
  <si>
    <t>code no superpage, data no superpage</t>
  </si>
  <si>
    <t>code no superpage, data superpage</t>
  </si>
  <si>
    <t>code superpage, data no superpage</t>
  </si>
  <si>
    <t>code superpage, data superpage</t>
  </si>
  <si>
    <t>DTLB_LOAD_MISSES.WALK_PENDING</t>
  </si>
  <si>
    <t>DTLB_STORE_MISSES.WALK_PENDING</t>
  </si>
  <si>
    <t>clang</t>
  </si>
  <si>
    <t>Javac</t>
  </si>
  <si>
    <t>PostgreSQL</t>
  </si>
  <si>
    <t>Derby</t>
  </si>
  <si>
    <t>Node.js</t>
  </si>
  <si>
    <t>MySQL</t>
  </si>
  <si>
    <t>elapse time</t>
  </si>
  <si>
    <t>ops/m</t>
  </si>
  <si>
    <t>tps</t>
  </si>
  <si>
    <t>DTLB_MISSES.WALK_PENDING</t>
  </si>
  <si>
    <t>ITLB_MISSES.WALK_PENDING</t>
  </si>
  <si>
    <t>Clang</t>
  </si>
  <si>
    <t>Col C/Col B</t>
  </si>
  <si>
    <t>Col D/Col B</t>
  </si>
  <si>
    <t>Col E/Col B</t>
  </si>
  <si>
    <t>Elapsed Time Figure</t>
  </si>
  <si>
    <t>CPU_CLK_UNHALTED.THREAD_P,usr</t>
  </si>
  <si>
    <t>CPU_CLK_UNHALTED.THREAD_P (os + usr)</t>
  </si>
  <si>
    <t>INST_RETIRED.ANY_P (os + usr)</t>
  </si>
  <si>
    <t>INST_RETIRED.ANY_P,usr</t>
  </si>
  <si>
    <t>CPU_CLK_UNHALTED.THREAD_P,os</t>
  </si>
  <si>
    <t>INST_RETIRED.ANY_P,os</t>
  </si>
  <si>
    <t>CPU_CLK_UNHALTED.THREAD_P</t>
  </si>
  <si>
    <t>INST_RETIRED.ANY_P (os + user)</t>
  </si>
  <si>
    <t>INST_RETIRED.ANY_P</t>
  </si>
  <si>
    <t>Intel Skylake processors</t>
  </si>
  <si>
    <t>stock kernel</t>
  </si>
  <si>
    <t>map all code with superpages</t>
  </si>
  <si>
    <t>code_superpg_data_no_superpg</t>
  </si>
  <si>
    <t>code_superpg_data_superpg</t>
  </si>
  <si>
    <t>User-space execution time Figure</t>
  </si>
  <si>
    <t>code_no_superpg_data_superpg</t>
  </si>
  <si>
    <t>PostgreSQL-r</t>
  </si>
  <si>
    <t>data page table walk cycles</t>
  </si>
  <si>
    <t>instruction page table walk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</si>
</sst>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43" fontId="3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/>
    <xf numFmtId="43" fontId="4" fillId="0" borderId="0" xfId="1" applyFont="1"/>
    <xf numFmtId="0" fontId="2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0696505102841"/>
          <c:y val="3.475235952197317E-2"/>
          <c:w val="0.82337065907626272"/>
          <c:h val="0.51361470019957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'data-superpg'!$B$98</c:f>
              <c:strCache>
                <c:ptCount val="1"/>
                <c:pt idx="0">
                  <c:v> code_no_superpg_data_superpg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'data-superpg'!$A$99:$A$104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'data-superpg'!$B$99:$B$104</c:f>
              <c:numCache>
                <c:formatCode>_(* #,##0.00_);_(* \(#,##0.00\);_(* "-"??_);_(@_)</c:formatCode>
                <c:ptCount val="6"/>
                <c:pt idx="0">
                  <c:v>1.0039305990337721</c:v>
                </c:pt>
                <c:pt idx="1">
                  <c:v>0.59111913452409148</c:v>
                </c:pt>
                <c:pt idx="2">
                  <c:v>0.95834018377450181</c:v>
                </c:pt>
                <c:pt idx="3">
                  <c:v>0.94317910192931542</c:v>
                </c:pt>
                <c:pt idx="4">
                  <c:v>1.0001952633578108</c:v>
                </c:pt>
                <c:pt idx="5">
                  <c:v>0.97986863822070702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8-47D3-A679-C07D3934A4B7}"/>
            </c:ext>
          </c:extLst>
        </c:ser>
        <c:ser>
          <c:idx val="1"/>
          <c:order val="1"/>
          <c:tx>
            <c:strRef>
              <c:f>'data-superpg'!$C$98</c:f>
              <c:strCache>
                <c:ptCount val="1"/>
                <c:pt idx="0">
                  <c:v> code_superpg_data_no_superpg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'data-superpg'!$A$99:$A$104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'data-superpg'!$C$99:$C$104</c:f>
              <c:numCache>
                <c:formatCode>_(* #,##0.00_);_(* \(#,##0.00\);_(* "-"??_);_(@_)</c:formatCode>
                <c:ptCount val="6"/>
                <c:pt idx="0">
                  <c:v>0.94589073647791544</c:v>
                </c:pt>
                <c:pt idx="1">
                  <c:v>0.98373537877238537</c:v>
                </c:pt>
                <c:pt idx="2">
                  <c:v>0.96440947487430251</c:v>
                </c:pt>
                <c:pt idx="3">
                  <c:v>0.99642857142857144</c:v>
                </c:pt>
                <c:pt idx="4">
                  <c:v>0.98628202051916747</c:v>
                </c:pt>
                <c:pt idx="5">
                  <c:v>0.97370492004926579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8-47D3-A679-C07D3934A4B7}"/>
            </c:ext>
          </c:extLst>
        </c:ser>
        <c:ser>
          <c:idx val="2"/>
          <c:order val="2"/>
          <c:tx>
            <c:strRef>
              <c:f>'data-superpg'!$D$98</c:f>
              <c:strCache>
                <c:ptCount val="1"/>
                <c:pt idx="0">
                  <c:v> code_superpg_data_superpg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'data-superpg'!$A$99:$A$104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'data-superpg'!$D$99:$D$104</c:f>
              <c:numCache>
                <c:formatCode>_(* #,##0.00_);_(* \(#,##0.00\);_(* "-"??_);_(@_)</c:formatCode>
                <c:ptCount val="6"/>
                <c:pt idx="0">
                  <c:v>0.94595777526632174</c:v>
                </c:pt>
                <c:pt idx="1">
                  <c:v>0.56374615812400097</c:v>
                </c:pt>
                <c:pt idx="2">
                  <c:v>0.94043884337522177</c:v>
                </c:pt>
                <c:pt idx="3">
                  <c:v>0.94227817009517967</c:v>
                </c:pt>
                <c:pt idx="4">
                  <c:v>0.98533241886613199</c:v>
                </c:pt>
                <c:pt idx="5">
                  <c:v>0.94643140561613248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8-47D3-A679-C07D3934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0038008"/>
        <c:axId val="930039976"/>
      </c:barChart>
      <c:catAx>
        <c:axId val="9300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9976"/>
        <c:crosses val="autoZero"/>
        <c:auto val="1"/>
        <c:lblAlgn val="ctr"/>
        <c:lblOffset val="100"/>
        <c:noMultiLvlLbl val="0"/>
      </c:catAx>
      <c:valAx>
        <c:axId val="93003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Normalized</a:t>
                </a:r>
                <a:r>
                  <a:rPr lang="en-US" sz="2000" b="1" baseline="0"/>
                  <a:t> </a:t>
                </a:r>
                <a:r>
                  <a:rPr lang="en-US" sz="2000" b="1"/>
                  <a:t>Elapse</a:t>
                </a:r>
                <a:r>
                  <a:rPr lang="en-US" sz="2000" b="1" baseline="0"/>
                  <a:t> Time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2.1376747033113534E-2"/>
              <c:y val="0.1093002138875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643780760874399E-2"/>
          <c:y val="0.64654368793085637"/>
          <c:w val="0.96959511576434765"/>
          <c:h val="0.10504456653971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3732966050343"/>
          <c:y val="3.475235952197317E-2"/>
          <c:w val="0.80284034644319302"/>
          <c:h val="0.51361470019957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'data-superpg'!$B$106</c:f>
              <c:strCache>
                <c:ptCount val="1"/>
                <c:pt idx="0">
                  <c:v> code_no_superpg_data_superpg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'data-superpg'!$A$107:$A$112</c:f>
              <c:strCache>
                <c:ptCount val="6"/>
                <c:pt idx="0">
                  <c:v>Clang</c:v>
                </c:pt>
                <c:pt idx="1">
                  <c:v>PostgreSQL-r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'data-superpg'!$B$107:$B$112</c:f>
              <c:numCache>
                <c:formatCode>_(* #,##0.00_);_(* \(#,##0.00\);_(* "-"??_);_(@_)</c:formatCode>
                <c:ptCount val="6"/>
                <c:pt idx="0">
                  <c:v>1.0029947169543463</c:v>
                </c:pt>
                <c:pt idx="1">
                  <c:v>0.88201671039135865</c:v>
                </c:pt>
                <c:pt idx="2">
                  <c:v>0.97747891928453701</c:v>
                </c:pt>
                <c:pt idx="3">
                  <c:v>0.94268489281917445</c:v>
                </c:pt>
                <c:pt idx="4">
                  <c:v>1.0011855674076016</c:v>
                </c:pt>
                <c:pt idx="5">
                  <c:v>0.96774127889441341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7A8-95AF-6624896783D5}"/>
            </c:ext>
          </c:extLst>
        </c:ser>
        <c:ser>
          <c:idx val="1"/>
          <c:order val="1"/>
          <c:tx>
            <c:strRef>
              <c:f>'data-superpg'!$C$106</c:f>
              <c:strCache>
                <c:ptCount val="1"/>
                <c:pt idx="0">
                  <c:v> code_superpg_data_no_superpg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'data-superpg'!$A$107:$A$112</c:f>
              <c:strCache>
                <c:ptCount val="6"/>
                <c:pt idx="0">
                  <c:v>Clang</c:v>
                </c:pt>
                <c:pt idx="1">
                  <c:v>PostgreSQL-r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'data-superpg'!$C$107:$C$112</c:f>
              <c:numCache>
                <c:formatCode>_(* #,##0.00_);_(* \(#,##0.00\);_(* "-"??_);_(@_)</c:formatCode>
                <c:ptCount val="6"/>
                <c:pt idx="0">
                  <c:v>7.2259364178484303E-2</c:v>
                </c:pt>
                <c:pt idx="1">
                  <c:v>0.92719253598408291</c:v>
                </c:pt>
                <c:pt idx="2">
                  <c:v>0.97031984559671169</c:v>
                </c:pt>
                <c:pt idx="3">
                  <c:v>0.98995310596192421</c:v>
                </c:pt>
                <c:pt idx="4">
                  <c:v>0.98681404436697462</c:v>
                </c:pt>
                <c:pt idx="5">
                  <c:v>0.96420623196891575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47A8-95AF-6624896783D5}"/>
            </c:ext>
          </c:extLst>
        </c:ser>
        <c:ser>
          <c:idx val="2"/>
          <c:order val="2"/>
          <c:tx>
            <c:strRef>
              <c:f>'data-superpg'!$D$106</c:f>
              <c:strCache>
                <c:ptCount val="1"/>
                <c:pt idx="0">
                  <c:v> code_superpg_data_superpg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'data-superpg'!$A$107:$A$112</c:f>
              <c:strCache>
                <c:ptCount val="6"/>
                <c:pt idx="0">
                  <c:v>Clang</c:v>
                </c:pt>
                <c:pt idx="1">
                  <c:v>PostgreSQL-r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'data-superpg'!$D$107:$D$112</c:f>
              <c:numCache>
                <c:formatCode>_(* #,##0.00_);_(* \(#,##0.00\);_(* "-"??_);_(@_)</c:formatCode>
                <c:ptCount val="6"/>
                <c:pt idx="0">
                  <c:v>5.5288601303161364E-2</c:v>
                </c:pt>
                <c:pt idx="1">
                  <c:v>0.81871464638676927</c:v>
                </c:pt>
                <c:pt idx="2">
                  <c:v>0.94999158731929345</c:v>
                </c:pt>
                <c:pt idx="3">
                  <c:v>0.9445209134364374</c:v>
                </c:pt>
                <c:pt idx="4">
                  <c:v>0.98565334395603588</c:v>
                </c:pt>
                <c:pt idx="5">
                  <c:v>0.93210510926701651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4-47A8-95AF-66248967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0038008"/>
        <c:axId val="930039976"/>
      </c:barChart>
      <c:catAx>
        <c:axId val="9300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9976"/>
        <c:crosses val="autoZero"/>
        <c:auto val="1"/>
        <c:lblAlgn val="ctr"/>
        <c:lblOffset val="100"/>
        <c:noMultiLvlLbl val="0"/>
      </c:catAx>
      <c:valAx>
        <c:axId val="93003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Normalized</a:t>
                </a:r>
                <a:r>
                  <a:rPr lang="en-US" sz="2000" b="1" baseline="0"/>
                  <a:t> user-space </a:t>
                </a:r>
              </a:p>
              <a:p>
                <a:pPr>
                  <a:defRPr sz="2000" b="1"/>
                </a:pPr>
                <a:r>
                  <a:rPr lang="en-US" sz="2000" b="1" baseline="0"/>
                  <a:t>exeuction time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1.5510916877281658E-2"/>
              <c:y val="0.1093002138875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57668695221626E-2"/>
          <c:y val="0.76166132610303183"/>
          <c:w val="0.96959511576434765"/>
          <c:h val="0.10504456653971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903466091539"/>
          <c:y val="3.475235952197317E-2"/>
          <c:w val="0.79698858946637574"/>
          <c:h val="0.5179988391231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'data-superpg'!$B$116</c:f>
              <c:strCache>
                <c:ptCount val="1"/>
                <c:pt idx="0">
                  <c:v> code_no_superpg_data_superpg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'data-superpg'!$A$117:$A$122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'data-superpg'!$B$117:$B$122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0.72238176334109028</c:v>
                </c:pt>
                <c:pt idx="2">
                  <c:v>0.21936932762517541</c:v>
                </c:pt>
                <c:pt idx="3">
                  <c:v>3.887154087844185E-2</c:v>
                </c:pt>
                <c:pt idx="4">
                  <c:v>1.0018373134667715</c:v>
                </c:pt>
                <c:pt idx="5">
                  <c:v>0.41661062799235743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3-4DA9-834E-1FA34604E180}"/>
            </c:ext>
          </c:extLst>
        </c:ser>
        <c:ser>
          <c:idx val="1"/>
          <c:order val="1"/>
          <c:tx>
            <c:strRef>
              <c:f>'data-superpg'!$C$116</c:f>
              <c:strCache>
                <c:ptCount val="1"/>
                <c:pt idx="0">
                  <c:v> code_superpg_data_no_superpg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'data-superpg'!$A$117:$A$122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'data-superpg'!$C$117:$C$122</c:f>
              <c:numCache>
                <c:formatCode>_(* #,##0.00_);_(* \(#,##0.00\);_(* "-"??_);_(@_)</c:formatCode>
                <c:ptCount val="6"/>
                <c:pt idx="0">
                  <c:v>0.51390766551399991</c:v>
                </c:pt>
                <c:pt idx="1">
                  <c:v>0.9725114905184209</c:v>
                </c:pt>
                <c:pt idx="2">
                  <c:v>0.74256563675374176</c:v>
                </c:pt>
                <c:pt idx="3">
                  <c:v>0.92959391410953796</c:v>
                </c:pt>
                <c:pt idx="4">
                  <c:v>0.95189771697377712</c:v>
                </c:pt>
                <c:pt idx="5">
                  <c:v>0.8430629208604945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4C63-863C-E8AC7A163CAF}"/>
            </c:ext>
          </c:extLst>
        </c:ser>
        <c:ser>
          <c:idx val="2"/>
          <c:order val="2"/>
          <c:tx>
            <c:strRef>
              <c:f>'data-superpg'!$D$116</c:f>
              <c:strCache>
                <c:ptCount val="1"/>
                <c:pt idx="0">
                  <c:v> code_superpg_data_superpg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'data-superpg'!$A$117:$A$122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'data-superpg'!$D$117:$D$122</c:f>
              <c:numCache>
                <c:formatCode>_(* #,##0.00_);_(* \(#,##0.00\);_(* "-"??_);_(@_)</c:formatCode>
                <c:ptCount val="6"/>
                <c:pt idx="0">
                  <c:v>0.50130194702353226</c:v>
                </c:pt>
                <c:pt idx="1">
                  <c:v>0.71054500398239651</c:v>
                </c:pt>
                <c:pt idx="2">
                  <c:v>0.1983789579331468</c:v>
                </c:pt>
                <c:pt idx="3">
                  <c:v>2.0181287964211963E-2</c:v>
                </c:pt>
                <c:pt idx="4">
                  <c:v>0.91581689523658005</c:v>
                </c:pt>
                <c:pt idx="5">
                  <c:v>0.299972355024273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1-4C63-863C-E8AC7A1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4866728"/>
        <c:axId val="934860496"/>
      </c:barChart>
      <c:catAx>
        <c:axId val="9348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0496"/>
        <c:crosses val="autoZero"/>
        <c:auto val="1"/>
        <c:lblAlgn val="ctr"/>
        <c:lblOffset val="100"/>
        <c:noMultiLvlLbl val="0"/>
      </c:catAx>
      <c:valAx>
        <c:axId val="93486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Normalized data page </a:t>
                </a:r>
              </a:p>
              <a:p>
                <a:pPr>
                  <a:defRPr b="1"/>
                </a:pPr>
                <a:r>
                  <a:rPr lang="en-US" b="1" baseline="0"/>
                  <a:t>table walk cycles</a:t>
                </a:r>
              </a:p>
            </c:rich>
          </c:tx>
          <c:layout>
            <c:manualLayout>
              <c:xMode val="edge"/>
              <c:yMode val="edge"/>
              <c:x val="1.9302880931233973E-2"/>
              <c:y val="0.13568710393028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024741719505165E-2"/>
          <c:y val="0.74483990235912445"/>
          <c:w val="0.90964939993201199"/>
          <c:h val="8.9947442492863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903466091539"/>
          <c:y val="3.475235952197317E-2"/>
          <c:w val="0.79698858946637574"/>
          <c:h val="0.5179988391231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'data-superpg'!$B$125</c:f>
              <c:strCache>
                <c:ptCount val="1"/>
                <c:pt idx="0">
                  <c:v> code_no_superpg_data_superpg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'data-superpg'!$A$126:$A$131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'data-superpg'!$B$126:$B$131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0.89048689152749338</c:v>
                </c:pt>
                <c:pt idx="2">
                  <c:v>0.33939324525233067</c:v>
                </c:pt>
                <c:pt idx="3">
                  <c:v>0.24653003534642834</c:v>
                </c:pt>
                <c:pt idx="4">
                  <c:v>0.99750827977902956</c:v>
                </c:pt>
                <c:pt idx="5">
                  <c:v>0.75293800314838544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A50-AD31-95E1C58758E5}"/>
            </c:ext>
          </c:extLst>
        </c:ser>
        <c:ser>
          <c:idx val="1"/>
          <c:order val="1"/>
          <c:tx>
            <c:strRef>
              <c:f>'data-superpg'!$C$125</c:f>
              <c:strCache>
                <c:ptCount val="1"/>
                <c:pt idx="0">
                  <c:v> code_superpg_data_no_superpg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'data-superpg'!$A$126:$A$131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'data-superpg'!$C$126:$C$131</c:f>
              <c:numCache>
                <c:formatCode>_(* #,##0.00_);_(* \(#,##0.00\);_(* "-"??_);_(@_)</c:formatCode>
                <c:ptCount val="6"/>
                <c:pt idx="0">
                  <c:v>0.51390766551399991</c:v>
                </c:pt>
                <c:pt idx="1">
                  <c:v>0.49521653197839971</c:v>
                </c:pt>
                <c:pt idx="2">
                  <c:v>6.9512891196252105E-2</c:v>
                </c:pt>
                <c:pt idx="3">
                  <c:v>0.30410728249964308</c:v>
                </c:pt>
                <c:pt idx="4">
                  <c:v>0.94334026594687959</c:v>
                </c:pt>
                <c:pt idx="5">
                  <c:v>0.58594840635220036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B-4A50-AD31-95E1C58758E5}"/>
            </c:ext>
          </c:extLst>
        </c:ser>
        <c:ser>
          <c:idx val="2"/>
          <c:order val="2"/>
          <c:tx>
            <c:strRef>
              <c:f>'data-superpg'!$D$125</c:f>
              <c:strCache>
                <c:ptCount val="1"/>
                <c:pt idx="0">
                  <c:v> code_superpg_data_superpg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'data-superpg'!$A$126:$A$131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'data-superpg'!$D$126:$D$131</c:f>
              <c:numCache>
                <c:formatCode>_(* #,##0.00_);_(* \(#,##0.00\);_(* "-"??_);_(@_)</c:formatCode>
                <c:ptCount val="6"/>
                <c:pt idx="0">
                  <c:v>0.50130194702353226</c:v>
                </c:pt>
                <c:pt idx="1">
                  <c:v>0.46835345716726617</c:v>
                </c:pt>
                <c:pt idx="2">
                  <c:v>1.9582568531946037E-2</c:v>
                </c:pt>
                <c:pt idx="3">
                  <c:v>2.980705621799316E-2</c:v>
                </c:pt>
                <c:pt idx="4">
                  <c:v>0.95721382922337162</c:v>
                </c:pt>
                <c:pt idx="5">
                  <c:v>0.44059687296947225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B-4A50-AD31-95E1C587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4866728"/>
        <c:axId val="934860496"/>
      </c:barChart>
      <c:catAx>
        <c:axId val="9348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0496"/>
        <c:crosses val="autoZero"/>
        <c:auto val="1"/>
        <c:lblAlgn val="ctr"/>
        <c:lblOffset val="100"/>
        <c:noMultiLvlLbl val="0"/>
      </c:catAx>
      <c:valAx>
        <c:axId val="93486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Normalized instruction page </a:t>
                </a:r>
              </a:p>
              <a:p>
                <a:pPr>
                  <a:defRPr b="1"/>
                </a:pPr>
                <a:r>
                  <a:rPr lang="en-US" b="1" baseline="0"/>
                  <a:t>table walk cycles</a:t>
                </a:r>
              </a:p>
            </c:rich>
          </c:tx>
          <c:layout>
            <c:manualLayout>
              <c:xMode val="edge"/>
              <c:yMode val="edge"/>
              <c:x val="1.9302880931233973E-2"/>
              <c:y val="0.13568710393028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024741719505165E-2"/>
          <c:y val="0.74483990235912445"/>
          <c:w val="0.90964939993201199"/>
          <c:h val="8.9947442492863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87282-EE09-4925-AD5C-860F7F736B3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CE096A-B8E5-427E-9DF0-3FC8AEEB7D91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D17F88-6A46-4034-9011-E7AA1015A24A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8A0D55-59B0-4541-B466-83BBB6F346F1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E643-592E-4B8D-8A59-0A482BE6B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D0E62-5A2F-423C-922D-295298FD40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C6D47-F9D5-4409-BA05-CA76178293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4A05A-FCE2-4DE8-BA19-30D17FB0E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topLeftCell="A38" workbookViewId="0">
      <selection activeCell="F58" sqref="F58"/>
    </sheetView>
  </sheetViews>
  <sheetFormatPr defaultRowHeight="14.25" x14ac:dyDescent="0.45"/>
  <cols>
    <col min="1" max="1" width="40.86328125" customWidth="1"/>
    <col min="2" max="5" width="16.9296875" bestFit="1" customWidth="1"/>
    <col min="9" max="9" width="9.06640625" style="3"/>
    <col min="10" max="10" width="11.6640625" style="3" customWidth="1"/>
    <col min="11" max="12" width="9.06640625" style="3"/>
  </cols>
  <sheetData>
    <row r="1" spans="1:11" x14ac:dyDescent="0.45">
      <c r="A1" t="s">
        <v>0</v>
      </c>
    </row>
    <row r="3" spans="1:11" x14ac:dyDescent="0.45">
      <c r="A3" t="s">
        <v>7</v>
      </c>
    </row>
    <row r="4" spans="1:11" ht="47.25" x14ac:dyDescent="0.5">
      <c r="B4" s="2" t="s">
        <v>1</v>
      </c>
      <c r="C4" s="2" t="s">
        <v>2</v>
      </c>
      <c r="D4" s="2" t="s">
        <v>3</v>
      </c>
      <c r="E4" s="2" t="s">
        <v>4</v>
      </c>
      <c r="I4" s="3" t="s">
        <v>19</v>
      </c>
      <c r="J4" s="3" t="s">
        <v>20</v>
      </c>
      <c r="K4" s="3" t="s">
        <v>21</v>
      </c>
    </row>
    <row r="5" spans="1:11" ht="15.75" x14ac:dyDescent="0.5">
      <c r="A5" s="1" t="s">
        <v>5</v>
      </c>
      <c r="B5" s="3">
        <v>1587749.1723499999</v>
      </c>
      <c r="C5" s="3">
        <v>1623758.652</v>
      </c>
      <c r="D5" s="3">
        <v>657411.55735000002</v>
      </c>
      <c r="E5" s="3">
        <v>647626.05870000005</v>
      </c>
      <c r="I5" s="3">
        <f>C5/B5</f>
        <v>1.0226795770245642</v>
      </c>
      <c r="J5" s="3">
        <f>D5/B5</f>
        <v>0.41405252718663149</v>
      </c>
      <c r="K5" s="3">
        <f>E5/B5</f>
        <v>0.40788940090673137</v>
      </c>
    </row>
    <row r="6" spans="1:11" ht="15.75" x14ac:dyDescent="0.5">
      <c r="A6" s="1" t="s">
        <v>6</v>
      </c>
      <c r="B6" s="3">
        <v>539639.92255000002</v>
      </c>
      <c r="C6" s="3">
        <v>549522.79244999995</v>
      </c>
      <c r="D6" s="3">
        <v>435870.00605000003</v>
      </c>
      <c r="E6" s="3">
        <v>418838.23664999998</v>
      </c>
      <c r="I6" s="3">
        <f t="shared" ref="I6:I14" si="0">C6/B6</f>
        <v>1.0183138227677813</v>
      </c>
      <c r="J6" s="3">
        <f t="shared" ref="J6:J14" si="1">D6/B6</f>
        <v>0.8077052638921739</v>
      </c>
      <c r="K6" s="3">
        <f t="shared" ref="K6:K14" si="2">E6/B6</f>
        <v>0.77614390475566186</v>
      </c>
    </row>
    <row r="7" spans="1:11" ht="15.75" x14ac:dyDescent="0.5">
      <c r="A7" s="1" t="s">
        <v>16</v>
      </c>
      <c r="B7" s="4">
        <f>B5+B6</f>
        <v>2127389.0948999999</v>
      </c>
      <c r="C7" s="4">
        <f t="shared" ref="C7:E7" si="3">C5+C6</f>
        <v>2173281.4444499998</v>
      </c>
      <c r="D7" s="4">
        <f t="shared" si="3"/>
        <v>1093281.5634000001</v>
      </c>
      <c r="E7" s="4">
        <f t="shared" si="3"/>
        <v>1066464.29535</v>
      </c>
      <c r="I7" s="3">
        <f t="shared" si="0"/>
        <v>1.0215721466562078</v>
      </c>
      <c r="J7" s="3">
        <f t="shared" si="1"/>
        <v>0.51390766551399991</v>
      </c>
      <c r="K7" s="3">
        <f t="shared" si="2"/>
        <v>0.50130194702353226</v>
      </c>
    </row>
    <row r="8" spans="1:11" ht="15.75" x14ac:dyDescent="0.5">
      <c r="A8" s="5" t="s">
        <v>17</v>
      </c>
      <c r="B8" s="3">
        <v>2683057.7054499998</v>
      </c>
      <c r="C8" s="3">
        <v>2691092.7038500002</v>
      </c>
      <c r="D8" s="3">
        <v>193876.04384999999</v>
      </c>
      <c r="E8" s="3">
        <v>148342.50774999999</v>
      </c>
      <c r="I8" s="3">
        <f t="shared" si="0"/>
        <v>1.0029947169543463</v>
      </c>
      <c r="J8" s="3">
        <f t="shared" si="1"/>
        <v>7.2259364178484303E-2</v>
      </c>
      <c r="K8" s="3">
        <f t="shared" si="2"/>
        <v>5.5288601303161364E-2</v>
      </c>
    </row>
    <row r="9" spans="1:11" x14ac:dyDescent="0.45">
      <c r="A9" t="s">
        <v>23</v>
      </c>
      <c r="B9" s="3">
        <v>269553674.51539999</v>
      </c>
      <c r="C9" s="3">
        <v>270613181.92799997</v>
      </c>
      <c r="D9" s="3">
        <v>254968323.70770001</v>
      </c>
      <c r="E9" s="3">
        <v>254986394.25944999</v>
      </c>
      <c r="I9" s="3">
        <f t="shared" si="0"/>
        <v>1.0039305990337721</v>
      </c>
      <c r="J9" s="3">
        <f t="shared" si="1"/>
        <v>0.94589073647791544</v>
      </c>
      <c r="K9" s="3">
        <f t="shared" si="2"/>
        <v>0.94595777526632174</v>
      </c>
    </row>
    <row r="10" spans="1:11" x14ac:dyDescent="0.45">
      <c r="A10" t="s">
        <v>24</v>
      </c>
      <c r="B10" s="3">
        <v>298525048.25484997</v>
      </c>
      <c r="C10" s="3">
        <v>299636984.59315002</v>
      </c>
      <c r="D10" s="3">
        <v>278691753.02929997</v>
      </c>
      <c r="E10" s="3">
        <v>278672485.94489998</v>
      </c>
      <c r="I10" s="3">
        <f t="shared" si="0"/>
        <v>1.0037247673011036</v>
      </c>
      <c r="J10" s="3">
        <f t="shared" si="1"/>
        <v>0.93356237494477057</v>
      </c>
      <c r="K10" s="3">
        <f t="shared" si="2"/>
        <v>0.93349783401424358</v>
      </c>
    </row>
    <row r="11" spans="1:11" x14ac:dyDescent="0.45">
      <c r="A11" t="s">
        <v>27</v>
      </c>
      <c r="B11" s="3">
        <f>B10-B9</f>
        <v>28971373.739449978</v>
      </c>
      <c r="C11" s="3">
        <f t="shared" ref="C11:E11" si="4">C10-C9</f>
        <v>29023802.665150046</v>
      </c>
      <c r="D11" s="3">
        <f t="shared" si="4"/>
        <v>23723429.32159996</v>
      </c>
      <c r="E11" s="3">
        <f t="shared" si="4"/>
        <v>23686091.685449988</v>
      </c>
      <c r="I11" s="3">
        <f t="shared" si="0"/>
        <v>1.001809680347628</v>
      </c>
      <c r="J11" s="3">
        <f t="shared" si="1"/>
        <v>0.81885759146091319</v>
      </c>
      <c r="K11" s="3">
        <f t="shared" si="2"/>
        <v>0.81756881459842257</v>
      </c>
    </row>
    <row r="12" spans="1:11" x14ac:dyDescent="0.45">
      <c r="A12" t="s">
        <v>25</v>
      </c>
      <c r="B12" s="3">
        <v>249681812.76295</v>
      </c>
      <c r="C12" s="3">
        <v>249649361.74445</v>
      </c>
      <c r="D12" s="3">
        <v>239455846.833</v>
      </c>
      <c r="E12" s="3">
        <v>239755297.35315001</v>
      </c>
      <c r="I12" s="3">
        <f t="shared" si="0"/>
        <v>0.99987003050746504</v>
      </c>
      <c r="J12" s="3">
        <f t="shared" si="1"/>
        <v>0.95904400958647873</v>
      </c>
      <c r="K12" s="3">
        <f t="shared" si="2"/>
        <v>0.96024333811119711</v>
      </c>
    </row>
    <row r="13" spans="1:11" x14ac:dyDescent="0.45">
      <c r="A13" t="s">
        <v>26</v>
      </c>
      <c r="B13" s="3">
        <v>223635326.6234</v>
      </c>
      <c r="C13" s="3">
        <v>223635313.88734999</v>
      </c>
      <c r="D13" s="3">
        <v>223635302.04449999</v>
      </c>
      <c r="E13" s="3">
        <v>223635180.03619999</v>
      </c>
      <c r="I13" s="3">
        <f t="shared" si="0"/>
        <v>0.99999994304991879</v>
      </c>
      <c r="J13" s="3">
        <f t="shared" si="1"/>
        <v>0.99999989009383994</v>
      </c>
      <c r="K13" s="3">
        <f t="shared" si="2"/>
        <v>0.99999934452574091</v>
      </c>
    </row>
    <row r="14" spans="1:11" x14ac:dyDescent="0.45">
      <c r="A14" t="s">
        <v>28</v>
      </c>
      <c r="B14" s="3">
        <f>B12-B13</f>
        <v>26046486.13955</v>
      </c>
      <c r="C14" s="3">
        <f t="shared" ref="C14:E14" si="5">C12-C13</f>
        <v>26014047.85710001</v>
      </c>
      <c r="D14" s="3">
        <f t="shared" si="5"/>
        <v>15820544.788500011</v>
      </c>
      <c r="E14" s="3">
        <f t="shared" si="5"/>
        <v>16120117.316950023</v>
      </c>
      <c r="I14" s="3">
        <f t="shared" si="0"/>
        <v>0.99875460043722619</v>
      </c>
      <c r="J14" s="3">
        <f t="shared" si="1"/>
        <v>0.60739651036757236</v>
      </c>
      <c r="K14" s="3">
        <f t="shared" si="2"/>
        <v>0.61889796691126819</v>
      </c>
    </row>
    <row r="15" spans="1:11" x14ac:dyDescent="0.45">
      <c r="A15" t="s">
        <v>13</v>
      </c>
      <c r="B15" s="3">
        <v>434.24299999999999</v>
      </c>
      <c r="C15" s="3">
        <v>435.87299999999999</v>
      </c>
      <c r="D15" s="3">
        <v>400.45499999999998</v>
      </c>
      <c r="E15" s="3">
        <v>400.55799999999999</v>
      </c>
      <c r="I15" s="3">
        <f>C15/B15</f>
        <v>1.00375365866577</v>
      </c>
      <c r="J15" s="3">
        <f>D15/B15</f>
        <v>0.92219103128893265</v>
      </c>
      <c r="K15" s="3">
        <f>E15/B15</f>
        <v>0.92242822567088012</v>
      </c>
    </row>
    <row r="16" spans="1:11" x14ac:dyDescent="0.45">
      <c r="B16" s="3"/>
      <c r="C16" s="3"/>
      <c r="D16" s="3"/>
      <c r="E16" s="3"/>
    </row>
    <row r="17" spans="1:11" x14ac:dyDescent="0.45">
      <c r="B17" s="3"/>
      <c r="C17" s="3"/>
      <c r="D17" s="3"/>
      <c r="E17" s="3"/>
    </row>
    <row r="20" spans="1:11" x14ac:dyDescent="0.45">
      <c r="A20" t="s">
        <v>9</v>
      </c>
    </row>
    <row r="21" spans="1:11" ht="15.75" x14ac:dyDescent="0.5">
      <c r="A21" s="1" t="s">
        <v>5</v>
      </c>
      <c r="B21" s="3">
        <v>220662.41952699999</v>
      </c>
      <c r="C21" s="3">
        <v>148569.93176000001</v>
      </c>
      <c r="D21" s="3">
        <v>212778.74656999999</v>
      </c>
      <c r="E21" s="3">
        <v>144840.661222</v>
      </c>
    </row>
    <row r="22" spans="1:11" ht="15.75" x14ac:dyDescent="0.5">
      <c r="A22" s="1" t="s">
        <v>6</v>
      </c>
      <c r="B22" s="3">
        <v>57754.198665000004</v>
      </c>
      <c r="C22" s="3">
        <v>52553.155832999997</v>
      </c>
      <c r="D22" s="3">
        <v>57984.613772999997</v>
      </c>
      <c r="E22" s="3">
        <v>52986.87586</v>
      </c>
    </row>
    <row r="23" spans="1:11" ht="15.75" x14ac:dyDescent="0.5">
      <c r="A23" s="1" t="s">
        <v>16</v>
      </c>
      <c r="B23" s="4">
        <f>B21+B22</f>
        <v>278416.61819199997</v>
      </c>
      <c r="C23" s="4">
        <f t="shared" ref="C23:E23" si="6">C21+C22</f>
        <v>201123.087593</v>
      </c>
      <c r="D23" s="4">
        <f t="shared" si="6"/>
        <v>270763.36034299998</v>
      </c>
      <c r="E23" s="4">
        <f t="shared" si="6"/>
        <v>197827.537082</v>
      </c>
      <c r="I23" s="3">
        <f>C23/B23</f>
        <v>0.72238176334109028</v>
      </c>
      <c r="J23" s="3">
        <f>D23/B23</f>
        <v>0.9725114905184209</v>
      </c>
      <c r="K23" s="3">
        <f>E23/B23</f>
        <v>0.71054500398239651</v>
      </c>
    </row>
    <row r="24" spans="1:11" ht="15.75" x14ac:dyDescent="0.5">
      <c r="A24" s="5" t="s">
        <v>17</v>
      </c>
      <c r="B24" s="3">
        <v>150832.12739000001</v>
      </c>
      <c r="C24" s="3">
        <v>134314.03226199999</v>
      </c>
      <c r="D24" s="3">
        <v>74694.563037</v>
      </c>
      <c r="E24" s="3">
        <v>70642.748315000004</v>
      </c>
      <c r="I24" s="3">
        <f>C24/B24</f>
        <v>0.89048689152749338</v>
      </c>
      <c r="J24" s="3">
        <f>D24/B24</f>
        <v>0.49521653197839971</v>
      </c>
      <c r="K24" s="3">
        <f>E24/B24</f>
        <v>0.46835345716726617</v>
      </c>
    </row>
    <row r="25" spans="1:11" ht="15.75" x14ac:dyDescent="0.5">
      <c r="A25" s="5" t="s">
        <v>23</v>
      </c>
      <c r="B25" s="3">
        <v>6111050.2242700001</v>
      </c>
      <c r="C25" s="3">
        <v>5390048.4158469997</v>
      </c>
      <c r="D25" s="3">
        <v>5666120.1549669998</v>
      </c>
      <c r="E25" s="3">
        <v>5003206.323415</v>
      </c>
      <c r="I25" s="3">
        <f t="shared" ref="I25:I30" si="7">C25/B25</f>
        <v>0.88201671039135865</v>
      </c>
      <c r="J25" s="3">
        <f t="shared" ref="J25:J30" si="8">D25/B25</f>
        <v>0.92719253598408291</v>
      </c>
      <c r="K25" s="3">
        <f t="shared" ref="K25:K30" si="9">E25/B25</f>
        <v>0.81871464638676927</v>
      </c>
    </row>
    <row r="26" spans="1:11" ht="15.75" x14ac:dyDescent="0.5">
      <c r="A26" s="5" t="s">
        <v>24</v>
      </c>
      <c r="B26" s="3">
        <v>25345511.329992</v>
      </c>
      <c r="C26" s="3">
        <v>14660559.975827999</v>
      </c>
      <c r="D26" s="3">
        <v>24565761.493276998</v>
      </c>
      <c r="E26" s="3">
        <v>13812086.979924999</v>
      </c>
      <c r="I26" s="3">
        <f t="shared" si="7"/>
        <v>0.57842825835909573</v>
      </c>
      <c r="J26" s="3">
        <f t="shared" si="8"/>
        <v>0.96923519014618165</v>
      </c>
      <c r="K26" s="3">
        <f t="shared" si="9"/>
        <v>0.54495199564511443</v>
      </c>
    </row>
    <row r="27" spans="1:11" ht="15.75" x14ac:dyDescent="0.5">
      <c r="A27" s="5" t="s">
        <v>27</v>
      </c>
      <c r="B27" s="3">
        <f>B26-B25</f>
        <v>19234461.105721999</v>
      </c>
      <c r="C27" s="3">
        <f t="shared" ref="C27:E27" si="10">C26-C25</f>
        <v>9270511.5599809997</v>
      </c>
      <c r="D27" s="3">
        <f t="shared" si="10"/>
        <v>18899641.33831</v>
      </c>
      <c r="E27" s="3">
        <f t="shared" si="10"/>
        <v>8808880.6565099992</v>
      </c>
      <c r="I27" s="3">
        <f t="shared" si="7"/>
        <v>0.48197407294260741</v>
      </c>
      <c r="J27" s="3">
        <f t="shared" si="8"/>
        <v>0.98259271390180014</v>
      </c>
      <c r="K27" s="3">
        <f t="shared" si="9"/>
        <v>0.45797387346035251</v>
      </c>
    </row>
    <row r="28" spans="1:11" ht="15.75" x14ac:dyDescent="0.5">
      <c r="A28" s="5" t="s">
        <v>30</v>
      </c>
      <c r="B28" s="3">
        <v>28729476.029723</v>
      </c>
      <c r="C28" s="3">
        <v>8906967.1220720001</v>
      </c>
      <c r="D28" s="3">
        <v>28454050.239682999</v>
      </c>
      <c r="E28" s="3">
        <v>8613256.2012200002</v>
      </c>
      <c r="I28" s="3">
        <f t="shared" si="7"/>
        <v>0.31002887462538514</v>
      </c>
      <c r="J28" s="3">
        <f t="shared" si="8"/>
        <v>0.99041312867122777</v>
      </c>
      <c r="K28" s="3">
        <f t="shared" si="9"/>
        <v>0.29980554439311319</v>
      </c>
    </row>
    <row r="29" spans="1:11" ht="15.75" x14ac:dyDescent="0.5">
      <c r="A29" s="5" t="s">
        <v>31</v>
      </c>
      <c r="B29" s="3">
        <v>2775406.9680699999</v>
      </c>
      <c r="C29" s="3">
        <v>2775633.5962530002</v>
      </c>
      <c r="D29" s="3">
        <v>2774520.6994019998</v>
      </c>
      <c r="E29" s="3">
        <v>2771758.4381030002</v>
      </c>
      <c r="I29" s="3">
        <f t="shared" si="7"/>
        <v>1.0000816558384438</v>
      </c>
      <c r="J29" s="3">
        <f t="shared" si="8"/>
        <v>0.99968067073470801</v>
      </c>
      <c r="K29" s="3">
        <f t="shared" si="9"/>
        <v>0.9986854072181216</v>
      </c>
    </row>
    <row r="30" spans="1:11" x14ac:dyDescent="0.45">
      <c r="A30" t="s">
        <v>28</v>
      </c>
      <c r="B30" s="3">
        <f>B28-B29</f>
        <v>25954069.061652999</v>
      </c>
      <c r="C30" s="3">
        <f t="shared" ref="C30:E30" si="11">C28-C29</f>
        <v>6131333.5258189999</v>
      </c>
      <c r="D30" s="3">
        <f t="shared" si="11"/>
        <v>25679529.540280998</v>
      </c>
      <c r="E30" s="3">
        <f t="shared" si="11"/>
        <v>5841497.7631170005</v>
      </c>
      <c r="I30" s="3">
        <f t="shared" si="7"/>
        <v>0.23623785200132694</v>
      </c>
      <c r="J30" s="3">
        <f t="shared" si="8"/>
        <v>0.98942210099233985</v>
      </c>
      <c r="K30" s="3">
        <f t="shared" si="9"/>
        <v>0.22507059487438072</v>
      </c>
    </row>
    <row r="31" spans="1:11" x14ac:dyDescent="0.45">
      <c r="A31" t="s">
        <v>15</v>
      </c>
      <c r="B31" s="3">
        <v>469.30447700000002</v>
      </c>
      <c r="C31" s="3">
        <v>793.92536900000005</v>
      </c>
      <c r="D31" s="3">
        <v>477.063738</v>
      </c>
      <c r="E31" s="3">
        <v>832.47481200000004</v>
      </c>
      <c r="I31" s="3">
        <f>B31/C31</f>
        <v>0.59111913452409148</v>
      </c>
      <c r="J31" s="3">
        <f>B31/D31</f>
        <v>0.98373537877238537</v>
      </c>
      <c r="K31" s="3">
        <f>B31/E31</f>
        <v>0.56374615812400097</v>
      </c>
    </row>
    <row r="36" spans="1:11" x14ac:dyDescent="0.45">
      <c r="A36" t="s">
        <v>8</v>
      </c>
    </row>
    <row r="37" spans="1:11" ht="15.75" x14ac:dyDescent="0.5">
      <c r="A37" s="1" t="s">
        <v>5</v>
      </c>
      <c r="B37" s="3">
        <v>40715831.067000002</v>
      </c>
      <c r="C37" s="3">
        <v>8688710.7245000005</v>
      </c>
      <c r="D37" s="3">
        <v>30202759.653499998</v>
      </c>
      <c r="E37" s="3">
        <v>7973910.0724999998</v>
      </c>
    </row>
    <row r="38" spans="1:11" ht="15.75" x14ac:dyDescent="0.5">
      <c r="A38" s="1" t="s">
        <v>6</v>
      </c>
      <c r="B38" s="3">
        <v>1871091.513</v>
      </c>
      <c r="C38" s="3">
        <v>653553.84750000003</v>
      </c>
      <c r="D38" s="3">
        <v>1420825.6295</v>
      </c>
      <c r="E38" s="3">
        <v>474439.25050000002</v>
      </c>
    </row>
    <row r="39" spans="1:11" ht="15.75" x14ac:dyDescent="0.5">
      <c r="A39" s="1" t="s">
        <v>16</v>
      </c>
      <c r="B39" s="4">
        <f>B37+B38</f>
        <v>42586922.579999998</v>
      </c>
      <c r="C39" s="4">
        <f t="shared" ref="C39:E39" si="12">C37+C38</f>
        <v>9342264.5720000006</v>
      </c>
      <c r="D39" s="4">
        <f t="shared" si="12"/>
        <v>31623585.283</v>
      </c>
      <c r="E39" s="4">
        <f t="shared" si="12"/>
        <v>8448349.3229999989</v>
      </c>
      <c r="I39" s="3">
        <f>C39/B39</f>
        <v>0.21936932762517541</v>
      </c>
      <c r="J39" s="3">
        <f>D39/B39</f>
        <v>0.74256563675374176</v>
      </c>
      <c r="K39" s="3">
        <f>E39/B39</f>
        <v>0.1983789579331468</v>
      </c>
    </row>
    <row r="40" spans="1:11" ht="15.75" x14ac:dyDescent="0.5">
      <c r="A40" s="1" t="s">
        <v>17</v>
      </c>
      <c r="B40" s="3">
        <v>16986050.2445</v>
      </c>
      <c r="C40" s="3">
        <v>5764950.7165000001</v>
      </c>
      <c r="D40" s="3">
        <v>1180749.4624999999</v>
      </c>
      <c r="E40" s="3">
        <v>332630.49300000002</v>
      </c>
      <c r="I40" s="3">
        <f>C40/B40</f>
        <v>0.33939324525233067</v>
      </c>
      <c r="J40" s="3">
        <f>D40/B40</f>
        <v>6.9512891196252105E-2</v>
      </c>
      <c r="K40" s="3">
        <f>E40/B40</f>
        <v>1.9582568531946037E-2</v>
      </c>
    </row>
    <row r="41" spans="1:11" ht="15.75" x14ac:dyDescent="0.5">
      <c r="A41" s="5" t="s">
        <v>23</v>
      </c>
      <c r="B41" s="3">
        <v>1551273060.911</v>
      </c>
      <c r="C41" s="3">
        <v>1516336715.0945001</v>
      </c>
      <c r="D41" s="3">
        <v>1505231036.9414999</v>
      </c>
      <c r="E41" s="3">
        <v>1473696357.5005</v>
      </c>
      <c r="I41" s="3">
        <f t="shared" ref="I41:I46" si="13">C41/B41</f>
        <v>0.97747891928453701</v>
      </c>
      <c r="J41" s="3">
        <f t="shared" ref="J41:J46" si="14">D41/B41</f>
        <v>0.97031984559671169</v>
      </c>
      <c r="K41" s="3">
        <f t="shared" ref="K41:K46" si="15">E41/B41</f>
        <v>0.94999158731929345</v>
      </c>
    </row>
    <row r="42" spans="1:11" ht="15.75" x14ac:dyDescent="0.5">
      <c r="A42" s="5" t="s">
        <v>24</v>
      </c>
      <c r="B42" s="3">
        <v>1633134837.1355</v>
      </c>
      <c r="C42" s="3">
        <v>1524773488.1760001</v>
      </c>
      <c r="D42" s="3">
        <v>1545981493.4749999</v>
      </c>
      <c r="E42" s="3">
        <v>1516808391.598</v>
      </c>
      <c r="I42" s="3">
        <f t="shared" si="13"/>
        <v>0.93364825334963497</v>
      </c>
      <c r="J42" s="3">
        <f t="shared" si="14"/>
        <v>0.94663432456479468</v>
      </c>
      <c r="K42" s="3">
        <f t="shared" si="15"/>
        <v>0.92877107089238564</v>
      </c>
    </row>
    <row r="43" spans="1:11" ht="15.75" x14ac:dyDescent="0.5">
      <c r="A43" s="5" t="s">
        <v>27</v>
      </c>
      <c r="B43" s="3">
        <f>B42-B41</f>
        <v>81861776.224499941</v>
      </c>
      <c r="C43" s="3">
        <f t="shared" ref="C43:E43" si="16">C42-C41</f>
        <v>8436773.0815000534</v>
      </c>
      <c r="D43" s="3">
        <f t="shared" si="16"/>
        <v>40750456.533499956</v>
      </c>
      <c r="E43" s="3">
        <f t="shared" si="16"/>
        <v>43112034.097500086</v>
      </c>
      <c r="I43" s="3">
        <f t="shared" si="13"/>
        <v>0.10306120231697416</v>
      </c>
      <c r="J43" s="3">
        <f t="shared" si="14"/>
        <v>0.49779589953856862</v>
      </c>
      <c r="K43" s="3">
        <f t="shared" si="15"/>
        <v>0.52664425432534567</v>
      </c>
    </row>
    <row r="44" spans="1:11" ht="15.75" x14ac:dyDescent="0.5">
      <c r="A44" s="5" t="s">
        <v>30</v>
      </c>
      <c r="B44" s="3">
        <v>1640786628.2414999</v>
      </c>
      <c r="C44" s="3">
        <v>1592814067.7985001</v>
      </c>
      <c r="D44" s="3">
        <v>1602656289.0910001</v>
      </c>
      <c r="E44" s="3">
        <v>1604907391.6224999</v>
      </c>
      <c r="I44" s="3">
        <f t="shared" si="13"/>
        <v>0.9707624625790533</v>
      </c>
      <c r="J44" s="3">
        <f t="shared" si="14"/>
        <v>0.97676093984787915</v>
      </c>
      <c r="K44" s="3">
        <f t="shared" si="15"/>
        <v>0.97813290527760255</v>
      </c>
    </row>
    <row r="45" spans="1:11" ht="15.75" x14ac:dyDescent="0.5">
      <c r="A45" s="5" t="s">
        <v>26</v>
      </c>
      <c r="B45" s="3">
        <v>1598318904.5125</v>
      </c>
      <c r="C45" s="3">
        <v>1552172158.444</v>
      </c>
      <c r="D45" s="3">
        <v>1561271645.7939999</v>
      </c>
      <c r="E45" s="3">
        <v>1564697270.3759999</v>
      </c>
      <c r="I45" s="3">
        <f t="shared" si="13"/>
        <v>0.97112794828477911</v>
      </c>
      <c r="J45" s="3">
        <f t="shared" si="14"/>
        <v>0.97682110959589763</v>
      </c>
      <c r="K45" s="3">
        <f t="shared" si="15"/>
        <v>0.97896437685772419</v>
      </c>
    </row>
    <row r="46" spans="1:11" x14ac:dyDescent="0.45">
      <c r="A46" t="s">
        <v>28</v>
      </c>
      <c r="B46" s="3">
        <f>B44-B45</f>
        <v>42467723.728999853</v>
      </c>
      <c r="C46" s="3">
        <f t="shared" ref="C46:E46" si="17">C44-C45</f>
        <v>40641909.354500055</v>
      </c>
      <c r="D46" s="3">
        <f t="shared" si="17"/>
        <v>41384643.29700017</v>
      </c>
      <c r="E46" s="3">
        <f t="shared" si="17"/>
        <v>40210121.246500015</v>
      </c>
      <c r="I46" s="3">
        <f t="shared" si="13"/>
        <v>0.95700701110916842</v>
      </c>
      <c r="J46" s="3">
        <f t="shared" si="14"/>
        <v>0.97449638603398747</v>
      </c>
      <c r="K46" s="3">
        <f t="shared" si="15"/>
        <v>0.94683956934197078</v>
      </c>
    </row>
    <row r="47" spans="1:11" x14ac:dyDescent="0.45">
      <c r="A47" t="s">
        <v>14</v>
      </c>
      <c r="B47" s="3">
        <v>524.60500000000002</v>
      </c>
      <c r="C47" s="3">
        <v>547.41</v>
      </c>
      <c r="D47" s="3">
        <v>543.96500000000003</v>
      </c>
      <c r="E47" s="3">
        <v>557.83000000000004</v>
      </c>
      <c r="I47" s="3">
        <f>B47/C47</f>
        <v>0.95834018377450181</v>
      </c>
      <c r="J47" s="3">
        <f>B47/D47</f>
        <v>0.96440947487430251</v>
      </c>
      <c r="K47" s="3">
        <f>B47/E47</f>
        <v>0.94043884337522177</v>
      </c>
    </row>
    <row r="51" spans="1:11" x14ac:dyDescent="0.45">
      <c r="A51" t="s">
        <v>10</v>
      </c>
    </row>
    <row r="52" spans="1:11" ht="15.75" x14ac:dyDescent="0.5">
      <c r="A52" s="1" t="s">
        <v>5</v>
      </c>
      <c r="B52" s="3">
        <v>95471868.693124995</v>
      </c>
      <c r="C52" s="3">
        <v>2867630.5165630002</v>
      </c>
      <c r="D52" s="3">
        <v>88783582.809062004</v>
      </c>
      <c r="E52" s="3">
        <v>1521575.1243749999</v>
      </c>
    </row>
    <row r="53" spans="1:11" ht="15.75" x14ac:dyDescent="0.5">
      <c r="A53" s="1" t="s">
        <v>6</v>
      </c>
      <c r="B53" s="3">
        <v>3622480.2303129998</v>
      </c>
      <c r="C53" s="3">
        <v>984319.51843699999</v>
      </c>
      <c r="D53" s="3">
        <v>3333920.8728129999</v>
      </c>
      <c r="E53" s="3">
        <v>478276.46687499998</v>
      </c>
    </row>
    <row r="54" spans="1:11" ht="15.75" x14ac:dyDescent="0.5">
      <c r="A54" s="1" t="s">
        <v>16</v>
      </c>
      <c r="B54" s="4">
        <f>B52+B53</f>
        <v>99094348.923437998</v>
      </c>
      <c r="C54" s="4">
        <f t="shared" ref="C54:E54" si="18">C52+C53</f>
        <v>3851950.0350000001</v>
      </c>
      <c r="D54" s="4">
        <f t="shared" si="18"/>
        <v>92117503.681875005</v>
      </c>
      <c r="E54" s="4">
        <f t="shared" si="18"/>
        <v>1999851.5912499998</v>
      </c>
      <c r="I54" s="3">
        <f>C54/B54</f>
        <v>3.887154087844185E-2</v>
      </c>
      <c r="J54" s="3">
        <f>D54/B54</f>
        <v>0.92959391410953796</v>
      </c>
      <c r="K54" s="3">
        <f>E54/B54</f>
        <v>2.0181287964211963E-2</v>
      </c>
    </row>
    <row r="55" spans="1:11" ht="15.75" x14ac:dyDescent="0.5">
      <c r="A55" s="1" t="s">
        <v>17</v>
      </c>
      <c r="B55" s="3">
        <v>9583044.796875</v>
      </c>
      <c r="C55" s="3">
        <v>2362508.3725000001</v>
      </c>
      <c r="D55" s="3">
        <v>2914273.7112500002</v>
      </c>
      <c r="E55" s="3">
        <v>285642.35499999998</v>
      </c>
      <c r="I55" s="3">
        <f>C55/B55</f>
        <v>0.24653003534642834</v>
      </c>
      <c r="J55" s="3">
        <f>D55/B55</f>
        <v>0.30410728249964308</v>
      </c>
      <c r="K55" s="3">
        <f>E55/B55</f>
        <v>2.980705621799316E-2</v>
      </c>
    </row>
    <row r="56" spans="1:11" x14ac:dyDescent="0.45">
      <c r="A56" t="s">
        <v>23</v>
      </c>
      <c r="B56" s="3">
        <v>1998658280.0634301</v>
      </c>
      <c r="C56" s="3">
        <v>1884104966.5237501</v>
      </c>
      <c r="D56" s="3">
        <v>1978577972.10531</v>
      </c>
      <c r="E56" s="3">
        <v>1887774544.3328099</v>
      </c>
      <c r="I56" s="3">
        <f t="shared" ref="I56:I61" si="19">C56/B56</f>
        <v>0.94268489281917445</v>
      </c>
      <c r="J56" s="3">
        <f t="shared" ref="J56:J61" si="20">D56/B56</f>
        <v>0.98995310596192421</v>
      </c>
      <c r="K56" s="3">
        <f t="shared" ref="K56:K61" si="21">E56/B56</f>
        <v>0.9445209134364374</v>
      </c>
    </row>
    <row r="57" spans="1:11" x14ac:dyDescent="0.45">
      <c r="A57" t="s">
        <v>29</v>
      </c>
      <c r="B57" s="3">
        <v>2007905077.6312499</v>
      </c>
      <c r="C57" s="3">
        <v>1975615973.405</v>
      </c>
      <c r="D57" s="3">
        <v>2026184024.9868701</v>
      </c>
      <c r="E57" s="3">
        <v>1942151542.4349999</v>
      </c>
      <c r="I57" s="3">
        <f t="shared" si="19"/>
        <v>0.9839190086294608</v>
      </c>
      <c r="J57" s="3">
        <f t="shared" si="20"/>
        <v>1.0091034917732187</v>
      </c>
      <c r="K57" s="3">
        <f t="shared" si="21"/>
        <v>0.96725266750467098</v>
      </c>
    </row>
    <row r="58" spans="1:11" x14ac:dyDescent="0.45">
      <c r="A58" t="s">
        <v>27</v>
      </c>
      <c r="B58" s="3"/>
      <c r="C58" s="3"/>
      <c r="D58" s="3"/>
      <c r="E58" s="3"/>
      <c r="I58" s="3" t="e">
        <f t="shared" si="19"/>
        <v>#DIV/0!</v>
      </c>
      <c r="J58" s="3" t="e">
        <f t="shared" si="20"/>
        <v>#DIV/0!</v>
      </c>
      <c r="K58" s="3" t="e">
        <f t="shared" si="21"/>
        <v>#DIV/0!</v>
      </c>
    </row>
    <row r="59" spans="1:11" x14ac:dyDescent="0.45">
      <c r="A59" t="s">
        <v>31</v>
      </c>
      <c r="B59" s="3">
        <v>2475235075.9331198</v>
      </c>
      <c r="C59" s="3">
        <v>2536606527.32093</v>
      </c>
      <c r="D59" s="3">
        <v>2506820482.1178098</v>
      </c>
      <c r="E59" s="3">
        <v>2484748857.7937498</v>
      </c>
      <c r="I59" s="3">
        <f t="shared" si="19"/>
        <v>1.0247941910586711</v>
      </c>
      <c r="J59" s="3">
        <f t="shared" si="20"/>
        <v>1.0127605682756344</v>
      </c>
      <c r="K59" s="3">
        <f t="shared" si="21"/>
        <v>1.0038435872023361</v>
      </c>
    </row>
    <row r="60" spans="1:11" x14ac:dyDescent="0.45">
      <c r="A60" t="s">
        <v>26</v>
      </c>
      <c r="B60" s="3">
        <v>2425530108.4484301</v>
      </c>
      <c r="C60" s="3">
        <v>2489359398.9840598</v>
      </c>
      <c r="D60" s="3">
        <v>2455354957.0293698</v>
      </c>
      <c r="E60" s="3">
        <v>2438590213.06812</v>
      </c>
      <c r="I60" s="3">
        <f t="shared" si="19"/>
        <v>1.026315604293389</v>
      </c>
      <c r="J60" s="3">
        <f t="shared" si="20"/>
        <v>1.0122962186604305</v>
      </c>
      <c r="K60" s="3">
        <f t="shared" si="21"/>
        <v>1.0053844331077153</v>
      </c>
    </row>
    <row r="61" spans="1:11" x14ac:dyDescent="0.45">
      <c r="A61" t="s">
        <v>28</v>
      </c>
      <c r="B61" s="3">
        <f>B59-B60</f>
        <v>49704967.484689713</v>
      </c>
      <c r="C61" s="3">
        <f t="shared" ref="C61:E61" si="22">C59-C60</f>
        <v>47247128.336870193</v>
      </c>
      <c r="D61" s="3">
        <f t="shared" si="22"/>
        <v>51465525.088439941</v>
      </c>
      <c r="E61" s="3">
        <f t="shared" si="22"/>
        <v>46158644.725629807</v>
      </c>
      <c r="I61" s="3">
        <f t="shared" si="19"/>
        <v>0.95055143837330558</v>
      </c>
      <c r="J61" s="3">
        <f t="shared" si="20"/>
        <v>1.0354201540176546</v>
      </c>
      <c r="K61" s="3">
        <f t="shared" si="21"/>
        <v>0.92865254845700773</v>
      </c>
    </row>
    <row r="62" spans="1:11" x14ac:dyDescent="0.45">
      <c r="A62" t="s">
        <v>14</v>
      </c>
      <c r="B62" s="3">
        <v>414.315</v>
      </c>
      <c r="C62" s="3">
        <v>439.27499999999998</v>
      </c>
      <c r="D62" s="3">
        <v>415.8</v>
      </c>
      <c r="E62" s="3">
        <v>439.69499999999999</v>
      </c>
      <c r="I62" s="3">
        <f>B62/C62</f>
        <v>0.94317910192931542</v>
      </c>
      <c r="J62" s="3">
        <f>B62/D62</f>
        <v>0.99642857142857144</v>
      </c>
      <c r="K62" s="3">
        <f>B62/E62</f>
        <v>0.94227817009517967</v>
      </c>
    </row>
    <row r="66" spans="1:11" x14ac:dyDescent="0.45">
      <c r="A66" t="s">
        <v>11</v>
      </c>
    </row>
    <row r="67" spans="1:11" ht="15.75" x14ac:dyDescent="0.5">
      <c r="A67" s="1" t="s">
        <v>5</v>
      </c>
      <c r="B67" s="3">
        <v>188655874.54249999</v>
      </c>
      <c r="C67" s="3">
        <v>189362021.36750001</v>
      </c>
      <c r="D67" s="3">
        <v>176016859.72749999</v>
      </c>
      <c r="E67" s="3">
        <v>168905688.095</v>
      </c>
    </row>
    <row r="68" spans="1:11" ht="15.75" x14ac:dyDescent="0.5">
      <c r="A68" s="1" t="s">
        <v>6</v>
      </c>
      <c r="B68" s="3">
        <v>83883996.337500006</v>
      </c>
      <c r="C68" s="3">
        <v>83678590.6875</v>
      </c>
      <c r="D68" s="3">
        <v>83413221.147499993</v>
      </c>
      <c r="E68" s="3">
        <v>80690930.282499999</v>
      </c>
    </row>
    <row r="69" spans="1:11" ht="15.75" x14ac:dyDescent="0.5">
      <c r="A69" s="1" t="s">
        <v>16</v>
      </c>
      <c r="B69" s="4">
        <f>B67+B68</f>
        <v>272539870.88</v>
      </c>
      <c r="C69" s="4">
        <f t="shared" ref="C69:E69" si="23">C67+C68</f>
        <v>273040612.05500001</v>
      </c>
      <c r="D69" s="4">
        <f t="shared" si="23"/>
        <v>259430080.875</v>
      </c>
      <c r="E69" s="4">
        <f t="shared" si="23"/>
        <v>249596618.3775</v>
      </c>
      <c r="I69" s="3">
        <f>C69/B69</f>
        <v>1.0018373134667715</v>
      </c>
      <c r="J69" s="3">
        <f>D69/B69</f>
        <v>0.95189771697377712</v>
      </c>
      <c r="K69" s="3">
        <f>E69/B69</f>
        <v>0.91581689523658005</v>
      </c>
    </row>
    <row r="70" spans="1:11" ht="15.75" x14ac:dyDescent="0.5">
      <c r="A70" s="1" t="s">
        <v>17</v>
      </c>
      <c r="B70" s="4">
        <v>826626855.08000004</v>
      </c>
      <c r="C70" s="4">
        <v>824567132.23000002</v>
      </c>
      <c r="D70" s="4">
        <v>779790397.30999994</v>
      </c>
      <c r="E70" s="4">
        <v>791258657.28999996</v>
      </c>
      <c r="I70" s="3">
        <f>C70/B70</f>
        <v>0.99750827977902956</v>
      </c>
      <c r="J70" s="3">
        <f>D70/B70</f>
        <v>0.94334026594687959</v>
      </c>
      <c r="K70" s="3">
        <f>E70/B70</f>
        <v>0.95721382922337162</v>
      </c>
    </row>
    <row r="71" spans="1:11" ht="15.75" x14ac:dyDescent="0.5">
      <c r="A71" s="5" t="s">
        <v>23</v>
      </c>
      <c r="B71" s="3">
        <v>35388438420.707397</v>
      </c>
      <c r="C71" s="3">
        <v>35430393799.9049</v>
      </c>
      <c r="D71" s="3">
        <v>34921808041.769897</v>
      </c>
      <c r="E71" s="3">
        <v>34880732666.752502</v>
      </c>
      <c r="I71" s="3">
        <f t="shared" ref="I71:I76" si="24">C71/B71</f>
        <v>1.0011855674076016</v>
      </c>
      <c r="J71" s="3">
        <f t="shared" ref="J71:J76" si="25">D71/B71</f>
        <v>0.98681404436697462</v>
      </c>
      <c r="K71" s="3">
        <f t="shared" ref="K71:K76" si="26">E71/B71</f>
        <v>0.98565334395603588</v>
      </c>
    </row>
    <row r="72" spans="1:11" ht="15.75" x14ac:dyDescent="0.5">
      <c r="A72" s="5" t="s">
        <v>24</v>
      </c>
      <c r="B72" s="3">
        <v>36030648327.915001</v>
      </c>
      <c r="C72" s="3">
        <v>36056316621.822502</v>
      </c>
      <c r="D72" s="3">
        <v>35520501426.997398</v>
      </c>
      <c r="E72" s="3">
        <v>35508158950.037399</v>
      </c>
      <c r="I72" s="3">
        <f t="shared" si="24"/>
        <v>1.0007124016663229</v>
      </c>
      <c r="J72" s="3">
        <f t="shared" si="25"/>
        <v>0.98584130664886305</v>
      </c>
      <c r="K72" s="3">
        <f t="shared" si="26"/>
        <v>0.98549875169820911</v>
      </c>
    </row>
    <row r="73" spans="1:11" ht="15.75" x14ac:dyDescent="0.5">
      <c r="A73" s="5" t="s">
        <v>27</v>
      </c>
      <c r="B73" s="3">
        <f>B72-B71</f>
        <v>642209907.20760345</v>
      </c>
      <c r="C73" s="3">
        <f t="shared" ref="C73:E73" si="27">C72-C71</f>
        <v>625922821.91760254</v>
      </c>
      <c r="D73" s="3">
        <f t="shared" si="27"/>
        <v>598693385.22750092</v>
      </c>
      <c r="E73" s="3">
        <f t="shared" si="27"/>
        <v>627426283.28489685</v>
      </c>
      <c r="I73" s="3">
        <f t="shared" si="24"/>
        <v>0.97463900025955863</v>
      </c>
      <c r="J73" s="3">
        <f t="shared" si="25"/>
        <v>0.93223941036768343</v>
      </c>
      <c r="K73" s="3">
        <f t="shared" si="26"/>
        <v>0.97698007496180284</v>
      </c>
    </row>
    <row r="74" spans="1:11" ht="15.75" x14ac:dyDescent="0.5">
      <c r="A74" s="5" t="s">
        <v>30</v>
      </c>
      <c r="B74" s="3">
        <v>46751655130.150002</v>
      </c>
      <c r="C74" s="3">
        <v>46762980871.297501</v>
      </c>
      <c r="D74" s="3">
        <v>46748528350.517502</v>
      </c>
      <c r="E74" s="3">
        <v>46747284103.184898</v>
      </c>
      <c r="I74" s="3">
        <f t="shared" si="24"/>
        <v>1.0002422532660282</v>
      </c>
      <c r="J74" s="3">
        <f t="shared" si="25"/>
        <v>0.99993311938104024</v>
      </c>
      <c r="K74" s="3">
        <f t="shared" si="26"/>
        <v>0.99990650540707204</v>
      </c>
    </row>
    <row r="75" spans="1:11" ht="15.75" x14ac:dyDescent="0.5">
      <c r="A75" s="5" t="s">
        <v>26</v>
      </c>
      <c r="B75" s="3">
        <v>46086256393.125</v>
      </c>
      <c r="C75" s="3">
        <v>46097081223.3349</v>
      </c>
      <c r="D75" s="3">
        <v>46093250344.010002</v>
      </c>
      <c r="E75" s="3">
        <v>46091212580.652397</v>
      </c>
      <c r="I75" s="3">
        <f t="shared" si="24"/>
        <v>1.000234881959549</v>
      </c>
      <c r="J75" s="3">
        <f t="shared" si="25"/>
        <v>1.0001517578434955</v>
      </c>
      <c r="K75" s="3">
        <f t="shared" si="26"/>
        <v>1.0001075415517615</v>
      </c>
    </row>
    <row r="76" spans="1:11" ht="15.75" x14ac:dyDescent="0.5">
      <c r="A76" s="5" t="s">
        <v>28</v>
      </c>
      <c r="B76" s="3">
        <f>B74-B75</f>
        <v>665398737.02500153</v>
      </c>
      <c r="C76" s="3">
        <f t="shared" ref="C76:E76" si="28">C74-C75</f>
        <v>665899647.96260071</v>
      </c>
      <c r="D76" s="3">
        <f t="shared" si="28"/>
        <v>655278006.50749969</v>
      </c>
      <c r="E76" s="3">
        <f t="shared" si="28"/>
        <v>656071522.53250122</v>
      </c>
      <c r="I76" s="3">
        <f t="shared" si="24"/>
        <v>1.0007527981490298</v>
      </c>
      <c r="J76" s="3">
        <f t="shared" si="25"/>
        <v>0.98478997636401955</v>
      </c>
      <c r="K76" s="3">
        <f t="shared" si="26"/>
        <v>0.985982518490789</v>
      </c>
    </row>
    <row r="77" spans="1:11" x14ac:dyDescent="0.45">
      <c r="A77" t="s">
        <v>13</v>
      </c>
      <c r="B77" s="3">
        <v>1029.3789999999999</v>
      </c>
      <c r="C77" s="3">
        <v>1029.58</v>
      </c>
      <c r="D77" s="3">
        <v>1015.258</v>
      </c>
      <c r="E77" s="3">
        <v>1014.2805</v>
      </c>
      <c r="I77" s="3">
        <f>C77/B77</f>
        <v>1.0001952633578108</v>
      </c>
      <c r="J77" s="3">
        <f>D77/B77</f>
        <v>0.98628202051916747</v>
      </c>
      <c r="K77" s="3">
        <f>E77/B77</f>
        <v>0.98533241886613199</v>
      </c>
    </row>
    <row r="80" spans="1:11" x14ac:dyDescent="0.45">
      <c r="A80" t="s">
        <v>12</v>
      </c>
    </row>
    <row r="81" spans="1:11" ht="15.75" x14ac:dyDescent="0.5">
      <c r="A81" s="1" t="s">
        <v>5</v>
      </c>
      <c r="B81" s="3">
        <v>8427.0303390000008</v>
      </c>
      <c r="C81" s="3">
        <v>3603.6612190000001</v>
      </c>
      <c r="D81" s="3">
        <v>6889.3490240000001</v>
      </c>
      <c r="E81" s="3">
        <v>2359.5764389999999</v>
      </c>
    </row>
    <row r="82" spans="1:11" ht="15.75" x14ac:dyDescent="0.5">
      <c r="A82" s="1" t="s">
        <v>6</v>
      </c>
      <c r="B82" s="3">
        <v>1808.9779249999999</v>
      </c>
      <c r="C82" s="3">
        <v>660.76861199999996</v>
      </c>
      <c r="D82" s="3">
        <v>1740.2500010000001</v>
      </c>
      <c r="E82" s="3">
        <v>710.94306600000004</v>
      </c>
    </row>
    <row r="83" spans="1:11" ht="15.75" x14ac:dyDescent="0.5">
      <c r="A83" s="1" t="s">
        <v>16</v>
      </c>
      <c r="B83" s="4">
        <f>B81+B82</f>
        <v>10236.008264</v>
      </c>
      <c r="C83" s="4">
        <f t="shared" ref="C83:E83" si="29">C81+C82</f>
        <v>4264.4298310000004</v>
      </c>
      <c r="D83" s="4">
        <f t="shared" si="29"/>
        <v>8629.5990249999995</v>
      </c>
      <c r="E83" s="4">
        <f t="shared" si="29"/>
        <v>3070.5195050000002</v>
      </c>
      <c r="I83" s="3">
        <f>C83/B83</f>
        <v>0.41661062799235743</v>
      </c>
      <c r="J83" s="3">
        <f>D83/B83</f>
        <v>0.8430629208604945</v>
      </c>
      <c r="K83" s="3">
        <f>E83/B83</f>
        <v>0.299972355024273</v>
      </c>
    </row>
    <row r="84" spans="1:11" ht="15.75" x14ac:dyDescent="0.5">
      <c r="A84" s="1" t="s">
        <v>17</v>
      </c>
      <c r="B84" s="3">
        <v>6408.2293479999998</v>
      </c>
      <c r="C84" s="3">
        <v>4824.999409</v>
      </c>
      <c r="D84" s="3">
        <v>3754.8917740000002</v>
      </c>
      <c r="E84" s="3">
        <v>2823.4458119999999</v>
      </c>
      <c r="I84" s="3">
        <f>C84/B84</f>
        <v>0.75293800314838544</v>
      </c>
      <c r="J84" s="3">
        <f>D84/B84</f>
        <v>0.58594840635220036</v>
      </c>
      <c r="K84" s="3">
        <f>E84/B84</f>
        <v>0.44059687296947225</v>
      </c>
    </row>
    <row r="85" spans="1:11" ht="15.75" x14ac:dyDescent="0.5">
      <c r="A85" s="1" t="s">
        <v>23</v>
      </c>
      <c r="B85" s="3">
        <v>217279.68176599999</v>
      </c>
      <c r="C85" s="3">
        <v>210270.51710999999</v>
      </c>
      <c r="D85" s="3">
        <v>209502.423239</v>
      </c>
      <c r="E85" s="3">
        <v>202527.501514</v>
      </c>
      <c r="I85" s="3">
        <f t="shared" ref="I85:I90" si="30">C85/B85</f>
        <v>0.96774127889441341</v>
      </c>
      <c r="J85" s="3">
        <f t="shared" ref="J85:J90" si="31">D85/B85</f>
        <v>0.96420623196891575</v>
      </c>
      <c r="K85" s="3">
        <f t="shared" ref="K85:K90" si="32">E85/B85</f>
        <v>0.93210510926701651</v>
      </c>
    </row>
    <row r="86" spans="1:11" ht="15.75" x14ac:dyDescent="0.5">
      <c r="A86" s="1" t="s">
        <v>24</v>
      </c>
      <c r="B86" s="3">
        <v>260980.141061</v>
      </c>
      <c r="C86" s="3">
        <v>254984.73745700001</v>
      </c>
      <c r="D86" s="3">
        <v>254107.22073100001</v>
      </c>
      <c r="E86" s="3">
        <v>245480.38287900001</v>
      </c>
      <c r="I86" s="3">
        <f t="shared" si="30"/>
        <v>0.97702735702561117</v>
      </c>
      <c r="J86" s="3">
        <f t="shared" si="31"/>
        <v>0.97366496813873071</v>
      </c>
      <c r="K86" s="3">
        <f t="shared" si="32"/>
        <v>0.94060943442291589</v>
      </c>
    </row>
    <row r="87" spans="1:11" ht="15.75" x14ac:dyDescent="0.5">
      <c r="A87" s="1" t="s">
        <v>27</v>
      </c>
      <c r="B87" s="3">
        <f>B86-B85</f>
        <v>43700.459295000008</v>
      </c>
      <c r="C87" s="3">
        <f t="shared" ref="C87:E87" si="33">C86-C85</f>
        <v>44714.220347000024</v>
      </c>
      <c r="D87" s="3">
        <f t="shared" si="33"/>
        <v>44604.797492000012</v>
      </c>
      <c r="E87" s="3">
        <f t="shared" si="33"/>
        <v>42952.881365000008</v>
      </c>
      <c r="I87" s="3">
        <f t="shared" si="30"/>
        <v>1.0231979495949144</v>
      </c>
      <c r="J87" s="3">
        <f t="shared" si="31"/>
        <v>1.0206940204196773</v>
      </c>
      <c r="K87" s="3">
        <f t="shared" si="32"/>
        <v>0.98289313334321105</v>
      </c>
    </row>
    <row r="88" spans="1:11" ht="15.75" x14ac:dyDescent="0.5">
      <c r="A88" s="1" t="s">
        <v>30</v>
      </c>
      <c r="B88" s="3">
        <v>152317.65119999999</v>
      </c>
      <c r="C88" s="3">
        <v>154033.55352799999</v>
      </c>
      <c r="D88" s="3">
        <v>151279.072862</v>
      </c>
      <c r="E88" s="3">
        <v>150714.36313700001</v>
      </c>
      <c r="I88" s="3">
        <f t="shared" si="30"/>
        <v>1.0112652887861757</v>
      </c>
      <c r="J88" s="3">
        <f t="shared" si="31"/>
        <v>0.99318149715533433</v>
      </c>
      <c r="K88" s="3">
        <f t="shared" si="32"/>
        <v>0.9894740494593447</v>
      </c>
    </row>
    <row r="89" spans="1:11" ht="15.75" x14ac:dyDescent="0.5">
      <c r="A89" s="1" t="s">
        <v>26</v>
      </c>
      <c r="B89" s="3">
        <v>126995.697428</v>
      </c>
      <c r="C89" s="3">
        <v>128439.259284</v>
      </c>
      <c r="D89" s="3">
        <v>125832.658295</v>
      </c>
      <c r="E89" s="3">
        <v>126062.639369</v>
      </c>
      <c r="I89" s="3">
        <f t="shared" si="30"/>
        <v>1.0113670138850053</v>
      </c>
      <c r="J89" s="3">
        <f t="shared" si="31"/>
        <v>0.99084190128835359</v>
      </c>
      <c r="K89" s="3">
        <f t="shared" si="32"/>
        <v>0.99265283723860809</v>
      </c>
    </row>
    <row r="90" spans="1:11" ht="15.75" x14ac:dyDescent="0.5">
      <c r="A90" s="1" t="s">
        <v>28</v>
      </c>
      <c r="B90" s="3">
        <f>B88-B89</f>
        <v>25321.953771999993</v>
      </c>
      <c r="C90" s="3">
        <f t="shared" ref="C90:E90" si="34">C88-C89</f>
        <v>25594.29424399999</v>
      </c>
      <c r="D90" s="3">
        <f t="shared" si="34"/>
        <v>25446.414567</v>
      </c>
      <c r="E90" s="3">
        <f t="shared" si="34"/>
        <v>24651.723768000011</v>
      </c>
      <c r="I90" s="3">
        <f t="shared" si="30"/>
        <v>1.0107551129131727</v>
      </c>
      <c r="J90" s="3">
        <f t="shared" si="31"/>
        <v>1.0049151339632265</v>
      </c>
      <c r="K90" s="3">
        <f t="shared" si="32"/>
        <v>0.9735316630764449</v>
      </c>
    </row>
    <row r="91" spans="1:11" x14ac:dyDescent="0.45">
      <c r="A91" t="s">
        <v>13</v>
      </c>
      <c r="B91" s="3">
        <v>847.11855000000003</v>
      </c>
      <c r="C91" s="3">
        <v>830.06489999999997</v>
      </c>
      <c r="D91" s="3">
        <v>824.84349999999995</v>
      </c>
      <c r="E91" s="3">
        <v>801.7396</v>
      </c>
      <c r="I91" s="3">
        <f>C91/B91</f>
        <v>0.97986863822070702</v>
      </c>
      <c r="J91" s="3">
        <f>D91/B91</f>
        <v>0.97370492004926579</v>
      </c>
      <c r="K91" s="3">
        <f>E91/B91</f>
        <v>0.94643140561613248</v>
      </c>
    </row>
    <row r="98" spans="1:4" ht="47.25" x14ac:dyDescent="0.5">
      <c r="A98" s="6" t="s">
        <v>22</v>
      </c>
      <c r="B98" s="2" t="s">
        <v>38</v>
      </c>
      <c r="C98" s="2" t="s">
        <v>35</v>
      </c>
      <c r="D98" s="2" t="s">
        <v>36</v>
      </c>
    </row>
    <row r="99" spans="1:4" x14ac:dyDescent="0.45">
      <c r="A99" t="s">
        <v>18</v>
      </c>
      <c r="B99" s="4">
        <v>1.0039305990337721</v>
      </c>
      <c r="C99" s="4">
        <v>0.94589073647791544</v>
      </c>
      <c r="D99" s="4">
        <v>0.94595777526632174</v>
      </c>
    </row>
    <row r="100" spans="1:4" x14ac:dyDescent="0.45">
      <c r="A100" t="s">
        <v>9</v>
      </c>
      <c r="B100" s="4">
        <v>0.59111913452409148</v>
      </c>
      <c r="C100" s="4">
        <v>0.98373537877238537</v>
      </c>
      <c r="D100" s="4">
        <v>0.56374615812400097</v>
      </c>
    </row>
    <row r="101" spans="1:4" x14ac:dyDescent="0.45">
      <c r="A101" t="s">
        <v>8</v>
      </c>
      <c r="B101" s="3">
        <v>0.95834018377450181</v>
      </c>
      <c r="C101" s="3">
        <v>0.96440947487430251</v>
      </c>
      <c r="D101" s="3">
        <v>0.94043884337522177</v>
      </c>
    </row>
    <row r="102" spans="1:4" x14ac:dyDescent="0.45">
      <c r="A102" t="s">
        <v>10</v>
      </c>
      <c r="B102" s="3">
        <v>0.94317910192931542</v>
      </c>
      <c r="C102" s="3">
        <v>0.99642857142857144</v>
      </c>
      <c r="D102" s="3">
        <v>0.94227817009517967</v>
      </c>
    </row>
    <row r="103" spans="1:4" x14ac:dyDescent="0.45">
      <c r="A103" t="s">
        <v>11</v>
      </c>
      <c r="B103" s="4">
        <v>1.0001952633578108</v>
      </c>
      <c r="C103" s="4">
        <v>0.98628202051916747</v>
      </c>
      <c r="D103" s="4">
        <v>0.98533241886613199</v>
      </c>
    </row>
    <row r="104" spans="1:4" x14ac:dyDescent="0.45">
      <c r="A104" t="s">
        <v>12</v>
      </c>
      <c r="B104" s="4">
        <v>0.97986863822070702</v>
      </c>
      <c r="C104" s="4">
        <v>0.97370492004926579</v>
      </c>
      <c r="D104" s="4">
        <v>0.94643140561613248</v>
      </c>
    </row>
    <row r="106" spans="1:4" ht="47.25" x14ac:dyDescent="0.5">
      <c r="A106" s="6" t="s">
        <v>37</v>
      </c>
      <c r="B106" s="2" t="s">
        <v>38</v>
      </c>
      <c r="C106" s="2" t="s">
        <v>35</v>
      </c>
      <c r="D106" s="2" t="s">
        <v>36</v>
      </c>
    </row>
    <row r="107" spans="1:4" x14ac:dyDescent="0.45">
      <c r="A107" t="s">
        <v>18</v>
      </c>
      <c r="B107" s="4">
        <v>1.0029947169543463</v>
      </c>
      <c r="C107" s="4">
        <v>7.2259364178484303E-2</v>
      </c>
      <c r="D107" s="4">
        <v>5.5288601303161364E-2</v>
      </c>
    </row>
    <row r="108" spans="1:4" x14ac:dyDescent="0.45">
      <c r="A108" t="s">
        <v>39</v>
      </c>
      <c r="B108" s="4">
        <v>0.88201671039135865</v>
      </c>
      <c r="C108" s="4">
        <v>0.92719253598408291</v>
      </c>
      <c r="D108" s="4">
        <v>0.81871464638676927</v>
      </c>
    </row>
    <row r="109" spans="1:4" x14ac:dyDescent="0.45">
      <c r="A109" t="s">
        <v>8</v>
      </c>
      <c r="B109" s="3">
        <v>0.97747891928453701</v>
      </c>
      <c r="C109" s="3">
        <v>0.97031984559671169</v>
      </c>
      <c r="D109" s="3">
        <v>0.94999158731929345</v>
      </c>
    </row>
    <row r="110" spans="1:4" x14ac:dyDescent="0.45">
      <c r="A110" t="s">
        <v>10</v>
      </c>
      <c r="B110" s="3">
        <v>0.94268489281917445</v>
      </c>
      <c r="C110" s="3">
        <v>0.98995310596192421</v>
      </c>
      <c r="D110" s="3">
        <v>0.9445209134364374</v>
      </c>
    </row>
    <row r="111" spans="1:4" x14ac:dyDescent="0.45">
      <c r="A111" t="s">
        <v>11</v>
      </c>
      <c r="B111" s="4">
        <v>1.0011855674076016</v>
      </c>
      <c r="C111" s="4">
        <v>0.98681404436697462</v>
      </c>
      <c r="D111" s="4">
        <v>0.98565334395603588</v>
      </c>
    </row>
    <row r="112" spans="1:4" x14ac:dyDescent="0.45">
      <c r="A112" t="s">
        <v>12</v>
      </c>
      <c r="B112" s="4">
        <v>0.96774127889441341</v>
      </c>
      <c r="C112" s="4">
        <v>0.96420623196891575</v>
      </c>
      <c r="D112" s="4">
        <v>0.93210510926701651</v>
      </c>
    </row>
    <row r="116" spans="1:4" ht="47.25" x14ac:dyDescent="0.5">
      <c r="A116" s="6" t="s">
        <v>40</v>
      </c>
      <c r="B116" s="2" t="s">
        <v>38</v>
      </c>
      <c r="C116" s="2" t="s">
        <v>35</v>
      </c>
      <c r="D116" s="2" t="s">
        <v>36</v>
      </c>
    </row>
    <row r="117" spans="1:4" x14ac:dyDescent="0.45">
      <c r="A117" t="s">
        <v>18</v>
      </c>
      <c r="B117" s="3">
        <v>1</v>
      </c>
      <c r="C117" s="3">
        <v>0.51390766551399991</v>
      </c>
      <c r="D117" s="4">
        <v>0.50130194702353226</v>
      </c>
    </row>
    <row r="118" spans="1:4" x14ac:dyDescent="0.45">
      <c r="A118" t="s">
        <v>9</v>
      </c>
      <c r="B118" s="3">
        <v>0.72238176334109028</v>
      </c>
      <c r="C118" s="4">
        <v>0.9725114905184209</v>
      </c>
      <c r="D118" s="4">
        <v>0.71054500398239651</v>
      </c>
    </row>
    <row r="119" spans="1:4" x14ac:dyDescent="0.45">
      <c r="A119" t="s">
        <v>8</v>
      </c>
      <c r="B119" s="3">
        <v>0.21936932762517541</v>
      </c>
      <c r="C119" s="4">
        <v>0.74256563675374176</v>
      </c>
      <c r="D119" s="4">
        <v>0.1983789579331468</v>
      </c>
    </row>
    <row r="120" spans="1:4" x14ac:dyDescent="0.45">
      <c r="A120" t="s">
        <v>10</v>
      </c>
      <c r="B120" s="3">
        <v>3.887154087844185E-2</v>
      </c>
      <c r="C120" s="4">
        <v>0.92959391410953796</v>
      </c>
      <c r="D120" s="4">
        <v>2.0181287964211963E-2</v>
      </c>
    </row>
    <row r="121" spans="1:4" x14ac:dyDescent="0.45">
      <c r="A121" t="s">
        <v>11</v>
      </c>
      <c r="B121" s="3">
        <v>1.0018373134667715</v>
      </c>
      <c r="C121" s="4">
        <v>0.95189771697377712</v>
      </c>
      <c r="D121" s="4">
        <v>0.91581689523658005</v>
      </c>
    </row>
    <row r="122" spans="1:4" x14ac:dyDescent="0.45">
      <c r="A122" t="s">
        <v>12</v>
      </c>
      <c r="B122" s="3">
        <v>0.41661062799235743</v>
      </c>
      <c r="C122" s="4">
        <v>0.8430629208604945</v>
      </c>
      <c r="D122" s="4">
        <v>0.299972355024273</v>
      </c>
    </row>
    <row r="125" spans="1:4" ht="47.25" x14ac:dyDescent="0.5">
      <c r="A125" s="6" t="s">
        <v>41</v>
      </c>
      <c r="B125" s="2" t="s">
        <v>38</v>
      </c>
      <c r="C125" s="2" t="s">
        <v>35</v>
      </c>
      <c r="D125" s="2" t="s">
        <v>36</v>
      </c>
    </row>
    <row r="126" spans="1:4" x14ac:dyDescent="0.45">
      <c r="A126" t="s">
        <v>18</v>
      </c>
      <c r="B126" s="3">
        <v>1</v>
      </c>
      <c r="C126" s="3">
        <v>0.51390766551399991</v>
      </c>
      <c r="D126" s="4">
        <v>0.50130194702353226</v>
      </c>
    </row>
    <row r="127" spans="1:4" x14ac:dyDescent="0.45">
      <c r="A127" t="s">
        <v>9</v>
      </c>
      <c r="B127" s="3">
        <v>0.89048689152749338</v>
      </c>
      <c r="C127" s="4">
        <v>0.49521653197839971</v>
      </c>
      <c r="D127" s="4">
        <v>0.46835345716726617</v>
      </c>
    </row>
    <row r="128" spans="1:4" x14ac:dyDescent="0.45">
      <c r="A128" t="s">
        <v>8</v>
      </c>
      <c r="B128" s="3">
        <v>0.33939324525233067</v>
      </c>
      <c r="C128" s="4">
        <v>6.9512891196252105E-2</v>
      </c>
      <c r="D128" s="4">
        <v>1.9582568531946037E-2</v>
      </c>
    </row>
    <row r="129" spans="1:4" x14ac:dyDescent="0.45">
      <c r="A129" t="s">
        <v>10</v>
      </c>
      <c r="B129" s="3">
        <v>0.24653003534642834</v>
      </c>
      <c r="C129" s="4">
        <v>0.30410728249964308</v>
      </c>
      <c r="D129" s="4">
        <v>2.980705621799316E-2</v>
      </c>
    </row>
    <row r="130" spans="1:4" x14ac:dyDescent="0.45">
      <c r="A130" t="s">
        <v>11</v>
      </c>
      <c r="B130" s="3">
        <v>0.99750827977902956</v>
      </c>
      <c r="C130" s="4">
        <v>0.94334026594687959</v>
      </c>
      <c r="D130" s="4">
        <v>0.95721382922337162</v>
      </c>
    </row>
    <row r="131" spans="1:4" x14ac:dyDescent="0.45">
      <c r="A131" t="s">
        <v>12</v>
      </c>
      <c r="B131" s="3">
        <v>0.75293800314838544</v>
      </c>
      <c r="C131" s="4">
        <v>0.58594840635220036</v>
      </c>
      <c r="D131" s="4">
        <v>0.44059687296947225</v>
      </c>
    </row>
    <row r="132" spans="1:4" x14ac:dyDescent="0.45">
      <c r="B132" s="3"/>
      <c r="C13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A378-0A9A-445D-862C-8961953B4161}">
  <dimension ref="A1:C4"/>
  <sheetViews>
    <sheetView workbookViewId="0">
      <selection activeCell="A5" sqref="A5"/>
    </sheetView>
  </sheetViews>
  <sheetFormatPr defaultRowHeight="14.25" x14ac:dyDescent="0.45"/>
  <cols>
    <col min="1" max="1" width="12.3984375" customWidth="1"/>
    <col min="2" max="2" width="12.265625" customWidth="1"/>
    <col min="3" max="3" width="13.9296875" customWidth="1"/>
  </cols>
  <sheetData>
    <row r="1" spans="1:3" x14ac:dyDescent="0.45">
      <c r="A1" t="s">
        <v>32</v>
      </c>
    </row>
    <row r="4" spans="1:3" ht="28.5" x14ac:dyDescent="0.45">
      <c r="A4" t="s">
        <v>18</v>
      </c>
      <c r="B4" t="s">
        <v>33</v>
      </c>
      <c r="C4" s="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data-superpg</vt:lpstr>
      <vt:lpstr>code-superpg-impact-on-os</vt:lpstr>
      <vt:lpstr>fig-elapsed-time</vt:lpstr>
      <vt:lpstr>fig-user-exec-cycles</vt:lpstr>
      <vt:lpstr>fig-dtlb-data-pgwalk-cycles</vt:lpstr>
      <vt:lpstr>fig-dtlb-code-pgwalk-cycles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2019-07-15T04:38:46Z</dcterms:modified>
</cp:coreProperties>
</file>