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143" documentId="11_33E97E01793A7F03B72BD9B8ECDFDE0FC9F8CBB3" xr6:coauthVersionLast="43" xr6:coauthVersionMax="43" xr10:uidLastSave="{DDFC314C-43BB-4329-93E1-5AFFC5EADBDA}"/>
  <bookViews>
    <workbookView xWindow="-98" yWindow="-98" windowWidth="22695" windowHeight="14595" tabRatio="500" xr2:uid="{00000000-000D-0000-FFFF-FFFF00000000}"/>
  </bookViews>
  <sheets>
    <sheet name="data-superpg" sheetId="10" r:id="rId1"/>
    <sheet name="derby" sheetId="8" r:id="rId2"/>
    <sheet name="compiler" sheetId="9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10" l="1"/>
  <c r="I32" i="10"/>
  <c r="H32" i="10"/>
  <c r="J14" i="10"/>
  <c r="I14" i="10"/>
  <c r="H14" i="10"/>
  <c r="I7" i="10"/>
  <c r="I8" i="10"/>
  <c r="I9" i="10"/>
  <c r="I10" i="10"/>
  <c r="I11" i="10"/>
  <c r="I12" i="10"/>
  <c r="I13" i="10"/>
  <c r="H7" i="10"/>
  <c r="H8" i="10"/>
  <c r="H9" i="10"/>
  <c r="H10" i="10"/>
  <c r="H11" i="10"/>
  <c r="H12" i="10"/>
  <c r="H13" i="10"/>
  <c r="I6" i="10"/>
  <c r="H6" i="10"/>
  <c r="I25" i="10"/>
  <c r="I26" i="10"/>
  <c r="I27" i="10"/>
  <c r="I28" i="10"/>
  <c r="I29" i="10"/>
  <c r="I30" i="10"/>
  <c r="I31" i="10"/>
  <c r="I24" i="10"/>
  <c r="J25" i="10"/>
  <c r="J26" i="10"/>
  <c r="J27" i="10"/>
  <c r="J28" i="10"/>
  <c r="J29" i="10"/>
  <c r="J30" i="10"/>
  <c r="J31" i="10"/>
  <c r="H25" i="10"/>
  <c r="H26" i="10"/>
  <c r="H27" i="10"/>
  <c r="H28" i="10"/>
  <c r="H29" i="10"/>
  <c r="H30" i="10"/>
  <c r="H31" i="10"/>
  <c r="J24" i="10"/>
  <c r="H24" i="10"/>
  <c r="J7" i="10"/>
  <c r="J8" i="10"/>
  <c r="J9" i="10"/>
  <c r="J10" i="10"/>
  <c r="J11" i="10"/>
  <c r="J12" i="10"/>
  <c r="J13" i="10"/>
  <c r="J6" i="10"/>
  <c r="F41" i="8"/>
  <c r="F44" i="8"/>
  <c r="G41" i="8"/>
  <c r="G44" i="8"/>
  <c r="F43" i="8"/>
  <c r="G43" i="8"/>
  <c r="F40" i="8"/>
  <c r="G40" i="8"/>
  <c r="F39" i="8"/>
  <c r="G39" i="8"/>
  <c r="F38" i="8"/>
  <c r="G38" i="8"/>
  <c r="L25" i="9"/>
  <c r="L28" i="9"/>
  <c r="K25" i="9"/>
  <c r="K28" i="9"/>
  <c r="J25" i="9"/>
  <c r="J28" i="9"/>
  <c r="I25" i="9"/>
  <c r="I28" i="9"/>
  <c r="E25" i="9"/>
  <c r="E28" i="9"/>
  <c r="D25" i="9"/>
  <c r="D28" i="9"/>
  <c r="C25" i="9"/>
  <c r="C28" i="9"/>
  <c r="B25" i="9"/>
  <c r="B28" i="9"/>
  <c r="L27" i="9"/>
  <c r="K27" i="9"/>
  <c r="J27" i="9"/>
  <c r="I27" i="9"/>
  <c r="E27" i="9"/>
  <c r="D27" i="9"/>
  <c r="C27" i="9"/>
  <c r="B27" i="9"/>
  <c r="R25" i="9"/>
  <c r="Q25" i="9"/>
  <c r="L24" i="9"/>
  <c r="J24" i="9"/>
  <c r="R24" i="9"/>
  <c r="E24" i="9"/>
  <c r="C24" i="9"/>
  <c r="Q24" i="9"/>
  <c r="K24" i="9"/>
  <c r="I24" i="9"/>
  <c r="D24" i="9"/>
  <c r="B24" i="9"/>
  <c r="L23" i="9"/>
  <c r="J23" i="9"/>
  <c r="R23" i="9"/>
  <c r="E23" i="9"/>
  <c r="C23" i="9"/>
  <c r="Q23" i="9"/>
  <c r="K23" i="9"/>
  <c r="I23" i="9"/>
  <c r="D23" i="9"/>
  <c r="B23" i="9"/>
  <c r="L22" i="9"/>
  <c r="J22" i="9"/>
  <c r="R22" i="9"/>
  <c r="E22" i="9"/>
  <c r="C22" i="9"/>
  <c r="Q22" i="9"/>
  <c r="K22" i="9"/>
  <c r="I22" i="9"/>
  <c r="D22" i="9"/>
  <c r="B22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B43" i="8"/>
  <c r="C43" i="8"/>
  <c r="D43" i="8"/>
  <c r="E43" i="8"/>
  <c r="H43" i="8"/>
  <c r="I43" i="8"/>
  <c r="J43" i="8"/>
  <c r="K43" i="8"/>
  <c r="L43" i="8"/>
  <c r="M43" i="8"/>
  <c r="B41" i="8"/>
  <c r="B44" i="8"/>
  <c r="C41" i="8"/>
  <c r="C44" i="8"/>
  <c r="D41" i="8"/>
  <c r="D44" i="8"/>
  <c r="E41" i="8"/>
  <c r="E44" i="8"/>
  <c r="H41" i="8"/>
  <c r="H44" i="8"/>
  <c r="I41" i="8"/>
  <c r="I44" i="8"/>
  <c r="J41" i="8"/>
  <c r="J44" i="8"/>
  <c r="K41" i="8"/>
  <c r="K44" i="8"/>
  <c r="L41" i="8"/>
  <c r="L44" i="8"/>
  <c r="M41" i="8"/>
  <c r="M44" i="8"/>
  <c r="K38" i="8"/>
  <c r="I38" i="8"/>
  <c r="Q38" i="8"/>
  <c r="K39" i="8"/>
  <c r="I39" i="8"/>
  <c r="Q39" i="8"/>
  <c r="K40" i="8"/>
  <c r="I40" i="8"/>
  <c r="Q40" i="8"/>
  <c r="Q41" i="8"/>
  <c r="E38" i="8"/>
  <c r="C38" i="8"/>
  <c r="P38" i="8"/>
  <c r="E39" i="8"/>
  <c r="C39" i="8"/>
  <c r="P39" i="8"/>
  <c r="E40" i="8"/>
  <c r="C40" i="8"/>
  <c r="P40" i="8"/>
  <c r="P41" i="8"/>
  <c r="D40" i="8"/>
  <c r="H40" i="8"/>
  <c r="J40" i="8"/>
  <c r="L40" i="8"/>
  <c r="M40" i="8"/>
  <c r="D39" i="8"/>
  <c r="H39" i="8"/>
  <c r="J39" i="8"/>
  <c r="L39" i="8"/>
  <c r="M39" i="8"/>
  <c r="D38" i="8"/>
  <c r="H38" i="8"/>
  <c r="J38" i="8"/>
  <c r="L38" i="8"/>
  <c r="M38" i="8"/>
  <c r="B40" i="8"/>
  <c r="B39" i="8"/>
  <c r="B38" i="8"/>
  <c r="P5" i="8"/>
  <c r="Q5" i="8"/>
  <c r="R5" i="8"/>
  <c r="P6" i="8"/>
  <c r="Q6" i="8"/>
  <c r="R6" i="8"/>
  <c r="P7" i="8"/>
  <c r="Q7" i="8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P14" i="8"/>
  <c r="Q14" i="8"/>
  <c r="R14" i="8"/>
  <c r="P15" i="8"/>
  <c r="Q15" i="8"/>
  <c r="R15" i="8"/>
  <c r="P16" i="8"/>
  <c r="Q16" i="8"/>
  <c r="R16" i="8"/>
  <c r="P17" i="8"/>
  <c r="Q17" i="8"/>
  <c r="R17" i="8"/>
</calcChain>
</file>

<file path=xl/sharedStrings.xml><?xml version="1.0" encoding="utf-8"?>
<sst xmlns="http://schemas.openxmlformats.org/spreadsheetml/2006/main" count="193" uniqueCount="82">
  <si>
    <t>Ms_L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</si>
  <si>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</si>
  <si>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</si>
  <si>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</si>
  <si>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</si>
  <si>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</si>
  <si>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</si>
  <si>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</si>
  <si>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</si>
  <si>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</si>
  <si>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</si>
  <si>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</si>
  <si>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</si>
  <si>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</si>
  <si>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</si>
  <si>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</si>
  <si>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</si>
  <si>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</si>
  <si>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</si>
  <si>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</si>
  <si>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</si>
  <si>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</si>
  <si>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</si>
  <si>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</si>
  <si>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</si>
  <si>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</si>
  <si>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</si>
  <si>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</si>
  <si>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</si>
  <si>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</si>
  <si>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</si>
  <si>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total (1600)</t>
  </si>
  <si>
    <t>per operation</t>
  </si>
  <si>
    <t>total (3200)</t>
  </si>
  <si>
    <t>total (4800)</t>
  </si>
  <si>
    <t>M_L</t>
  </si>
  <si>
    <t>total (2500)</t>
  </si>
  <si>
    <t>total (5000)</t>
  </si>
  <si>
    <t>total (7500)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</si>
  <si>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</si>
  <si>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</si>
  <si>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</si>
  <si>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</si>
  <si>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CYCLE_ACTIVITY.STALLS_L1D_MISS,cmask=12,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</si>
  <si>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</si>
  <si>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</si>
  <si>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</si>
  <si>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</si>
  <si>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</si>
  <si>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</si>
  <si>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</si>
  <si>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</si>
  <si>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</si>
  <si>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</si>
  <si>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</si>
  <si>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</si>
  <si>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</si>
  <si>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</si>
  <si>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3 runs, min, usr</t>
  </si>
  <si>
    <t>M_L, PreTouch</t>
  </si>
  <si>
    <t>CPU_CLK_UNHALTED.THREAD_P</t>
  </si>
  <si>
    <t>INST_RETIRED.ANY_P</t>
  </si>
  <si>
    <t>Compiler.compiler</t>
  </si>
  <si>
    <t>Col C/Col B</t>
  </si>
  <si>
    <t>Col D/Col B</t>
  </si>
  <si>
    <t>Derby</t>
  </si>
  <si>
    <t>Col E/Col B</t>
  </si>
  <si>
    <t>Run on 2 cores/4 hyperthreads</t>
  </si>
  <si>
    <t>option -XX:CodeCacheExpansionSize=2m is added by Yufeng. When this is set, all the JIT code (the heap) will be promoted to use superpages</t>
  </si>
  <si>
    <t>ops/m</t>
  </si>
  <si>
    <t xml:space="preserve"> code no superpage, data no superpage </t>
  </si>
  <si>
    <t xml:space="preserve"> code no superpage, data superpage </t>
  </si>
  <si>
    <t xml:space="preserve"> code superpage, data no superpage </t>
  </si>
  <si>
    <t xml:space="preserve"> code superpage, data superpage </t>
  </si>
  <si>
    <t>cpuset -c -l 2,3,4,5 java -XX:+AlwaysPreTouch -jar SPECjvm2008.jar -ikv -ict -wt 0 -crf false -ops 500 -Dspecjvm.hardware.threads.override=4 compiler.compiler</t>
  </si>
  <si>
    <t>cpuset -c -l 2,3,4,5 java -XX:+AlwaysPreTouch  -jar SPECjvm2008.jar -ikv -ict -wt 0 -crf false -ops 400 -Dspecjvm.hardware.threads.override=4 derby</t>
  </si>
  <si>
    <t>CPU_CLK_UNHALTED.THREAD_P,usr</t>
  </si>
  <si>
    <t>DTLB_LOAD_MISSES.WALK_PENDING,usr</t>
  </si>
  <si>
    <t>DTLB_STORE_MISSES.WALK_PENDING,usr</t>
  </si>
  <si>
    <t>ITLB_MISSES.WALK_PENDING,usr</t>
  </si>
  <si>
    <t>ICACHE_64B.IFTAG_STALL,usr</t>
  </si>
  <si>
    <t>INST_RETIRED.ANY_P,usr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</si>
</sst>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4" fontId="6" fillId="0" borderId="0" xfId="0" applyNumberFormat="1" applyFont="1"/>
    <xf numFmtId="43" fontId="0" fillId="0" borderId="0" xfId="5" applyFont="1"/>
    <xf numFmtId="0" fontId="7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4" fontId="0" fillId="0" borderId="0" xfId="0" applyNumberFormat="1" applyAlignment="1">
      <alignment horizontal="center"/>
    </xf>
    <xf numFmtId="4" fontId="6" fillId="0" borderId="0" xfId="0" applyNumberFormat="1" applyFont="1" applyAlignment="1">
      <alignment horizontal="center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381-B82F-4894-B849-45A4CFEDDDCA}">
  <dimension ref="A1:L35"/>
  <sheetViews>
    <sheetView tabSelected="1" topLeftCell="A17" workbookViewId="0">
      <selection activeCell="A29" activeCellId="1" sqref="A24:E24 A29:E31"/>
    </sheetView>
  </sheetViews>
  <sheetFormatPr defaultRowHeight="15.75" x14ac:dyDescent="0.5"/>
  <cols>
    <col min="1" max="1" width="35.875" customWidth="1"/>
    <col min="2" max="2" width="19.5625" bestFit="1" customWidth="1"/>
    <col min="3" max="3" width="19.5625" customWidth="1"/>
    <col min="4" max="5" width="19.5625" bestFit="1" customWidth="1"/>
    <col min="6" max="6" width="22.1875" customWidth="1"/>
  </cols>
  <sheetData>
    <row r="1" spans="1:12" x14ac:dyDescent="0.5">
      <c r="A1" t="s">
        <v>68</v>
      </c>
    </row>
    <row r="2" spans="1:12" ht="18" x14ac:dyDescent="0.55000000000000004">
      <c r="A2" s="20" t="s">
        <v>62</v>
      </c>
    </row>
    <row r="3" spans="1:12" x14ac:dyDescent="0.5">
      <c r="A3" t="s">
        <v>67</v>
      </c>
    </row>
    <row r="4" spans="1:12" x14ac:dyDescent="0.5">
      <c r="A4" t="s">
        <v>74</v>
      </c>
    </row>
    <row r="5" spans="1:12" s="19" customFormat="1" ht="31.5" x14ac:dyDescent="0.5">
      <c r="B5" s="19" t="s">
        <v>70</v>
      </c>
      <c r="C5" s="19" t="s">
        <v>71</v>
      </c>
      <c r="D5" s="19" t="s">
        <v>72</v>
      </c>
      <c r="E5" s="19" t="s">
        <v>73</v>
      </c>
      <c r="H5" s="19" t="s">
        <v>63</v>
      </c>
      <c r="I5" s="19" t="s">
        <v>64</v>
      </c>
      <c r="J5" s="19" t="s">
        <v>66</v>
      </c>
    </row>
    <row r="6" spans="1:12" x14ac:dyDescent="0.5">
      <c r="A6" t="s">
        <v>76</v>
      </c>
      <c r="B6" s="16">
        <v>1551273060.911</v>
      </c>
      <c r="C6" s="16">
        <v>1516336715.0945001</v>
      </c>
      <c r="D6" s="16">
        <v>1505231036.9414999</v>
      </c>
      <c r="E6" s="16">
        <v>1473696357.5005</v>
      </c>
      <c r="F6" s="16"/>
      <c r="H6" s="16">
        <f>C6/B6</f>
        <v>0.97747891928453701</v>
      </c>
      <c r="I6" s="16">
        <f>D6/B6</f>
        <v>0.97031984559671169</v>
      </c>
      <c r="J6" s="16">
        <f t="shared" ref="J6:J13" si="0">E6/B6</f>
        <v>0.94999158731929345</v>
      </c>
      <c r="L6" s="16"/>
    </row>
    <row r="7" spans="1:12" x14ac:dyDescent="0.5">
      <c r="A7" t="s">
        <v>77</v>
      </c>
      <c r="B7" s="16">
        <v>40715831.067000002</v>
      </c>
      <c r="C7" s="16">
        <v>8688710.7245000005</v>
      </c>
      <c r="D7" s="16">
        <v>30202759.653499998</v>
      </c>
      <c r="E7" s="16">
        <v>7973910.0724999998</v>
      </c>
      <c r="F7" s="16"/>
      <c r="H7" s="16">
        <f t="shared" ref="H7:H13" si="1">C7/B7</f>
        <v>0.21339883030269671</v>
      </c>
      <c r="I7" s="16">
        <f t="shared" ref="I7:I13" si="2">D7/B7</f>
        <v>0.74179401137114942</v>
      </c>
      <c r="J7" s="16">
        <f t="shared" si="0"/>
        <v>0.19584298941064274</v>
      </c>
      <c r="L7" s="16"/>
    </row>
    <row r="8" spans="1:12" x14ac:dyDescent="0.5">
      <c r="A8" t="s">
        <v>78</v>
      </c>
      <c r="B8" s="16">
        <v>1871091.513</v>
      </c>
      <c r="C8" s="16">
        <v>653553.84750000003</v>
      </c>
      <c r="D8" s="16">
        <v>1420825.6295</v>
      </c>
      <c r="E8" s="16">
        <v>474439.25050000002</v>
      </c>
      <c r="F8" s="16"/>
      <c r="H8" s="16">
        <f t="shared" si="1"/>
        <v>0.34929015655259404</v>
      </c>
      <c r="I8" s="16">
        <f t="shared" si="2"/>
        <v>0.75935656787942474</v>
      </c>
      <c r="J8" s="16">
        <f t="shared" si="0"/>
        <v>0.25356282533680652</v>
      </c>
      <c r="L8" s="16"/>
    </row>
    <row r="9" spans="1:12" x14ac:dyDescent="0.5">
      <c r="A9" t="s">
        <v>79</v>
      </c>
      <c r="B9" s="16">
        <v>16986050.2445</v>
      </c>
      <c r="C9" s="16">
        <v>5764950.7165000001</v>
      </c>
      <c r="D9" s="16">
        <v>1180749.4624999999</v>
      </c>
      <c r="E9" s="16">
        <v>332630.49300000002</v>
      </c>
      <c r="F9" s="16"/>
      <c r="H9" s="16">
        <f t="shared" si="1"/>
        <v>0.33939324525233067</v>
      </c>
      <c r="I9" s="16">
        <f t="shared" si="2"/>
        <v>6.9512891196252105E-2</v>
      </c>
      <c r="J9" s="16">
        <f t="shared" si="0"/>
        <v>1.9582568531946037E-2</v>
      </c>
      <c r="L9" s="16"/>
    </row>
    <row r="10" spans="1:12" x14ac:dyDescent="0.5">
      <c r="A10" t="s">
        <v>80</v>
      </c>
      <c r="B10" s="16">
        <v>135878333.76050001</v>
      </c>
      <c r="C10" s="16">
        <v>110060935.454</v>
      </c>
      <c r="D10" s="16">
        <v>26723973.9505</v>
      </c>
      <c r="E10" s="16">
        <v>43781867.041500002</v>
      </c>
      <c r="F10" s="16"/>
      <c r="H10" s="16">
        <f t="shared" si="1"/>
        <v>0.80999621063939509</v>
      </c>
      <c r="I10" s="16">
        <f t="shared" si="2"/>
        <v>0.19667575551525265</v>
      </c>
      <c r="J10" s="16">
        <f t="shared" si="0"/>
        <v>0.32221374688528481</v>
      </c>
      <c r="L10" s="16"/>
    </row>
    <row r="11" spans="1:12" x14ac:dyDescent="0.5">
      <c r="A11" t="s">
        <v>60</v>
      </c>
      <c r="B11" s="16">
        <v>1633134837.1355</v>
      </c>
      <c r="C11" s="16">
        <v>1524773488.1760001</v>
      </c>
      <c r="D11" s="16">
        <v>1545981493.4749999</v>
      </c>
      <c r="E11" s="16">
        <v>1516808391.598</v>
      </c>
      <c r="F11" s="16"/>
      <c r="H11" s="16">
        <f t="shared" si="1"/>
        <v>0.93364825334963497</v>
      </c>
      <c r="I11" s="16">
        <f t="shared" si="2"/>
        <v>0.94663432456479468</v>
      </c>
      <c r="J11" s="16">
        <f t="shared" si="0"/>
        <v>0.92877107089238564</v>
      </c>
      <c r="L11" s="16"/>
    </row>
    <row r="12" spans="1:12" x14ac:dyDescent="0.5">
      <c r="A12" t="s">
        <v>61</v>
      </c>
      <c r="B12" s="16">
        <v>1640786628.2414999</v>
      </c>
      <c r="C12" s="16">
        <v>1592814067.7985001</v>
      </c>
      <c r="D12" s="16">
        <v>1602656289.0910001</v>
      </c>
      <c r="E12" s="16">
        <v>1604907391.6224999</v>
      </c>
      <c r="F12" s="16"/>
      <c r="H12" s="16">
        <f t="shared" si="1"/>
        <v>0.9707624625790533</v>
      </c>
      <c r="I12" s="16">
        <f t="shared" si="2"/>
        <v>0.97676093984787915</v>
      </c>
      <c r="J12" s="16">
        <f t="shared" si="0"/>
        <v>0.97813290527760255</v>
      </c>
      <c r="L12" s="16"/>
    </row>
    <row r="13" spans="1:12" x14ac:dyDescent="0.5">
      <c r="A13" t="s">
        <v>81</v>
      </c>
      <c r="B13" s="16">
        <v>1598318904.5125</v>
      </c>
      <c r="C13" s="16">
        <v>1552172158.444</v>
      </c>
      <c r="D13" s="16">
        <v>1561271645.7939999</v>
      </c>
      <c r="E13" s="16">
        <v>1564697270.3759999</v>
      </c>
      <c r="F13" s="16"/>
      <c r="H13" s="16">
        <f t="shared" si="1"/>
        <v>0.97112794828477911</v>
      </c>
      <c r="I13" s="16">
        <f t="shared" si="2"/>
        <v>0.97682110959589763</v>
      </c>
      <c r="J13" s="16">
        <f t="shared" si="0"/>
        <v>0.97896437685772419</v>
      </c>
      <c r="L13" s="16"/>
    </row>
    <row r="14" spans="1:12" x14ac:dyDescent="0.5">
      <c r="A14" s="17" t="s">
        <v>69</v>
      </c>
      <c r="B14" s="16">
        <v>524.60500000000002</v>
      </c>
      <c r="C14" s="16">
        <v>547.41</v>
      </c>
      <c r="D14" s="16">
        <v>543.96500000000003</v>
      </c>
      <c r="E14" s="16">
        <v>557.83000000000004</v>
      </c>
      <c r="F14" s="16"/>
      <c r="H14" s="16">
        <f>B14/C14</f>
        <v>0.95834018377450181</v>
      </c>
      <c r="I14" s="16">
        <f>B14/D14</f>
        <v>0.96440947487430251</v>
      </c>
      <c r="J14" s="16">
        <f>B14/E14</f>
        <v>0.94043884337522177</v>
      </c>
      <c r="L14" s="16"/>
    </row>
    <row r="15" spans="1:12" x14ac:dyDescent="0.5">
      <c r="A15" s="17"/>
      <c r="B15" s="16"/>
      <c r="C15" s="16"/>
      <c r="D15" s="16"/>
      <c r="E15" s="16"/>
      <c r="F15" s="16"/>
      <c r="H15" s="16"/>
      <c r="I15" s="16"/>
      <c r="J15" s="16"/>
      <c r="L15" s="16"/>
    </row>
    <row r="16" spans="1:12" x14ac:dyDescent="0.5">
      <c r="A16" s="17"/>
      <c r="B16" s="16"/>
      <c r="C16" s="16"/>
      <c r="D16" s="16"/>
      <c r="E16" s="16"/>
      <c r="F16" s="16"/>
      <c r="H16" s="16"/>
      <c r="I16" s="16"/>
      <c r="J16" s="16"/>
      <c r="L16" s="16"/>
    </row>
    <row r="17" spans="1:12" x14ac:dyDescent="0.5">
      <c r="A17" s="18"/>
      <c r="B17" s="16"/>
      <c r="C17" s="16"/>
      <c r="D17" s="16"/>
      <c r="E17" s="16"/>
      <c r="F17" s="16"/>
      <c r="H17" s="16"/>
      <c r="I17" s="16"/>
      <c r="J17" s="16"/>
      <c r="L17" s="16"/>
    </row>
    <row r="18" spans="1:12" x14ac:dyDescent="0.5">
      <c r="L18" s="16"/>
    </row>
    <row r="20" spans="1:12" ht="18" x14ac:dyDescent="0.55000000000000004">
      <c r="A20" s="21" t="s">
        <v>65</v>
      </c>
    </row>
    <row r="21" spans="1:12" x14ac:dyDescent="0.5">
      <c r="A21" t="s">
        <v>67</v>
      </c>
    </row>
    <row r="22" spans="1:12" x14ac:dyDescent="0.5">
      <c r="A22" t="s">
        <v>75</v>
      </c>
    </row>
    <row r="23" spans="1:12" ht="31.5" x14ac:dyDescent="0.5">
      <c r="A23" s="19"/>
      <c r="B23" s="19" t="s">
        <v>70</v>
      </c>
      <c r="C23" s="19" t="s">
        <v>71</v>
      </c>
      <c r="D23" s="19" t="s">
        <v>72</v>
      </c>
      <c r="E23" s="19" t="s">
        <v>73</v>
      </c>
      <c r="F23" s="19"/>
      <c r="H23" s="19" t="s">
        <v>63</v>
      </c>
      <c r="I23" s="19" t="s">
        <v>64</v>
      </c>
      <c r="J23" s="19" t="s">
        <v>66</v>
      </c>
      <c r="L23" s="19"/>
    </row>
    <row r="24" spans="1:12" x14ac:dyDescent="0.5">
      <c r="A24" t="s">
        <v>76</v>
      </c>
      <c r="B24" s="16">
        <v>1998658280.0634301</v>
      </c>
      <c r="C24" s="16">
        <v>1884104966.5237501</v>
      </c>
      <c r="D24" s="16">
        <v>1978577972.10531</v>
      </c>
      <c r="E24" s="16">
        <v>1887774544.3328099</v>
      </c>
      <c r="F24" s="16"/>
      <c r="H24" s="16">
        <f t="shared" ref="H24:H31" si="3">C24/B24</f>
        <v>0.94268489281917445</v>
      </c>
      <c r="I24" s="16">
        <f t="shared" ref="I24:I31" si="4">D24/B24</f>
        <v>0.98995310596192421</v>
      </c>
      <c r="J24" s="16">
        <f t="shared" ref="J24:J31" si="5">E24/B24</f>
        <v>0.9445209134364374</v>
      </c>
      <c r="L24" s="16"/>
    </row>
    <row r="25" spans="1:12" x14ac:dyDescent="0.5">
      <c r="A25" t="s">
        <v>77</v>
      </c>
      <c r="B25" s="16">
        <v>95471868.693124995</v>
      </c>
      <c r="C25" s="16">
        <v>2867630.5165630002</v>
      </c>
      <c r="D25" s="16">
        <v>88783582.809062004</v>
      </c>
      <c r="E25" s="16">
        <v>1521575.1243749999</v>
      </c>
      <c r="F25" s="16"/>
      <c r="H25" s="16">
        <f t="shared" si="3"/>
        <v>3.0036392455880571E-2</v>
      </c>
      <c r="I25" s="16">
        <f t="shared" si="4"/>
        <v>0.92994495681695377</v>
      </c>
      <c r="J25" s="16">
        <f t="shared" si="5"/>
        <v>1.5937418479424502E-2</v>
      </c>
      <c r="L25" s="16"/>
    </row>
    <row r="26" spans="1:12" x14ac:dyDescent="0.5">
      <c r="A26" t="s">
        <v>78</v>
      </c>
      <c r="B26" s="16">
        <v>3622480.2303129998</v>
      </c>
      <c r="C26" s="16">
        <v>984319.51843699999</v>
      </c>
      <c r="D26" s="16">
        <v>3333920.8728129999</v>
      </c>
      <c r="E26" s="16">
        <v>478276.46687499998</v>
      </c>
      <c r="F26" s="16"/>
      <c r="H26" s="16">
        <f t="shared" si="3"/>
        <v>0.27172529754619257</v>
      </c>
      <c r="I26" s="16">
        <f t="shared" si="4"/>
        <v>0.92034204767072891</v>
      </c>
      <c r="J26" s="16">
        <f t="shared" si="5"/>
        <v>0.13203011099212392</v>
      </c>
      <c r="L26" s="16"/>
    </row>
    <row r="27" spans="1:12" x14ac:dyDescent="0.5">
      <c r="A27" t="s">
        <v>79</v>
      </c>
      <c r="B27" s="16">
        <v>9583044.796875</v>
      </c>
      <c r="C27" s="16">
        <v>2362508.3725000001</v>
      </c>
      <c r="D27" s="16">
        <v>2914273.7112500002</v>
      </c>
      <c r="E27" s="16">
        <v>285642.35499999998</v>
      </c>
      <c r="F27" s="16"/>
      <c r="H27" s="16">
        <f t="shared" si="3"/>
        <v>0.24653003534642834</v>
      </c>
      <c r="I27" s="16">
        <f t="shared" si="4"/>
        <v>0.30410728249964308</v>
      </c>
      <c r="J27" s="16">
        <f t="shared" si="5"/>
        <v>2.980705621799316E-2</v>
      </c>
      <c r="L27" s="16"/>
    </row>
    <row r="28" spans="1:12" x14ac:dyDescent="0.5">
      <c r="A28" t="s">
        <v>80</v>
      </c>
      <c r="B28" s="16">
        <v>70190997.480312005</v>
      </c>
      <c r="C28" s="16">
        <v>75235207.246875003</v>
      </c>
      <c r="D28" s="16">
        <v>8675697.3784379996</v>
      </c>
      <c r="E28" s="16">
        <v>16071703.828125</v>
      </c>
      <c r="F28" s="16"/>
      <c r="H28" s="16">
        <f t="shared" si="3"/>
        <v>1.0718640558994457</v>
      </c>
      <c r="I28" s="16">
        <f t="shared" si="4"/>
        <v>0.12360128349609878</v>
      </c>
      <c r="J28" s="16">
        <f t="shared" si="5"/>
        <v>0.2289710134498798</v>
      </c>
      <c r="L28" s="16"/>
    </row>
    <row r="29" spans="1:12" x14ac:dyDescent="0.5">
      <c r="A29" t="s">
        <v>60</v>
      </c>
      <c r="B29" s="16">
        <v>2007905077.6312499</v>
      </c>
      <c r="C29" s="16">
        <v>1975615973.405</v>
      </c>
      <c r="D29" s="16">
        <v>2026184024.9868701</v>
      </c>
      <c r="E29" s="16">
        <v>1942151542.4349999</v>
      </c>
      <c r="F29" s="16"/>
      <c r="H29" s="16">
        <f t="shared" si="3"/>
        <v>0.9839190086294608</v>
      </c>
      <c r="I29" s="16">
        <f t="shared" si="4"/>
        <v>1.0091034917732187</v>
      </c>
      <c r="J29" s="16">
        <f t="shared" si="5"/>
        <v>0.96725266750467098</v>
      </c>
      <c r="L29" s="16"/>
    </row>
    <row r="30" spans="1:12" x14ac:dyDescent="0.5">
      <c r="A30" t="s">
        <v>61</v>
      </c>
      <c r="B30" s="16">
        <v>2475235075.9331198</v>
      </c>
      <c r="C30" s="16">
        <v>2536606527.32093</v>
      </c>
      <c r="D30" s="16">
        <v>2506820482.1178098</v>
      </c>
      <c r="E30" s="16">
        <v>2484748857.7937498</v>
      </c>
      <c r="F30" s="16"/>
      <c r="H30" s="16">
        <f t="shared" si="3"/>
        <v>1.0247941910586711</v>
      </c>
      <c r="I30" s="16">
        <f t="shared" si="4"/>
        <v>1.0127605682756344</v>
      </c>
      <c r="J30" s="16">
        <f t="shared" si="5"/>
        <v>1.0038435872023361</v>
      </c>
      <c r="L30" s="16"/>
    </row>
    <row r="31" spans="1:12" x14ac:dyDescent="0.5">
      <c r="A31" t="s">
        <v>81</v>
      </c>
      <c r="B31" s="16">
        <v>2425530108.4484301</v>
      </c>
      <c r="C31" s="16">
        <v>2489359398.9840598</v>
      </c>
      <c r="D31" s="16">
        <v>2455354957.0293698</v>
      </c>
      <c r="E31" s="16">
        <v>2438590213.06812</v>
      </c>
      <c r="F31" s="16"/>
      <c r="H31" s="16">
        <f t="shared" si="3"/>
        <v>1.026315604293389</v>
      </c>
      <c r="I31" s="16">
        <f t="shared" si="4"/>
        <v>1.0122962186604305</v>
      </c>
      <c r="J31" s="16">
        <f t="shared" si="5"/>
        <v>1.0053844331077153</v>
      </c>
      <c r="L31" s="16"/>
    </row>
    <row r="32" spans="1:12" x14ac:dyDescent="0.5">
      <c r="A32" s="17" t="s">
        <v>69</v>
      </c>
      <c r="B32" s="16">
        <v>414.315</v>
      </c>
      <c r="C32" s="16">
        <v>439.27499999999998</v>
      </c>
      <c r="D32" s="16">
        <v>415.8</v>
      </c>
      <c r="E32" s="16">
        <v>439.69499999999999</v>
      </c>
      <c r="H32" s="16">
        <f>B32/C32</f>
        <v>0.94317910192931542</v>
      </c>
      <c r="I32" s="16">
        <f>B32/D32</f>
        <v>0.99642857142857144</v>
      </c>
      <c r="J32" s="16">
        <f>B32/E32</f>
        <v>0.94227817009517967</v>
      </c>
      <c r="L32" s="16"/>
    </row>
    <row r="33" spans="1:12" x14ac:dyDescent="0.5">
      <c r="A33" s="17"/>
      <c r="F33" s="16"/>
      <c r="H33" s="16"/>
      <c r="I33" s="16"/>
      <c r="J33" s="16"/>
      <c r="L33" s="16"/>
    </row>
    <row r="34" spans="1:12" x14ac:dyDescent="0.5">
      <c r="A34" s="17"/>
      <c r="F34" s="16"/>
      <c r="H34" s="16"/>
      <c r="I34" s="16"/>
      <c r="J34" s="16"/>
      <c r="L34" s="16"/>
    </row>
    <row r="35" spans="1:12" x14ac:dyDescent="0.5">
      <c r="A35" s="18"/>
      <c r="F35" s="16"/>
      <c r="H35" s="16"/>
      <c r="I35" s="16"/>
      <c r="J35" s="16"/>
      <c r="L3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zoomScale="90" zoomScaleNormal="90" workbookViewId="0">
      <selection activeCell="F2" sqref="F2:G3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7" width="18.8125" style="1" customWidth="1"/>
    <col min="8" max="8" width="15.5" style="1" customWidth="1"/>
    <col min="9" max="9" width="19.5" style="1" customWidth="1"/>
    <col min="10" max="10" width="14.1875" style="1" customWidth="1"/>
    <col min="11" max="11" width="19.3125" style="1" customWidth="1"/>
    <col min="12" max="12" width="13.5" style="1" customWidth="1"/>
    <col min="13" max="13" width="20.3125" style="1" customWidth="1"/>
    <col min="14" max="14" width="13.6875" style="1" customWidth="1"/>
    <col min="15" max="15" width="19" style="1" customWidth="1"/>
    <col min="16" max="16" width="10.6875" style="1" customWidth="1"/>
    <col min="17" max="17" width="10.8125" style="1" customWidth="1"/>
    <col min="18" max="18" width="10.6875" style="1" customWidth="1"/>
    <col min="19" max="16384" width="10.8125" style="1"/>
  </cols>
  <sheetData>
    <row r="1" spans="1:18" x14ac:dyDescent="0.5">
      <c r="B1" s="22" t="s">
        <v>15</v>
      </c>
      <c r="C1" s="22"/>
      <c r="D1" s="22"/>
      <c r="E1" s="22"/>
      <c r="F1" s="22"/>
      <c r="G1" s="22"/>
      <c r="H1" s="22" t="s">
        <v>16</v>
      </c>
      <c r="I1" s="22"/>
      <c r="J1" s="22"/>
      <c r="K1" s="22"/>
      <c r="L1" s="22" t="s">
        <v>25</v>
      </c>
      <c r="M1" s="22"/>
      <c r="N1" s="22"/>
      <c r="O1" s="22"/>
      <c r="P1" s="1" t="s">
        <v>18</v>
      </c>
      <c r="Q1" s="1" t="s">
        <v>19</v>
      </c>
      <c r="R1" s="1" t="s">
        <v>20</v>
      </c>
    </row>
    <row r="2" spans="1:18" x14ac:dyDescent="0.5">
      <c r="B2" s="22" t="s">
        <v>14</v>
      </c>
      <c r="C2" s="22"/>
      <c r="D2" s="22" t="s">
        <v>35</v>
      </c>
      <c r="E2" s="22"/>
      <c r="F2" s="23" t="s">
        <v>59</v>
      </c>
      <c r="G2" s="23"/>
      <c r="H2" s="22" t="s">
        <v>14</v>
      </c>
      <c r="I2" s="22"/>
      <c r="J2" s="22" t="s">
        <v>35</v>
      </c>
      <c r="K2" s="22"/>
      <c r="L2" s="22" t="s">
        <v>14</v>
      </c>
      <c r="M2" s="22"/>
      <c r="N2" s="22" t="s">
        <v>0</v>
      </c>
      <c r="O2" s="22"/>
      <c r="P2" s="1" t="s">
        <v>17</v>
      </c>
      <c r="Q2" s="1" t="s">
        <v>17</v>
      </c>
      <c r="R2" s="1" t="s">
        <v>17</v>
      </c>
    </row>
    <row r="3" spans="1:18" x14ac:dyDescent="0.5">
      <c r="B3" s="7" t="s">
        <v>32</v>
      </c>
      <c r="C3" s="8" t="s">
        <v>31</v>
      </c>
      <c r="D3" s="7" t="s">
        <v>32</v>
      </c>
      <c r="E3" s="8" t="s">
        <v>31</v>
      </c>
      <c r="F3" s="15" t="s">
        <v>32</v>
      </c>
      <c r="G3" s="15" t="s">
        <v>31</v>
      </c>
      <c r="H3" s="7" t="s">
        <v>32</v>
      </c>
      <c r="I3" s="8" t="s">
        <v>33</v>
      </c>
      <c r="J3" s="7" t="s">
        <v>32</v>
      </c>
      <c r="K3" s="8" t="s">
        <v>33</v>
      </c>
      <c r="L3" s="7" t="s">
        <v>32</v>
      </c>
      <c r="M3" s="8" t="s">
        <v>34</v>
      </c>
      <c r="N3" s="7" t="s">
        <v>32</v>
      </c>
      <c r="O3" s="8" t="s">
        <v>34</v>
      </c>
    </row>
    <row r="4" spans="1:18" x14ac:dyDescent="0.5">
      <c r="A4" s="2" t="s">
        <v>58</v>
      </c>
    </row>
    <row r="5" spans="1:18" x14ac:dyDescent="0.5">
      <c r="A5" s="5" t="s">
        <v>1</v>
      </c>
      <c r="B5" s="1">
        <v>53883330.225000001</v>
      </c>
      <c r="C5" s="1">
        <v>86213328360</v>
      </c>
      <c r="D5" s="1">
        <v>97805051.879374996</v>
      </c>
      <c r="E5" s="1">
        <v>156488083007</v>
      </c>
      <c r="F5" s="1">
        <v>108394388.98125</v>
      </c>
      <c r="G5" s="1">
        <v>173431022370</v>
      </c>
      <c r="P5" s="1">
        <f t="shared" ref="P5:P17" si="0">E5/C5</f>
        <v>1.815126338163799</v>
      </c>
      <c r="Q5" s="1" t="e">
        <f t="shared" ref="Q5:Q17" si="1">K5/I5</f>
        <v>#DIV/0!</v>
      </c>
      <c r="R5" s="1" t="e">
        <f t="shared" ref="R5:R17" si="2">O5/M5</f>
        <v>#DIV/0!</v>
      </c>
    </row>
    <row r="6" spans="1:18" x14ac:dyDescent="0.5">
      <c r="A6" s="5" t="s">
        <v>2</v>
      </c>
      <c r="B6" s="1">
        <v>2255.4475000000002</v>
      </c>
      <c r="C6" s="1">
        <v>3608716</v>
      </c>
      <c r="D6" s="1">
        <v>2559.3537500000002</v>
      </c>
      <c r="E6" s="1">
        <v>4094966</v>
      </c>
      <c r="F6" s="1">
        <v>976.51</v>
      </c>
      <c r="G6" s="1">
        <v>1562416</v>
      </c>
      <c r="P6" s="1">
        <f t="shared" si="0"/>
        <v>1.1347432161466848</v>
      </c>
      <c r="Q6" s="1" t="e">
        <f t="shared" si="1"/>
        <v>#DIV/0!</v>
      </c>
      <c r="R6" s="1" t="e">
        <f t="shared" si="2"/>
        <v>#DIV/0!</v>
      </c>
    </row>
    <row r="7" spans="1:18" x14ac:dyDescent="0.5">
      <c r="A7" s="5" t="s">
        <v>3</v>
      </c>
      <c r="B7" s="1">
        <v>522.25312499999995</v>
      </c>
      <c r="C7" s="1">
        <v>835605</v>
      </c>
      <c r="D7" s="1">
        <v>535.26937499999997</v>
      </c>
      <c r="E7" s="1">
        <v>856431</v>
      </c>
      <c r="F7" s="1">
        <v>272.825625</v>
      </c>
      <c r="G7" s="1">
        <v>436521</v>
      </c>
      <c r="P7" s="1">
        <f t="shared" si="0"/>
        <v>1.0249232591954331</v>
      </c>
      <c r="Q7" s="1" t="e">
        <f t="shared" si="1"/>
        <v>#DIV/0!</v>
      </c>
      <c r="R7" s="1" t="e">
        <f t="shared" si="2"/>
        <v>#DIV/0!</v>
      </c>
    </row>
    <row r="8" spans="1:18" x14ac:dyDescent="0.5">
      <c r="A8" s="5" t="s">
        <v>4</v>
      </c>
      <c r="B8" s="1">
        <v>2769.96</v>
      </c>
      <c r="C8" s="1">
        <v>4431936</v>
      </c>
      <c r="D8" s="1">
        <v>3086.9274999999998</v>
      </c>
      <c r="E8" s="1">
        <v>4939084</v>
      </c>
      <c r="F8" s="1">
        <v>1243.8331250000001</v>
      </c>
      <c r="G8" s="1">
        <v>1990133</v>
      </c>
      <c r="P8" s="1">
        <f t="shared" si="0"/>
        <v>1.1144303527848778</v>
      </c>
      <c r="Q8" s="1" t="e">
        <f t="shared" si="1"/>
        <v>#DIV/0!</v>
      </c>
      <c r="R8" s="1" t="e">
        <f t="shared" si="2"/>
        <v>#DIV/0!</v>
      </c>
    </row>
    <row r="9" spans="1:18" x14ac:dyDescent="0.5">
      <c r="A9" s="1" t="s">
        <v>5</v>
      </c>
      <c r="B9" s="1">
        <v>3852232.625</v>
      </c>
      <c r="C9" s="1">
        <v>6163572200</v>
      </c>
      <c r="D9" s="1">
        <v>804615.00062499999</v>
      </c>
      <c r="E9" s="1">
        <v>1287384001</v>
      </c>
      <c r="F9" s="1">
        <v>323731.3</v>
      </c>
      <c r="G9" s="1">
        <v>517970080</v>
      </c>
      <c r="P9" s="1">
        <f t="shared" si="0"/>
        <v>0.20886978512233539</v>
      </c>
      <c r="Q9" s="1" t="e">
        <f t="shared" si="1"/>
        <v>#DIV/0!</v>
      </c>
      <c r="R9" s="1" t="e">
        <f t="shared" si="2"/>
        <v>#DIV/0!</v>
      </c>
    </row>
    <row r="10" spans="1:18" x14ac:dyDescent="0.5">
      <c r="A10" s="5" t="s">
        <v>6</v>
      </c>
      <c r="B10" s="1">
        <v>18559.029374999998</v>
      </c>
      <c r="C10" s="1">
        <v>29694447</v>
      </c>
      <c r="D10" s="1">
        <v>3820.0343750000002</v>
      </c>
      <c r="E10" s="1">
        <v>6112055</v>
      </c>
      <c r="F10" s="1">
        <v>2778.348125</v>
      </c>
      <c r="G10" s="1">
        <v>4445357</v>
      </c>
      <c r="P10" s="1">
        <f t="shared" si="0"/>
        <v>0.20583158191159445</v>
      </c>
      <c r="Q10" s="1" t="e">
        <f t="shared" si="1"/>
        <v>#DIV/0!</v>
      </c>
      <c r="R10" s="1" t="e">
        <f t="shared" si="2"/>
        <v>#DIV/0!</v>
      </c>
    </row>
    <row r="11" spans="1:18" x14ac:dyDescent="0.5">
      <c r="A11" s="5" t="s">
        <v>7</v>
      </c>
      <c r="B11" s="1">
        <v>296.424375</v>
      </c>
      <c r="C11" s="1">
        <v>474279</v>
      </c>
      <c r="D11" s="1">
        <v>76.11</v>
      </c>
      <c r="E11" s="1">
        <v>121776</v>
      </c>
      <c r="F11" s="1">
        <v>19.98</v>
      </c>
      <c r="G11" s="1">
        <v>31968</v>
      </c>
      <c r="P11" s="1">
        <f t="shared" si="0"/>
        <v>0.25676026136514585</v>
      </c>
      <c r="Q11" s="1" t="e">
        <f t="shared" si="1"/>
        <v>#DIV/0!</v>
      </c>
      <c r="R11" s="1" t="e">
        <f t="shared" si="2"/>
        <v>#DIV/0!</v>
      </c>
    </row>
    <row r="12" spans="1:18" x14ac:dyDescent="0.5">
      <c r="A12" s="5" t="s">
        <v>8</v>
      </c>
      <c r="B12" s="1">
        <v>18799.003124999999</v>
      </c>
      <c r="C12" s="1">
        <v>30078405</v>
      </c>
      <c r="D12" s="1">
        <v>3835.5793749999998</v>
      </c>
      <c r="E12" s="1">
        <v>6136927</v>
      </c>
      <c r="F12" s="1">
        <v>2793.15625</v>
      </c>
      <c r="G12" s="1">
        <v>4469050</v>
      </c>
      <c r="P12" s="1">
        <f t="shared" si="0"/>
        <v>0.20403099831922603</v>
      </c>
      <c r="Q12" s="1" t="e">
        <f t="shared" si="1"/>
        <v>#DIV/0!</v>
      </c>
      <c r="R12" s="1" t="e">
        <f t="shared" si="2"/>
        <v>#DIV/0!</v>
      </c>
    </row>
    <row r="13" spans="1:18" x14ac:dyDescent="0.5">
      <c r="A13" s="5" t="s">
        <v>9</v>
      </c>
      <c r="B13" s="6">
        <v>983868.02312499995</v>
      </c>
      <c r="C13" s="6">
        <v>1574188837</v>
      </c>
      <c r="D13" s="1">
        <v>322201.111875</v>
      </c>
      <c r="E13" s="6">
        <v>515521779</v>
      </c>
      <c r="F13" s="6">
        <v>290508.50812499999</v>
      </c>
      <c r="G13" s="6">
        <v>464813613</v>
      </c>
      <c r="P13" s="1">
        <f t="shared" si="0"/>
        <v>0.32748407743917957</v>
      </c>
      <c r="Q13" s="1" t="e">
        <f t="shared" si="1"/>
        <v>#DIV/0!</v>
      </c>
      <c r="R13" s="1" t="e">
        <f t="shared" si="2"/>
        <v>#DIV/0!</v>
      </c>
    </row>
    <row r="14" spans="1:18" x14ac:dyDescent="0.5">
      <c r="A14" s="1" t="s">
        <v>10</v>
      </c>
      <c r="B14" s="6">
        <v>36227.425000000003</v>
      </c>
      <c r="C14" s="6">
        <v>57963880</v>
      </c>
      <c r="D14" s="1">
        <v>3546.2618750000001</v>
      </c>
      <c r="E14" s="6">
        <v>5674019</v>
      </c>
      <c r="F14" s="6">
        <v>3952.3262500000001</v>
      </c>
      <c r="G14" s="6">
        <v>6323722</v>
      </c>
      <c r="P14" s="1">
        <f t="shared" si="0"/>
        <v>9.7888874933838105E-2</v>
      </c>
      <c r="Q14" s="1" t="e">
        <f t="shared" si="1"/>
        <v>#DIV/0!</v>
      </c>
      <c r="R14" s="1" t="e">
        <f t="shared" si="2"/>
        <v>#DIV/0!</v>
      </c>
    </row>
    <row r="15" spans="1:18" x14ac:dyDescent="0.5">
      <c r="A15" s="5" t="s">
        <v>11</v>
      </c>
      <c r="B15" s="1">
        <v>57.66</v>
      </c>
      <c r="C15" s="1">
        <v>92256</v>
      </c>
      <c r="D15" s="1">
        <v>152.168125</v>
      </c>
      <c r="E15" s="1">
        <v>243469</v>
      </c>
      <c r="F15" s="1">
        <v>89.856875000000002</v>
      </c>
      <c r="G15" s="1">
        <v>143771</v>
      </c>
      <c r="P15" s="1">
        <f t="shared" si="0"/>
        <v>2.6390587062088104</v>
      </c>
      <c r="Q15" s="1" t="e">
        <f t="shared" si="1"/>
        <v>#DIV/0!</v>
      </c>
      <c r="R15" s="1" t="e">
        <f t="shared" si="2"/>
        <v>#DIV/0!</v>
      </c>
    </row>
    <row r="16" spans="1:18" x14ac:dyDescent="0.5">
      <c r="A16" s="5" t="s">
        <v>12</v>
      </c>
      <c r="B16" s="1">
        <v>36228.841249999998</v>
      </c>
      <c r="C16" s="1">
        <v>57966146</v>
      </c>
      <c r="D16" s="1">
        <v>3642.5218749999999</v>
      </c>
      <c r="E16" s="1">
        <v>5828035</v>
      </c>
      <c r="F16" s="1">
        <v>4036.8743749999999</v>
      </c>
      <c r="G16" s="1">
        <v>6458999</v>
      </c>
      <c r="P16" s="1">
        <f t="shared" si="0"/>
        <v>0.10054204742195556</v>
      </c>
      <c r="Q16" s="1" t="e">
        <f t="shared" si="1"/>
        <v>#DIV/0!</v>
      </c>
      <c r="R16" s="1" t="e">
        <f t="shared" si="2"/>
        <v>#DIV/0!</v>
      </c>
    </row>
    <row r="17" spans="1:18" x14ac:dyDescent="0.5">
      <c r="A17" s="5" t="s">
        <v>13</v>
      </c>
      <c r="B17" s="1">
        <v>2281910.546875</v>
      </c>
      <c r="C17" s="1">
        <v>3651056875</v>
      </c>
      <c r="D17" s="1">
        <v>250978.96124999999</v>
      </c>
      <c r="E17" s="1">
        <v>401566338</v>
      </c>
      <c r="F17" s="1">
        <v>196661.01500000001</v>
      </c>
      <c r="G17" s="1">
        <v>314657624</v>
      </c>
      <c r="P17" s="1">
        <f t="shared" si="0"/>
        <v>0.10998632772599577</v>
      </c>
      <c r="Q17" s="1" t="e">
        <f t="shared" si="1"/>
        <v>#DIV/0!</v>
      </c>
      <c r="R17" s="1" t="e">
        <f t="shared" si="2"/>
        <v>#DIV/0!</v>
      </c>
    </row>
    <row r="18" spans="1:18" x14ac:dyDescent="0.5">
      <c r="A18" s="5" t="s">
        <v>39</v>
      </c>
      <c r="B18" s="1">
        <v>281361607.94062501</v>
      </c>
      <c r="C18" s="1">
        <v>450178572705</v>
      </c>
      <c r="D18" s="1">
        <v>322276575.580625</v>
      </c>
      <c r="E18" s="1">
        <v>515642520929</v>
      </c>
      <c r="F18" s="1">
        <v>286703177.83375001</v>
      </c>
      <c r="G18" s="1">
        <v>458725084534</v>
      </c>
    </row>
    <row r="19" spans="1:18" x14ac:dyDescent="0.5">
      <c r="A19" s="1" t="s">
        <v>40</v>
      </c>
      <c r="B19" s="1">
        <v>171433243.356875</v>
      </c>
      <c r="C19" s="1">
        <v>274293189371</v>
      </c>
      <c r="D19" s="1">
        <v>208497250.88312501</v>
      </c>
      <c r="E19" s="1">
        <v>333595601413</v>
      </c>
      <c r="F19" s="1">
        <v>169904558.635625</v>
      </c>
      <c r="G19" s="1">
        <v>271847293817</v>
      </c>
    </row>
    <row r="20" spans="1:18" x14ac:dyDescent="0.5">
      <c r="A20" s="9" t="s">
        <v>41</v>
      </c>
      <c r="B20" s="1">
        <v>67650909.788124993</v>
      </c>
      <c r="C20" s="1">
        <v>108241455661</v>
      </c>
      <c r="D20" s="1">
        <v>94929794.480000004</v>
      </c>
      <c r="E20" s="1">
        <v>151887671168</v>
      </c>
      <c r="F20" s="1">
        <v>69989675.094374999</v>
      </c>
      <c r="G20" s="1">
        <v>111983480151</v>
      </c>
    </row>
    <row r="21" spans="1:18" x14ac:dyDescent="0.5">
      <c r="A21" s="9" t="s">
        <v>42</v>
      </c>
      <c r="B21" s="1">
        <v>1549480525.10812</v>
      </c>
      <c r="C21" s="1">
        <v>2479168840173</v>
      </c>
      <c r="D21" s="1">
        <v>1516888788.8787501</v>
      </c>
      <c r="E21" s="1">
        <v>2427022062206</v>
      </c>
      <c r="F21" s="1">
        <v>1506073839.6900001</v>
      </c>
      <c r="G21" s="1">
        <v>2409718143504</v>
      </c>
    </row>
    <row r="22" spans="1:18" x14ac:dyDescent="0.5">
      <c r="A22" s="9" t="s">
        <v>43</v>
      </c>
      <c r="B22" s="1">
        <v>164966878.58750001</v>
      </c>
      <c r="C22" s="1">
        <v>263947005740</v>
      </c>
      <c r="D22" s="1">
        <v>153768277.4975</v>
      </c>
      <c r="E22" s="1">
        <v>246029243996</v>
      </c>
      <c r="F22" s="1">
        <v>153095518.4325</v>
      </c>
      <c r="G22" s="1">
        <v>244952829492</v>
      </c>
    </row>
    <row r="23" spans="1:18" x14ac:dyDescent="0.5">
      <c r="A23" s="9" t="s">
        <v>44</v>
      </c>
      <c r="B23" s="1">
        <v>122160701.951875</v>
      </c>
      <c r="C23" s="1">
        <v>195457123123</v>
      </c>
      <c r="D23" s="1">
        <v>115093290.666875</v>
      </c>
      <c r="E23" s="1">
        <v>184149265067</v>
      </c>
      <c r="F23" s="1">
        <v>114304837.42</v>
      </c>
      <c r="G23" s="1">
        <v>182887739872</v>
      </c>
    </row>
    <row r="24" spans="1:18" x14ac:dyDescent="0.5">
      <c r="A24" s="9" t="s">
        <v>45</v>
      </c>
      <c r="B24" s="1">
        <v>61250492.957500003</v>
      </c>
      <c r="C24" s="1">
        <v>98000788732</v>
      </c>
      <c r="D24" s="1">
        <v>63032607.494374998</v>
      </c>
      <c r="E24" s="1">
        <v>100852171991</v>
      </c>
      <c r="F24" s="1">
        <v>61063620.442500003</v>
      </c>
      <c r="G24" s="1">
        <v>97701792708</v>
      </c>
    </row>
    <row r="25" spans="1:18" x14ac:dyDescent="0.5">
      <c r="A25" s="9" t="s">
        <v>46</v>
      </c>
      <c r="B25" s="1">
        <v>439835757.643125</v>
      </c>
      <c r="C25" s="1">
        <v>703737212229</v>
      </c>
      <c r="D25" s="1">
        <v>428877170.7475</v>
      </c>
      <c r="E25" s="1">
        <v>686203473196</v>
      </c>
      <c r="F25" s="1">
        <v>442739851.82875001</v>
      </c>
      <c r="G25" s="1">
        <v>708383762926</v>
      </c>
    </row>
    <row r="26" spans="1:18" x14ac:dyDescent="0.5">
      <c r="A26" s="9" t="s">
        <v>47</v>
      </c>
      <c r="B26" s="1">
        <v>225345943.12062499</v>
      </c>
      <c r="C26" s="1">
        <v>360553508993</v>
      </c>
      <c r="D26" s="1">
        <v>208143766.71187499</v>
      </c>
      <c r="E26" s="1">
        <v>333030026739</v>
      </c>
      <c r="F26" s="1">
        <v>206295272.58937499</v>
      </c>
      <c r="G26" s="1">
        <v>330072436143</v>
      </c>
    </row>
    <row r="27" spans="1:18" x14ac:dyDescent="0.5">
      <c r="A27" s="9" t="s">
        <v>48</v>
      </c>
      <c r="B27" s="1">
        <v>33241458.4575</v>
      </c>
      <c r="C27" s="1">
        <v>53186333532</v>
      </c>
      <c r="D27" s="1">
        <v>30701431.758749999</v>
      </c>
      <c r="E27" s="1">
        <v>49122290814</v>
      </c>
      <c r="F27" s="1">
        <v>31529558.169374999</v>
      </c>
      <c r="G27" s="1">
        <v>50447293071</v>
      </c>
    </row>
    <row r="28" spans="1:18" x14ac:dyDescent="0.5">
      <c r="A28" s="9" t="s">
        <v>49</v>
      </c>
      <c r="B28" s="1">
        <v>68241877.921250001</v>
      </c>
      <c r="C28" s="1">
        <v>109187004674</v>
      </c>
      <c r="D28" s="1">
        <v>67077540.759999998</v>
      </c>
      <c r="E28" s="1">
        <v>107324065216</v>
      </c>
      <c r="F28" s="1">
        <v>68859459.418125004</v>
      </c>
      <c r="G28" s="1">
        <v>110175135069</v>
      </c>
    </row>
    <row r="29" spans="1:18" x14ac:dyDescent="0.5">
      <c r="A29" s="9" t="s">
        <v>50</v>
      </c>
      <c r="B29" s="1">
        <v>3974286.19</v>
      </c>
      <c r="C29" s="1">
        <v>6358857904</v>
      </c>
      <c r="D29" s="1">
        <v>4021584.9874999998</v>
      </c>
      <c r="E29" s="1">
        <v>6434535980</v>
      </c>
      <c r="F29" s="1">
        <v>4033573.5756250001</v>
      </c>
      <c r="G29" s="1">
        <v>6453717721</v>
      </c>
    </row>
    <row r="30" spans="1:18" x14ac:dyDescent="0.5">
      <c r="A30" s="9" t="s">
        <v>51</v>
      </c>
      <c r="B30" s="1">
        <v>35922835.136249997</v>
      </c>
      <c r="C30" s="1">
        <v>57476536218</v>
      </c>
      <c r="D30" s="1">
        <v>37941860.3125</v>
      </c>
      <c r="E30" s="1">
        <v>60706976500</v>
      </c>
      <c r="F30" s="1">
        <v>29931262.528124999</v>
      </c>
      <c r="G30" s="1">
        <v>47890020045</v>
      </c>
    </row>
    <row r="31" spans="1:18" x14ac:dyDescent="0.5">
      <c r="A31" s="9" t="s">
        <v>52</v>
      </c>
      <c r="B31" s="1">
        <v>32453252.770624999</v>
      </c>
      <c r="C31" s="1">
        <v>51925204433</v>
      </c>
      <c r="D31" s="1">
        <v>25043514.039375</v>
      </c>
      <c r="E31" s="1">
        <v>40069622463</v>
      </c>
      <c r="F31" s="1">
        <v>28594131.396875001</v>
      </c>
      <c r="G31" s="1">
        <v>45750610235</v>
      </c>
    </row>
    <row r="32" spans="1:18" x14ac:dyDescent="0.5">
      <c r="A32" s="9" t="s">
        <v>53</v>
      </c>
      <c r="B32" s="1">
        <v>297474599.94562501</v>
      </c>
      <c r="C32" s="1">
        <v>475959359913</v>
      </c>
      <c r="D32" s="1">
        <v>330449153.958125</v>
      </c>
      <c r="E32" s="1">
        <v>528718646333</v>
      </c>
      <c r="F32" s="1">
        <v>331927379.20749998</v>
      </c>
      <c r="G32" s="1">
        <v>531083806732</v>
      </c>
    </row>
    <row r="33" spans="1:17" x14ac:dyDescent="0.5">
      <c r="A33" s="9" t="s">
        <v>54</v>
      </c>
      <c r="B33" s="1">
        <v>33811840.854999997</v>
      </c>
      <c r="C33" s="1">
        <v>54098945368</v>
      </c>
      <c r="D33" s="1">
        <v>30888842.907499999</v>
      </c>
      <c r="E33" s="1">
        <v>49422148652</v>
      </c>
      <c r="F33" s="1">
        <v>33831943.652500004</v>
      </c>
      <c r="G33" s="1">
        <v>54131109844</v>
      </c>
    </row>
    <row r="34" spans="1:17" x14ac:dyDescent="0.5">
      <c r="A34" s="1" t="s">
        <v>55</v>
      </c>
      <c r="B34" s="1">
        <v>47103366.184375003</v>
      </c>
      <c r="C34" s="1">
        <v>75365385895</v>
      </c>
      <c r="D34" s="1">
        <v>4800384.0774999997</v>
      </c>
      <c r="E34" s="1">
        <v>7680614524</v>
      </c>
      <c r="F34" s="1">
        <v>3711402.415</v>
      </c>
      <c r="G34" s="1">
        <v>5938243864</v>
      </c>
    </row>
    <row r="35" spans="1:17" x14ac:dyDescent="0.5">
      <c r="A35" s="1" t="s">
        <v>56</v>
      </c>
      <c r="B35" s="1">
        <v>2552696720.4668698</v>
      </c>
      <c r="C35" s="1">
        <v>4084314752747</v>
      </c>
      <c r="D35" s="1">
        <v>2362800553.9393702</v>
      </c>
      <c r="E35" s="1">
        <v>3780480886303</v>
      </c>
      <c r="F35" s="1">
        <v>2583636059.4437499</v>
      </c>
      <c r="G35" s="1">
        <v>4133817695110</v>
      </c>
    </row>
    <row r="36" spans="1:17" x14ac:dyDescent="0.5">
      <c r="A36" s="1" t="s">
        <v>57</v>
      </c>
      <c r="B36" s="1">
        <v>157.64937499999999</v>
      </c>
      <c r="C36" s="1">
        <v>252239</v>
      </c>
      <c r="D36" s="1">
        <v>254.55437499999999</v>
      </c>
      <c r="E36" s="1">
        <v>407287</v>
      </c>
      <c r="F36" s="1">
        <v>176.799375</v>
      </c>
      <c r="G36" s="1">
        <v>282879</v>
      </c>
    </row>
    <row r="38" spans="1:17" x14ac:dyDescent="0.5">
      <c r="A38" s="8" t="s">
        <v>21</v>
      </c>
      <c r="B38" s="1">
        <f>B6+B10</f>
        <v>20814.476875</v>
      </c>
      <c r="C38" s="1">
        <f t="shared" ref="C38:M38" si="3">C6+C10</f>
        <v>33303163</v>
      </c>
      <c r="D38" s="1">
        <f t="shared" si="3"/>
        <v>6379.3881250000004</v>
      </c>
      <c r="E38" s="1">
        <f t="shared" si="3"/>
        <v>10207021</v>
      </c>
      <c r="F38" s="1">
        <f t="shared" si="3"/>
        <v>3754.8581249999997</v>
      </c>
      <c r="G38" s="1">
        <f t="shared" si="3"/>
        <v>6007773</v>
      </c>
      <c r="H38" s="1">
        <f t="shared" si="3"/>
        <v>0</v>
      </c>
      <c r="I38" s="1">
        <f t="shared" si="3"/>
        <v>0</v>
      </c>
      <c r="J38" s="1">
        <f t="shared" si="3"/>
        <v>0</v>
      </c>
      <c r="K38" s="1">
        <f t="shared" si="3"/>
        <v>0</v>
      </c>
      <c r="L38" s="1">
        <f t="shared" si="3"/>
        <v>0</v>
      </c>
      <c r="M38" s="1">
        <f t="shared" si="3"/>
        <v>0</v>
      </c>
      <c r="P38" s="1">
        <f t="shared" ref="P38:P41" si="4">E38/C38</f>
        <v>0.30648803538570796</v>
      </c>
      <c r="Q38" s="1" t="e">
        <f t="shared" ref="Q38:Q41" si="5">K38/I38</f>
        <v>#DIV/0!</v>
      </c>
    </row>
    <row r="39" spans="1:17" x14ac:dyDescent="0.5">
      <c r="A39" s="8" t="s">
        <v>22</v>
      </c>
      <c r="B39" s="1">
        <f>B7+B11</f>
        <v>818.67750000000001</v>
      </c>
      <c r="C39" s="1">
        <f t="shared" ref="C39:M39" si="6">C7+C11</f>
        <v>1309884</v>
      </c>
      <c r="D39" s="1">
        <f t="shared" si="6"/>
        <v>611.37937499999998</v>
      </c>
      <c r="E39" s="1">
        <f t="shared" si="6"/>
        <v>978207</v>
      </c>
      <c r="F39" s="1">
        <f t="shared" si="6"/>
        <v>292.80562500000002</v>
      </c>
      <c r="G39" s="1">
        <f t="shared" si="6"/>
        <v>468489</v>
      </c>
      <c r="H39" s="1">
        <f t="shared" si="6"/>
        <v>0</v>
      </c>
      <c r="I39" s="1">
        <f t="shared" si="6"/>
        <v>0</v>
      </c>
      <c r="J39" s="1">
        <f t="shared" si="6"/>
        <v>0</v>
      </c>
      <c r="K39" s="1">
        <f t="shared" si="6"/>
        <v>0</v>
      </c>
      <c r="L39" s="1">
        <f t="shared" si="6"/>
        <v>0</v>
      </c>
      <c r="M39" s="1">
        <f t="shared" si="6"/>
        <v>0</v>
      </c>
      <c r="P39" s="1">
        <f t="shared" si="4"/>
        <v>0.74678902864681151</v>
      </c>
      <c r="Q39" s="1" t="e">
        <f t="shared" si="5"/>
        <v>#DIV/0!</v>
      </c>
    </row>
    <row r="40" spans="1:17" x14ac:dyDescent="0.5">
      <c r="A40" s="8" t="s">
        <v>23</v>
      </c>
      <c r="B40" s="1">
        <f>B8+B12</f>
        <v>21568.963124999998</v>
      </c>
      <c r="C40" s="1">
        <f t="shared" ref="C40:M40" si="7">C8+C12</f>
        <v>34510341</v>
      </c>
      <c r="D40" s="1">
        <f t="shared" si="7"/>
        <v>6922.5068749999991</v>
      </c>
      <c r="E40" s="1">
        <f t="shared" si="7"/>
        <v>11076011</v>
      </c>
      <c r="F40" s="1">
        <f t="shared" si="7"/>
        <v>4036.9893750000001</v>
      </c>
      <c r="G40" s="1">
        <f t="shared" si="7"/>
        <v>6459183</v>
      </c>
      <c r="H40" s="1">
        <f t="shared" si="7"/>
        <v>0</v>
      </c>
      <c r="I40" s="1">
        <f t="shared" si="7"/>
        <v>0</v>
      </c>
      <c r="J40" s="1">
        <f t="shared" si="7"/>
        <v>0</v>
      </c>
      <c r="K40" s="1">
        <f t="shared" si="7"/>
        <v>0</v>
      </c>
      <c r="L40" s="1">
        <f t="shared" si="7"/>
        <v>0</v>
      </c>
      <c r="M40" s="1">
        <f t="shared" si="7"/>
        <v>0</v>
      </c>
      <c r="P40" s="1">
        <f t="shared" si="4"/>
        <v>0.32094759654794486</v>
      </c>
      <c r="Q40" s="1" t="e">
        <f t="shared" si="5"/>
        <v>#DIV/0!</v>
      </c>
    </row>
    <row r="41" spans="1:17" x14ac:dyDescent="0.5">
      <c r="A41" s="1" t="s">
        <v>24</v>
      </c>
      <c r="B41" s="1">
        <f>B9+B13</f>
        <v>4836100.6481250003</v>
      </c>
      <c r="C41" s="1">
        <f t="shared" ref="C41:M41" si="8">C9+C13</f>
        <v>7737761037</v>
      </c>
      <c r="D41" s="1">
        <f t="shared" si="8"/>
        <v>1126816.1125</v>
      </c>
      <c r="E41" s="1">
        <f t="shared" si="8"/>
        <v>1802905780</v>
      </c>
      <c r="F41" s="1">
        <f t="shared" si="8"/>
        <v>614239.80812499998</v>
      </c>
      <c r="G41" s="1">
        <f t="shared" si="8"/>
        <v>982783693</v>
      </c>
      <c r="H41" s="1">
        <f t="shared" si="8"/>
        <v>0</v>
      </c>
      <c r="I41" s="1">
        <f t="shared" si="8"/>
        <v>0</v>
      </c>
      <c r="J41" s="1">
        <f t="shared" si="8"/>
        <v>0</v>
      </c>
      <c r="K41" s="1">
        <f t="shared" si="8"/>
        <v>0</v>
      </c>
      <c r="L41" s="1">
        <f t="shared" si="8"/>
        <v>0</v>
      </c>
      <c r="M41" s="1">
        <f t="shared" si="8"/>
        <v>0</v>
      </c>
      <c r="P41" s="1">
        <f t="shared" si="4"/>
        <v>0.23300096389368505</v>
      </c>
      <c r="Q41" s="1" t="e">
        <f t="shared" si="5"/>
        <v>#DIV/0!</v>
      </c>
    </row>
    <row r="43" spans="1:17" s="13" customFormat="1" x14ac:dyDescent="0.5">
      <c r="A43" s="14" t="s">
        <v>29</v>
      </c>
      <c r="B43" s="13">
        <f>B17/B5</f>
        <v>4.2349100127005004E-2</v>
      </c>
      <c r="C43" s="13">
        <f t="shared" ref="C43:M43" si="9">C17/C5</f>
        <v>4.2349100127005004E-2</v>
      </c>
      <c r="D43" s="13">
        <f t="shared" si="9"/>
        <v>2.5661144943671986E-3</v>
      </c>
      <c r="E43" s="13">
        <f t="shared" si="9"/>
        <v>2.5661144943671986E-3</v>
      </c>
      <c r="F43" s="13">
        <f t="shared" si="9"/>
        <v>1.8143099181454707E-3</v>
      </c>
      <c r="G43" s="13">
        <f t="shared" si="9"/>
        <v>1.8143099181454707E-3</v>
      </c>
      <c r="H43" s="13" t="e">
        <f t="shared" si="9"/>
        <v>#DIV/0!</v>
      </c>
      <c r="I43" s="13" t="e">
        <f t="shared" si="9"/>
        <v>#DIV/0!</v>
      </c>
      <c r="J43" s="13" t="e">
        <f t="shared" si="9"/>
        <v>#DIV/0!</v>
      </c>
      <c r="K43" s="13" t="e">
        <f t="shared" si="9"/>
        <v>#DIV/0!</v>
      </c>
      <c r="L43" s="13" t="e">
        <f t="shared" si="9"/>
        <v>#DIV/0!</v>
      </c>
      <c r="M43" s="13" t="e">
        <f t="shared" si="9"/>
        <v>#DIV/0!</v>
      </c>
    </row>
    <row r="44" spans="1:17" s="13" customFormat="1" x14ac:dyDescent="0.5">
      <c r="A44" s="14" t="s">
        <v>30</v>
      </c>
      <c r="B44" s="13">
        <f>B41/B5</f>
        <v>8.9751331774241688E-2</v>
      </c>
      <c r="C44" s="13">
        <f t="shared" ref="C44:M44" si="10">C41/C5</f>
        <v>8.9751331774241688E-2</v>
      </c>
      <c r="D44" s="13">
        <f t="shared" si="10"/>
        <v>1.1521042020301015E-2</v>
      </c>
      <c r="E44" s="13">
        <f t="shared" si="10"/>
        <v>1.1521042020301013E-2</v>
      </c>
      <c r="F44" s="13">
        <f t="shared" si="10"/>
        <v>5.6667122154381144E-3</v>
      </c>
      <c r="G44" s="13">
        <f t="shared" si="10"/>
        <v>5.6667122154381152E-3</v>
      </c>
      <c r="H44" s="13" t="e">
        <f t="shared" si="10"/>
        <v>#DIV/0!</v>
      </c>
      <c r="I44" s="13" t="e">
        <f t="shared" si="10"/>
        <v>#DIV/0!</v>
      </c>
      <c r="J44" s="13" t="e">
        <f t="shared" si="10"/>
        <v>#DIV/0!</v>
      </c>
      <c r="K44" s="13" t="e">
        <f t="shared" si="10"/>
        <v>#DIV/0!</v>
      </c>
      <c r="L44" s="13" t="e">
        <f t="shared" si="10"/>
        <v>#DIV/0!</v>
      </c>
      <c r="M44" s="13" t="e">
        <f t="shared" si="10"/>
        <v>#DIV/0!</v>
      </c>
    </row>
    <row r="45" spans="1:17" x14ac:dyDescent="0.5">
      <c r="A45" s="8"/>
    </row>
    <row r="46" spans="1:17" x14ac:dyDescent="0.5">
      <c r="A46" s="9"/>
    </row>
    <row r="49" spans="1:22" x14ac:dyDescent="0.5">
      <c r="A49" s="9"/>
    </row>
    <row r="50" spans="1:22" x14ac:dyDescent="0.5">
      <c r="A50" s="5"/>
    </row>
    <row r="51" spans="1:22" x14ac:dyDescent="0.5">
      <c r="A51" s="5"/>
    </row>
    <row r="53" spans="1:22" x14ac:dyDescent="0.5">
      <c r="A53" s="5"/>
    </row>
    <row r="55" spans="1:22" x14ac:dyDescent="0.5">
      <c r="A55" s="8"/>
    </row>
    <row r="56" spans="1:22" x14ac:dyDescent="0.5">
      <c r="A56" s="9"/>
    </row>
    <row r="58" spans="1:22" x14ac:dyDescent="0.5">
      <c r="A58" s="9"/>
    </row>
    <row r="59" spans="1:22" x14ac:dyDescent="0.5">
      <c r="A59" s="9"/>
    </row>
    <row r="61" spans="1:22" x14ac:dyDescent="0.5">
      <c r="A61" s="9"/>
      <c r="B61" s="6"/>
      <c r="C61" s="6"/>
      <c r="E61" s="6"/>
      <c r="F61" s="6"/>
      <c r="G61" s="6"/>
      <c r="J61" s="6"/>
      <c r="K61" s="6"/>
      <c r="L61" s="6"/>
      <c r="M61" s="6"/>
      <c r="N61" s="6"/>
      <c r="O61" s="6"/>
      <c r="S61" s="6"/>
      <c r="T61" s="6"/>
      <c r="U61" s="6"/>
      <c r="V61" s="6"/>
    </row>
    <row r="62" spans="1:22" x14ac:dyDescent="0.5">
      <c r="B62" s="6"/>
      <c r="C62" s="6"/>
      <c r="D62" s="6"/>
      <c r="E62" s="6"/>
      <c r="F62" s="6"/>
      <c r="G62" s="6"/>
      <c r="H62" s="6"/>
      <c r="I62" s="6"/>
      <c r="K62" s="6"/>
      <c r="L62" s="6"/>
      <c r="M62" s="6"/>
      <c r="N62" s="6"/>
      <c r="O62" s="6"/>
      <c r="S62" s="6"/>
      <c r="T62" s="6"/>
      <c r="U62" s="6"/>
      <c r="V62" s="6"/>
    </row>
    <row r="63" spans="1:22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S63" s="6"/>
      <c r="T63" s="6"/>
      <c r="U63" s="6"/>
      <c r="V63" s="6"/>
    </row>
    <row r="64" spans="1:22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S64" s="6"/>
      <c r="T64" s="6"/>
      <c r="U64" s="6"/>
      <c r="V64" s="6"/>
    </row>
    <row r="65" spans="1:22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S65" s="6"/>
      <c r="T65" s="6"/>
      <c r="U65" s="6"/>
      <c r="V65" s="6"/>
    </row>
    <row r="66" spans="1:22" x14ac:dyDescent="0.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S66" s="6"/>
      <c r="T66" s="6"/>
      <c r="U66" s="6"/>
      <c r="V66" s="6"/>
    </row>
    <row r="67" spans="1:22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S67" s="6"/>
      <c r="T67" s="6"/>
      <c r="U67" s="6"/>
      <c r="V67" s="6"/>
    </row>
    <row r="68" spans="1:22" x14ac:dyDescent="0.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S68" s="6"/>
      <c r="T68" s="6"/>
      <c r="U68" s="6"/>
      <c r="V68" s="6"/>
    </row>
    <row r="69" spans="1:22" x14ac:dyDescent="0.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S69" s="6"/>
      <c r="T69" s="6"/>
      <c r="U69" s="6"/>
      <c r="V69" s="6"/>
    </row>
    <row r="70" spans="1:22" x14ac:dyDescent="0.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S70" s="6"/>
      <c r="T70" s="6"/>
      <c r="U70" s="6"/>
      <c r="V70" s="6"/>
    </row>
    <row r="71" spans="1:22" x14ac:dyDescent="0.5">
      <c r="B71" s="6"/>
      <c r="C71" s="6"/>
      <c r="D71" s="6"/>
      <c r="E71" s="6"/>
      <c r="F71" s="6"/>
      <c r="G71" s="6"/>
      <c r="H71" s="6"/>
      <c r="I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13" customFormat="1" x14ac:dyDescent="0.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s="13" customFormat="1" x14ac:dyDescent="0.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s="13" customFormat="1" x14ac:dyDescent="0.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s="13" customFormat="1" x14ac:dyDescent="0.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5">
      <c r="A76" s="9"/>
      <c r="B76" s="6"/>
      <c r="C76" s="6"/>
      <c r="D76" s="6"/>
      <c r="E76" s="6"/>
      <c r="F76" s="6"/>
      <c r="G76" s="6"/>
      <c r="H76" s="6"/>
      <c r="I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5">
      <c r="B77" s="6"/>
      <c r="C77" s="6"/>
      <c r="D77" s="6"/>
      <c r="E77" s="6"/>
      <c r="F77" s="6"/>
      <c r="G77" s="6"/>
      <c r="H77" s="6"/>
      <c r="I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5">
      <c r="A78" s="5"/>
      <c r="B78" s="6"/>
      <c r="C78" s="6"/>
      <c r="D78" s="6"/>
      <c r="E78" s="6"/>
      <c r="F78" s="6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5">
      <c r="A79" s="5"/>
      <c r="B79" s="6"/>
      <c r="C79" s="6"/>
      <c r="D79" s="6"/>
      <c r="E79" s="6"/>
      <c r="F79" s="6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5">
      <c r="A80" s="5"/>
      <c r="B80" s="6"/>
      <c r="C80" s="6"/>
      <c r="D80" s="6"/>
      <c r="E80" s="6"/>
      <c r="F80" s="6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5">
      <c r="A81" s="5"/>
      <c r="B81" s="6"/>
      <c r="C81" s="6"/>
      <c r="D81" s="6"/>
      <c r="E81" s="6"/>
      <c r="F81" s="6"/>
      <c r="G81" s="6"/>
      <c r="H81" s="6"/>
      <c r="I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5">
      <c r="B82" s="6"/>
      <c r="C82" s="6"/>
      <c r="D82" s="6"/>
      <c r="E82" s="6"/>
      <c r="F82" s="6"/>
      <c r="G82" s="6"/>
      <c r="H82" s="6"/>
      <c r="I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5">
      <c r="A83" s="5"/>
      <c r="B83" s="6"/>
      <c r="C83" s="6"/>
      <c r="D83" s="6"/>
      <c r="E83" s="6"/>
      <c r="F83" s="6"/>
      <c r="G83" s="6"/>
      <c r="H83" s="6"/>
      <c r="I83" s="6"/>
      <c r="K83" s="6"/>
      <c r="L83" s="6"/>
      <c r="M83" s="6"/>
      <c r="N83" s="6"/>
      <c r="O83" s="6"/>
      <c r="P83" s="6"/>
    </row>
    <row r="84" spans="1:22" x14ac:dyDescent="0.5">
      <c r="A84" s="5"/>
    </row>
    <row r="85" spans="1:22" x14ac:dyDescent="0.5">
      <c r="A85" s="5"/>
    </row>
    <row r="86" spans="1:22" x14ac:dyDescent="0.5">
      <c r="A86" s="5"/>
    </row>
    <row r="88" spans="1:22" x14ac:dyDescent="0.5">
      <c r="A88" s="5"/>
    </row>
    <row r="89" spans="1:22" x14ac:dyDescent="0.5">
      <c r="A89" s="5"/>
    </row>
    <row r="90" spans="1:22" x14ac:dyDescent="0.5">
      <c r="A90" s="5"/>
    </row>
    <row r="91" spans="1:22" x14ac:dyDescent="0.5">
      <c r="A91" s="5"/>
    </row>
    <row r="116" spans="1:17" x14ac:dyDescent="0.5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x14ac:dyDescent="0.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3"/>
      <c r="L117" s="3"/>
      <c r="M117" s="3"/>
      <c r="N117" s="3"/>
      <c r="O117" s="3"/>
      <c r="P117" s="3"/>
      <c r="Q117" s="6"/>
    </row>
  </sheetData>
  <mergeCells count="10">
    <mergeCell ref="L1:O1"/>
    <mergeCell ref="L2:M2"/>
    <mergeCell ref="N2:O2"/>
    <mergeCell ref="B2:C2"/>
    <mergeCell ref="D2:E2"/>
    <mergeCell ref="H2:I2"/>
    <mergeCell ref="H1:K1"/>
    <mergeCell ref="F2:G2"/>
    <mergeCell ref="B1:G1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1"/>
  <sheetViews>
    <sheetView zoomScale="90" zoomScaleNormal="90" workbookViewId="0">
      <selection activeCell="A5" sqref="A5"/>
    </sheetView>
  </sheetViews>
  <sheetFormatPr defaultColWidth="10.8125" defaultRowHeight="15.75" x14ac:dyDescent="0.5"/>
  <cols>
    <col min="1" max="1" width="39.1875" style="1" customWidth="1"/>
    <col min="2" max="2" width="15.5" style="1" customWidth="1"/>
    <col min="3" max="3" width="18.8125" style="1" customWidth="1"/>
    <col min="4" max="4" width="15.3125" style="1" customWidth="1"/>
    <col min="5" max="5" width="18.8125" style="1" customWidth="1"/>
    <col min="6" max="6" width="39.1875" style="1" customWidth="1"/>
    <col min="7" max="7" width="15.1875" style="1" customWidth="1"/>
    <col min="8" max="8" width="19.5" style="1" customWidth="1"/>
    <col min="9" max="9" width="15.5" style="1" customWidth="1"/>
    <col min="10" max="10" width="19.8125" style="1" customWidth="1"/>
    <col min="11" max="11" width="16.1875" style="1" customWidth="1"/>
    <col min="12" max="12" width="19.8125" style="1" customWidth="1"/>
    <col min="13" max="13" width="13.5" style="1" customWidth="1"/>
    <col min="14" max="14" width="20.3125" style="1" customWidth="1"/>
    <col min="15" max="15" width="13.6875" style="1" customWidth="1"/>
    <col min="16" max="16" width="19" style="1" customWidth="1"/>
    <col min="17" max="17" width="10.6875" style="1" customWidth="1"/>
    <col min="18" max="18" width="10.8125" style="1" customWidth="1"/>
    <col min="19" max="19" width="10.6875" style="1" customWidth="1"/>
    <col min="20" max="16384" width="10.8125" style="1"/>
  </cols>
  <sheetData>
    <row r="1" spans="1:19" x14ac:dyDescent="0.5">
      <c r="B1" s="22" t="s">
        <v>15</v>
      </c>
      <c r="C1" s="22"/>
      <c r="D1" s="22"/>
      <c r="E1" s="22"/>
      <c r="F1" s="4"/>
      <c r="G1" s="4"/>
      <c r="H1" s="4"/>
      <c r="I1" s="22" t="s">
        <v>16</v>
      </c>
      <c r="J1" s="22"/>
      <c r="K1" s="22"/>
      <c r="L1" s="22"/>
      <c r="M1" s="22" t="s">
        <v>25</v>
      </c>
      <c r="N1" s="22"/>
      <c r="O1" s="22"/>
      <c r="P1" s="22"/>
      <c r="Q1" s="1" t="s">
        <v>18</v>
      </c>
      <c r="R1" s="1" t="s">
        <v>19</v>
      </c>
      <c r="S1" s="1" t="s">
        <v>20</v>
      </c>
    </row>
    <row r="2" spans="1:19" x14ac:dyDescent="0.5">
      <c r="B2" s="22" t="s">
        <v>14</v>
      </c>
      <c r="C2" s="22"/>
      <c r="D2" s="22" t="s">
        <v>35</v>
      </c>
      <c r="E2" s="22"/>
      <c r="F2" s="4"/>
      <c r="G2" s="23" t="s">
        <v>59</v>
      </c>
      <c r="H2" s="23"/>
      <c r="I2" s="22" t="s">
        <v>14</v>
      </c>
      <c r="J2" s="22"/>
      <c r="K2" s="22" t="s">
        <v>35</v>
      </c>
      <c r="L2" s="22"/>
      <c r="M2" s="22" t="s">
        <v>14</v>
      </c>
      <c r="N2" s="22"/>
      <c r="O2" s="22" t="s">
        <v>0</v>
      </c>
      <c r="P2" s="22"/>
      <c r="Q2" s="1" t="s">
        <v>17</v>
      </c>
      <c r="R2" s="1" t="s">
        <v>17</v>
      </c>
      <c r="S2" s="1" t="s">
        <v>17</v>
      </c>
    </row>
    <row r="3" spans="1:19" x14ac:dyDescent="0.5">
      <c r="B3" s="7" t="s">
        <v>32</v>
      </c>
      <c r="C3" s="8" t="s">
        <v>36</v>
      </c>
      <c r="D3" s="7" t="s">
        <v>32</v>
      </c>
      <c r="E3" s="8" t="s">
        <v>36</v>
      </c>
      <c r="F3" s="8"/>
      <c r="G3" s="15" t="s">
        <v>32</v>
      </c>
      <c r="H3" s="15" t="s">
        <v>36</v>
      </c>
      <c r="I3" s="7" t="s">
        <v>32</v>
      </c>
      <c r="J3" s="8" t="s">
        <v>37</v>
      </c>
      <c r="K3" s="7" t="s">
        <v>32</v>
      </c>
      <c r="L3" s="8" t="s">
        <v>37</v>
      </c>
      <c r="M3" s="7" t="s">
        <v>32</v>
      </c>
      <c r="N3" s="8" t="s">
        <v>38</v>
      </c>
      <c r="O3" s="7" t="s">
        <v>32</v>
      </c>
      <c r="P3" s="8" t="s">
        <v>38</v>
      </c>
    </row>
    <row r="4" spans="1:19" x14ac:dyDescent="0.5">
      <c r="A4" s="2" t="s">
        <v>58</v>
      </c>
    </row>
    <row r="5" spans="1:19" x14ac:dyDescent="0.5">
      <c r="A5" s="5" t="s">
        <v>1</v>
      </c>
      <c r="B5" s="1">
        <v>1482782073.0248001</v>
      </c>
      <c r="C5" s="1">
        <v>3706955182562</v>
      </c>
      <c r="D5" s="1">
        <v>1431004521.8540001</v>
      </c>
      <c r="E5" s="1">
        <v>3577511304635</v>
      </c>
      <c r="F5" s="1" t="s">
        <v>1</v>
      </c>
      <c r="G5" s="1">
        <v>30422372.3484</v>
      </c>
      <c r="H5" s="1">
        <v>76055930871</v>
      </c>
      <c r="I5" s="1">
        <v>1477956205.211</v>
      </c>
      <c r="J5" s="1">
        <v>7389781026055</v>
      </c>
      <c r="K5" s="1">
        <v>1442223570.9621999</v>
      </c>
      <c r="L5" s="1">
        <v>7211117854811</v>
      </c>
      <c r="Q5" s="1">
        <f t="shared" ref="Q5:Q17" si="0">E5/C5</f>
        <v>0.96508080849320199</v>
      </c>
      <c r="R5" s="1">
        <f t="shared" ref="R5:R17" si="1">L5/J5</f>
        <v>0.97582294108390133</v>
      </c>
      <c r="S5" s="1" t="e">
        <f t="shared" ref="S5:S17" si="2">P5/N5</f>
        <v>#DIV/0!</v>
      </c>
    </row>
    <row r="6" spans="1:19" x14ac:dyDescent="0.5">
      <c r="A6" s="5" t="s">
        <v>2</v>
      </c>
      <c r="B6" s="1">
        <v>146654.08960000001</v>
      </c>
      <c r="C6" s="1">
        <v>366635224</v>
      </c>
      <c r="D6" s="1">
        <v>92622.323199999999</v>
      </c>
      <c r="E6" s="1">
        <v>231555808</v>
      </c>
      <c r="F6" s="1" t="s">
        <v>2</v>
      </c>
      <c r="G6" s="1">
        <v>2117.634</v>
      </c>
      <c r="H6" s="1">
        <v>5294085</v>
      </c>
      <c r="I6" s="1">
        <v>117319.928</v>
      </c>
      <c r="J6" s="1">
        <v>586599640</v>
      </c>
      <c r="K6" s="1">
        <v>118384.0068</v>
      </c>
      <c r="L6" s="1">
        <v>591920034</v>
      </c>
      <c r="Q6" s="1">
        <f t="shared" si="0"/>
        <v>0.63156999884986498</v>
      </c>
      <c r="R6" s="1">
        <f t="shared" si="1"/>
        <v>1.0090698896439827</v>
      </c>
      <c r="S6" s="1" t="e">
        <f t="shared" si="2"/>
        <v>#DIV/0!</v>
      </c>
    </row>
    <row r="7" spans="1:19" x14ac:dyDescent="0.5">
      <c r="A7" s="5" t="s">
        <v>3</v>
      </c>
      <c r="B7" s="1">
        <v>4933.2852000000003</v>
      </c>
      <c r="C7" s="1">
        <v>12333213</v>
      </c>
      <c r="D7" s="1">
        <v>639.86239999999998</v>
      </c>
      <c r="E7" s="1">
        <v>1599656</v>
      </c>
      <c r="F7" s="1" t="s">
        <v>3</v>
      </c>
      <c r="G7" s="1">
        <v>71.946799999999996</v>
      </c>
      <c r="H7" s="1">
        <v>179867</v>
      </c>
      <c r="I7" s="1">
        <v>4583.9093999999996</v>
      </c>
      <c r="J7" s="1">
        <v>22919547</v>
      </c>
      <c r="K7" s="1">
        <v>630.2346</v>
      </c>
      <c r="L7" s="1">
        <v>3151173</v>
      </c>
      <c r="Q7" s="1">
        <f t="shared" si="0"/>
        <v>0.12970310331946752</v>
      </c>
      <c r="R7" s="1">
        <f t="shared" si="1"/>
        <v>0.13748845036073357</v>
      </c>
      <c r="S7" s="1" t="e">
        <f t="shared" si="2"/>
        <v>#DIV/0!</v>
      </c>
    </row>
    <row r="8" spans="1:19" x14ac:dyDescent="0.5">
      <c r="A8" s="5" t="s">
        <v>4</v>
      </c>
      <c r="B8" s="1">
        <v>151546.2892</v>
      </c>
      <c r="C8" s="1">
        <v>378865723</v>
      </c>
      <c r="D8" s="1">
        <v>93217.598400000003</v>
      </c>
      <c r="E8" s="1">
        <v>233043996</v>
      </c>
      <c r="F8" s="1" t="s">
        <v>4</v>
      </c>
      <c r="G8" s="1">
        <v>2189.4196000000002</v>
      </c>
      <c r="H8" s="1">
        <v>5473549</v>
      </c>
      <c r="I8" s="1">
        <v>121889.2264</v>
      </c>
      <c r="J8" s="1">
        <v>609446132</v>
      </c>
      <c r="K8" s="1">
        <v>119000.3996</v>
      </c>
      <c r="L8" s="1">
        <v>595001998</v>
      </c>
      <c r="Q8" s="1">
        <f t="shared" si="0"/>
        <v>0.61510973902487343</v>
      </c>
      <c r="R8" s="1">
        <f t="shared" si="1"/>
        <v>0.97629957228114794</v>
      </c>
      <c r="S8" s="1" t="e">
        <f t="shared" si="2"/>
        <v>#DIV/0!</v>
      </c>
    </row>
    <row r="9" spans="1:19" x14ac:dyDescent="0.5">
      <c r="A9" s="1" t="s">
        <v>5</v>
      </c>
      <c r="B9" s="1">
        <v>10072745.478800001</v>
      </c>
      <c r="C9" s="1">
        <v>25181863697</v>
      </c>
      <c r="D9" s="1">
        <v>8152308.0215999996</v>
      </c>
      <c r="E9" s="1">
        <v>20380770054</v>
      </c>
      <c r="F9" s="1" t="s">
        <v>5</v>
      </c>
      <c r="G9" s="1">
        <v>7049322.7132000001</v>
      </c>
      <c r="H9" s="1">
        <v>17623306783</v>
      </c>
      <c r="I9" s="1">
        <v>8888867.5248000007</v>
      </c>
      <c r="J9" s="1">
        <v>44444337624</v>
      </c>
      <c r="K9" s="1">
        <v>8388659.6767999995</v>
      </c>
      <c r="L9" s="1">
        <v>41943298384</v>
      </c>
      <c r="Q9" s="1">
        <f t="shared" si="0"/>
        <v>0.80934319632696727</v>
      </c>
      <c r="R9" s="1">
        <f t="shared" si="1"/>
        <v>0.94372648184885011</v>
      </c>
      <c r="S9" s="1" t="e">
        <f t="shared" si="2"/>
        <v>#DIV/0!</v>
      </c>
    </row>
    <row r="10" spans="1:19" x14ac:dyDescent="0.5">
      <c r="A10" s="5" t="s">
        <v>6</v>
      </c>
      <c r="B10" s="1">
        <v>7434.4192000000003</v>
      </c>
      <c r="C10" s="1">
        <v>18586048</v>
      </c>
      <c r="D10" s="1">
        <v>5496.4660000000003</v>
      </c>
      <c r="E10" s="1">
        <v>13741165</v>
      </c>
      <c r="F10" s="1" t="s">
        <v>6</v>
      </c>
      <c r="G10" s="1">
        <v>6330.5492000000004</v>
      </c>
      <c r="H10" s="1">
        <v>15826373</v>
      </c>
      <c r="I10" s="1">
        <v>5026.9506000000001</v>
      </c>
      <c r="J10" s="1">
        <v>25134753</v>
      </c>
      <c r="K10" s="1">
        <v>3283.2138</v>
      </c>
      <c r="L10" s="1">
        <v>16416069</v>
      </c>
      <c r="Q10" s="1">
        <f t="shared" si="0"/>
        <v>0.7393268864903394</v>
      </c>
      <c r="R10" s="1">
        <f t="shared" si="1"/>
        <v>0.65312235214724412</v>
      </c>
      <c r="S10" s="1" t="e">
        <f t="shared" si="2"/>
        <v>#DIV/0!</v>
      </c>
    </row>
    <row r="11" spans="1:19" x14ac:dyDescent="0.5">
      <c r="A11" s="5" t="s">
        <v>7</v>
      </c>
      <c r="B11" s="1">
        <v>136.4452</v>
      </c>
      <c r="C11" s="1">
        <v>341113</v>
      </c>
      <c r="D11" s="1">
        <v>68.725200000000001</v>
      </c>
      <c r="E11" s="1">
        <v>171813</v>
      </c>
      <c r="F11" s="1" t="s">
        <v>7</v>
      </c>
      <c r="G11" s="1">
        <v>28.816800000000001</v>
      </c>
      <c r="H11" s="1">
        <v>72042</v>
      </c>
      <c r="I11" s="1">
        <v>151.75700000000001</v>
      </c>
      <c r="J11" s="1">
        <v>758785</v>
      </c>
      <c r="K11" s="1">
        <v>44.940600000000003</v>
      </c>
      <c r="L11" s="1">
        <v>224703</v>
      </c>
      <c r="Q11" s="1">
        <f t="shared" si="0"/>
        <v>0.50368353009120148</v>
      </c>
      <c r="R11" s="1">
        <f t="shared" si="1"/>
        <v>0.29613526888380765</v>
      </c>
      <c r="S11" s="1" t="e">
        <f t="shared" si="2"/>
        <v>#DIV/0!</v>
      </c>
    </row>
    <row r="12" spans="1:19" x14ac:dyDescent="0.5">
      <c r="A12" s="5" t="s">
        <v>8</v>
      </c>
      <c r="B12" s="1">
        <v>7524.9323999999997</v>
      </c>
      <c r="C12" s="1">
        <v>18812331</v>
      </c>
      <c r="D12" s="1">
        <v>5519.2255999999998</v>
      </c>
      <c r="E12" s="1">
        <v>13798064</v>
      </c>
      <c r="F12" s="1" t="s">
        <v>8</v>
      </c>
      <c r="G12" s="1">
        <v>6358.8311999999996</v>
      </c>
      <c r="H12" s="1">
        <v>15897078</v>
      </c>
      <c r="I12" s="1">
        <v>5165.2915999999996</v>
      </c>
      <c r="J12" s="1">
        <v>25826458</v>
      </c>
      <c r="K12" s="1">
        <v>3315.33</v>
      </c>
      <c r="L12" s="1">
        <v>16576650</v>
      </c>
      <c r="Q12" s="1">
        <f t="shared" si="0"/>
        <v>0.73345849591951151</v>
      </c>
      <c r="R12" s="1">
        <f t="shared" si="1"/>
        <v>0.64184759675523451</v>
      </c>
      <c r="S12" s="1" t="e">
        <f t="shared" si="2"/>
        <v>#DIV/0!</v>
      </c>
    </row>
    <row r="13" spans="1:19" x14ac:dyDescent="0.5">
      <c r="A13" s="5" t="s">
        <v>9</v>
      </c>
      <c r="B13" s="6">
        <v>540710.6936</v>
      </c>
      <c r="C13" s="6">
        <v>1351776734</v>
      </c>
      <c r="D13" s="1">
        <v>392589.91680000001</v>
      </c>
      <c r="E13" s="6">
        <v>981474792</v>
      </c>
      <c r="F13" s="6" t="s">
        <v>9</v>
      </c>
      <c r="G13" s="6">
        <v>398756.00079999998</v>
      </c>
      <c r="H13" s="6">
        <v>996890002</v>
      </c>
      <c r="I13" s="1">
        <v>576885.61259999999</v>
      </c>
      <c r="J13" s="1">
        <v>2884428063</v>
      </c>
      <c r="K13" s="1">
        <v>322396.23800000001</v>
      </c>
      <c r="L13" s="1">
        <v>1611981190</v>
      </c>
      <c r="Q13" s="1">
        <f t="shared" si="0"/>
        <v>0.72606279373942828</v>
      </c>
      <c r="R13" s="1">
        <f t="shared" si="1"/>
        <v>0.558856436975388</v>
      </c>
      <c r="S13" s="1" t="e">
        <f t="shared" si="2"/>
        <v>#DIV/0!</v>
      </c>
    </row>
    <row r="14" spans="1:19" x14ac:dyDescent="0.5">
      <c r="A14" s="1" t="s">
        <v>10</v>
      </c>
      <c r="B14" s="6">
        <v>90533.342000000004</v>
      </c>
      <c r="C14" s="6">
        <v>226333355</v>
      </c>
      <c r="D14" s="1">
        <v>3971.5043999999998</v>
      </c>
      <c r="E14" s="6">
        <v>9928761</v>
      </c>
      <c r="F14" s="6" t="s">
        <v>10</v>
      </c>
      <c r="G14" s="6">
        <v>2199.2516000000001</v>
      </c>
      <c r="H14" s="6">
        <v>5498129</v>
      </c>
      <c r="I14" s="1">
        <v>100696.9482</v>
      </c>
      <c r="J14" s="1">
        <v>503484741</v>
      </c>
      <c r="K14" s="1">
        <v>8517.3778000000002</v>
      </c>
      <c r="L14" s="1">
        <v>42586889</v>
      </c>
      <c r="Q14" s="1">
        <f t="shared" si="0"/>
        <v>4.3867864725462141E-2</v>
      </c>
      <c r="R14" s="1">
        <f t="shared" si="1"/>
        <v>8.4584269456539504E-2</v>
      </c>
      <c r="S14" s="1" t="e">
        <f t="shared" si="2"/>
        <v>#DIV/0!</v>
      </c>
    </row>
    <row r="15" spans="1:19" x14ac:dyDescent="0.5">
      <c r="A15" s="5" t="s">
        <v>11</v>
      </c>
      <c r="B15" s="1">
        <v>99.742400000000004</v>
      </c>
      <c r="C15" s="1">
        <v>249356</v>
      </c>
      <c r="D15" s="1">
        <v>162.01599999999999</v>
      </c>
      <c r="E15" s="1">
        <v>405040</v>
      </c>
      <c r="F15" s="1" t="s">
        <v>11</v>
      </c>
      <c r="G15" s="1">
        <v>92.674000000000007</v>
      </c>
      <c r="H15" s="1">
        <v>231685</v>
      </c>
      <c r="I15" s="1">
        <v>70.6554</v>
      </c>
      <c r="J15" s="1">
        <v>353277</v>
      </c>
      <c r="K15" s="1">
        <v>107.6816</v>
      </c>
      <c r="L15" s="1">
        <v>538408</v>
      </c>
      <c r="Q15" s="1">
        <f t="shared" si="0"/>
        <v>1.6243443109449942</v>
      </c>
      <c r="R15" s="1">
        <f t="shared" si="1"/>
        <v>1.5240392100249947</v>
      </c>
      <c r="S15" s="1" t="e">
        <f t="shared" si="2"/>
        <v>#DIV/0!</v>
      </c>
    </row>
    <row r="16" spans="1:19" x14ac:dyDescent="0.5">
      <c r="A16" s="5" t="s">
        <v>12</v>
      </c>
      <c r="B16" s="1">
        <v>90587.164799999999</v>
      </c>
      <c r="C16" s="1">
        <v>226467912</v>
      </c>
      <c r="D16" s="1">
        <v>4086.2867999999999</v>
      </c>
      <c r="E16" s="1">
        <v>10215717</v>
      </c>
      <c r="F16" s="1" t="s">
        <v>12</v>
      </c>
      <c r="G16" s="1">
        <v>2291.2076000000002</v>
      </c>
      <c r="H16" s="1">
        <v>5728019</v>
      </c>
      <c r="I16" s="1">
        <v>100753.2442</v>
      </c>
      <c r="J16" s="1">
        <v>503766221</v>
      </c>
      <c r="K16" s="1">
        <v>8610.8916000000008</v>
      </c>
      <c r="L16" s="1">
        <v>43054458</v>
      </c>
      <c r="Q16" s="1">
        <f t="shared" si="0"/>
        <v>4.5108893837463387E-2</v>
      </c>
      <c r="R16" s="1">
        <f t="shared" si="1"/>
        <v>8.5465154679356711E-2</v>
      </c>
      <c r="S16" s="1" t="e">
        <f t="shared" si="2"/>
        <v>#DIV/0!</v>
      </c>
    </row>
    <row r="17" spans="1:19" x14ac:dyDescent="0.5">
      <c r="A17" s="5" t="s">
        <v>13</v>
      </c>
      <c r="B17" s="1">
        <v>4933900.3247999996</v>
      </c>
      <c r="C17" s="1">
        <v>12334750812</v>
      </c>
      <c r="D17" s="1">
        <v>403713.7464</v>
      </c>
      <c r="E17" s="1">
        <v>1009284366</v>
      </c>
      <c r="F17" s="1" t="s">
        <v>13</v>
      </c>
      <c r="G17" s="1">
        <v>172271.66</v>
      </c>
      <c r="H17" s="1">
        <v>430679150</v>
      </c>
      <c r="I17" s="1">
        <v>6214039.1469999999</v>
      </c>
      <c r="J17" s="1">
        <v>31070195735</v>
      </c>
      <c r="K17" s="1">
        <v>395370.69</v>
      </c>
      <c r="L17" s="1">
        <v>1976853450</v>
      </c>
      <c r="Q17" s="1">
        <f t="shared" si="0"/>
        <v>8.1824463370440081E-2</v>
      </c>
      <c r="R17" s="1">
        <f t="shared" si="1"/>
        <v>6.3625394151383186E-2</v>
      </c>
      <c r="S17" s="1" t="e">
        <f t="shared" si="2"/>
        <v>#DIV/0!</v>
      </c>
    </row>
    <row r="18" spans="1:19" x14ac:dyDescent="0.5">
      <c r="A18" s="5" t="s">
        <v>26</v>
      </c>
      <c r="F18" s="1" t="s">
        <v>39</v>
      </c>
      <c r="G18" s="1">
        <v>316413647.66399997</v>
      </c>
      <c r="H18" s="1">
        <v>791034119160</v>
      </c>
    </row>
    <row r="19" spans="1:19" x14ac:dyDescent="0.5">
      <c r="A19" s="1" t="s">
        <v>27</v>
      </c>
      <c r="F19" s="1" t="s">
        <v>40</v>
      </c>
      <c r="G19" s="1">
        <v>201144247.34999999</v>
      </c>
      <c r="H19" s="1">
        <v>502860618375</v>
      </c>
    </row>
    <row r="20" spans="1:19" x14ac:dyDescent="0.5">
      <c r="A20" s="9" t="s">
        <v>28</v>
      </c>
      <c r="F20" s="1" t="s">
        <v>41</v>
      </c>
      <c r="G20" s="1">
        <v>69836010.573200002</v>
      </c>
      <c r="H20" s="1">
        <v>174590026433</v>
      </c>
    </row>
    <row r="21" spans="1:19" x14ac:dyDescent="0.5">
      <c r="F21" s="1" t="s">
        <v>42</v>
      </c>
      <c r="G21" s="1">
        <v>1262498281.7804</v>
      </c>
      <c r="H21" s="1">
        <v>3156245704451</v>
      </c>
    </row>
    <row r="22" spans="1:19" x14ac:dyDescent="0.5">
      <c r="A22" s="8" t="s">
        <v>21</v>
      </c>
      <c r="B22" s="1">
        <f>B6+B10</f>
        <v>154088.50880000001</v>
      </c>
      <c r="C22" s="1">
        <f t="shared" ref="C22:L25" si="3">C6+C10</f>
        <v>385221272</v>
      </c>
      <c r="D22" s="1">
        <f t="shared" si="3"/>
        <v>98118.789199999999</v>
      </c>
      <c r="E22" s="1">
        <f t="shared" si="3"/>
        <v>245296973</v>
      </c>
      <c r="F22" s="1" t="s">
        <v>43</v>
      </c>
      <c r="G22" s="1">
        <v>178142106.5984</v>
      </c>
      <c r="H22" s="1">
        <v>445355266496</v>
      </c>
      <c r="I22" s="1">
        <f t="shared" si="3"/>
        <v>122346.8786</v>
      </c>
      <c r="J22" s="1">
        <f t="shared" si="3"/>
        <v>611734393</v>
      </c>
      <c r="K22" s="1">
        <f t="shared" si="3"/>
        <v>121667.2206</v>
      </c>
      <c r="L22" s="1">
        <f t="shared" si="3"/>
        <v>608336103</v>
      </c>
      <c r="Q22" s="1">
        <f t="shared" ref="Q22:Q25" si="4">E22/C22</f>
        <v>0.63676902297337312</v>
      </c>
      <c r="R22" s="1">
        <f t="shared" ref="R22:R25" si="5">L22/J22</f>
        <v>0.99444482762635844</v>
      </c>
    </row>
    <row r="23" spans="1:19" x14ac:dyDescent="0.5">
      <c r="A23" s="8" t="s">
        <v>22</v>
      </c>
      <c r="B23" s="1">
        <f>B7+B11</f>
        <v>5069.7304000000004</v>
      </c>
      <c r="C23" s="1">
        <f t="shared" si="3"/>
        <v>12674326</v>
      </c>
      <c r="D23" s="1">
        <f t="shared" si="3"/>
        <v>708.58759999999995</v>
      </c>
      <c r="E23" s="1">
        <f t="shared" si="3"/>
        <v>1771469</v>
      </c>
      <c r="F23" s="1" t="s">
        <v>44</v>
      </c>
      <c r="G23" s="1">
        <v>133800866.02599999</v>
      </c>
      <c r="H23" s="1">
        <v>334502165065</v>
      </c>
      <c r="I23" s="1">
        <f t="shared" si="3"/>
        <v>4735.6663999999992</v>
      </c>
      <c r="J23" s="1">
        <f t="shared" si="3"/>
        <v>23678332</v>
      </c>
      <c r="K23" s="1">
        <f t="shared" si="3"/>
        <v>675.17520000000002</v>
      </c>
      <c r="L23" s="1">
        <f t="shared" si="3"/>
        <v>3375876</v>
      </c>
      <c r="Q23" s="1">
        <f t="shared" si="4"/>
        <v>0.13976830010526792</v>
      </c>
      <c r="R23" s="1">
        <f t="shared" si="5"/>
        <v>0.14257237376348975</v>
      </c>
    </row>
    <row r="24" spans="1:19" x14ac:dyDescent="0.5">
      <c r="A24" s="8" t="s">
        <v>23</v>
      </c>
      <c r="B24" s="1">
        <f>B8+B12</f>
        <v>159071.22159999999</v>
      </c>
      <c r="C24" s="1">
        <f t="shared" si="3"/>
        <v>397678054</v>
      </c>
      <c r="D24" s="1">
        <f t="shared" si="3"/>
        <v>98736.824000000008</v>
      </c>
      <c r="E24" s="1">
        <f t="shared" si="3"/>
        <v>246842060</v>
      </c>
      <c r="F24" s="1" t="s">
        <v>45</v>
      </c>
      <c r="G24" s="1">
        <v>62930425.092</v>
      </c>
      <c r="H24" s="1">
        <v>157326062730</v>
      </c>
      <c r="I24" s="1">
        <f t="shared" si="3"/>
        <v>127054.518</v>
      </c>
      <c r="J24" s="1">
        <f t="shared" si="3"/>
        <v>635272590</v>
      </c>
      <c r="K24" s="1">
        <f t="shared" si="3"/>
        <v>122315.72960000001</v>
      </c>
      <c r="L24" s="1">
        <f t="shared" si="3"/>
        <v>611578648</v>
      </c>
      <c r="Q24" s="1">
        <f t="shared" si="4"/>
        <v>0.62070827775676052</v>
      </c>
      <c r="R24" s="1">
        <f t="shared" si="5"/>
        <v>0.96270271632528648</v>
      </c>
    </row>
    <row r="25" spans="1:19" x14ac:dyDescent="0.5">
      <c r="A25" s="1" t="s">
        <v>24</v>
      </c>
      <c r="B25" s="1">
        <f>B9+B13</f>
        <v>10613456.172400001</v>
      </c>
      <c r="C25" s="1">
        <f t="shared" si="3"/>
        <v>26533640431</v>
      </c>
      <c r="D25" s="1">
        <f t="shared" si="3"/>
        <v>8544897.9384000003</v>
      </c>
      <c r="E25" s="1">
        <f t="shared" si="3"/>
        <v>21362244846</v>
      </c>
      <c r="F25" s="1" t="s">
        <v>46</v>
      </c>
      <c r="G25" s="1">
        <v>394127677.45840001</v>
      </c>
      <c r="H25" s="1">
        <v>985319193646</v>
      </c>
      <c r="I25" s="1">
        <f t="shared" si="3"/>
        <v>9465753.1374000013</v>
      </c>
      <c r="J25" s="1">
        <f t="shared" si="3"/>
        <v>47328765687</v>
      </c>
      <c r="K25" s="1">
        <f t="shared" si="3"/>
        <v>8711055.9147999994</v>
      </c>
      <c r="L25" s="1">
        <f t="shared" si="3"/>
        <v>43555279574</v>
      </c>
      <c r="Q25" s="1">
        <f t="shared" si="4"/>
        <v>0.80510041211841732</v>
      </c>
      <c r="R25" s="1">
        <f t="shared" si="5"/>
        <v>0.92027076856482481</v>
      </c>
    </row>
    <row r="26" spans="1:19" x14ac:dyDescent="0.5">
      <c r="F26" s="1" t="s">
        <v>47</v>
      </c>
      <c r="G26" s="1">
        <v>190292389.0636</v>
      </c>
      <c r="H26" s="1">
        <v>475730972659</v>
      </c>
    </row>
    <row r="27" spans="1:19" s="13" customFormat="1" x14ac:dyDescent="0.5">
      <c r="A27" s="14" t="s">
        <v>29</v>
      </c>
      <c r="B27" s="13">
        <f>B17/B5</f>
        <v>3.3274615431080129E-3</v>
      </c>
      <c r="C27" s="13">
        <f t="shared" ref="C27:L27" si="6">C17/C5</f>
        <v>3.3274615431080133E-3</v>
      </c>
      <c r="D27" s="13">
        <f t="shared" si="6"/>
        <v>2.8211912697309377E-4</v>
      </c>
      <c r="E27" s="13">
        <f t="shared" si="6"/>
        <v>2.8211912697309377E-4</v>
      </c>
      <c r="F27" s="13" t="s">
        <v>48</v>
      </c>
      <c r="G27" s="13">
        <v>37447899.062799998</v>
      </c>
      <c r="H27" s="13">
        <v>93619747657</v>
      </c>
      <c r="I27" s="13">
        <f t="shared" si="6"/>
        <v>4.2044812458518384E-3</v>
      </c>
      <c r="J27" s="13">
        <f t="shared" si="6"/>
        <v>4.2044812458518384E-3</v>
      </c>
      <c r="K27" s="13">
        <f t="shared" si="6"/>
        <v>2.7413966735838525E-4</v>
      </c>
      <c r="L27" s="13">
        <f t="shared" si="6"/>
        <v>2.7413966735838525E-4</v>
      </c>
    </row>
    <row r="28" spans="1:19" s="13" customFormat="1" x14ac:dyDescent="0.5">
      <c r="A28" s="14" t="s">
        <v>30</v>
      </c>
      <c r="B28" s="13">
        <f>B25/B5</f>
        <v>7.1577990896188074E-3</v>
      </c>
      <c r="C28" s="13">
        <f t="shared" ref="C28:L28" si="7">C25/C5</f>
        <v>7.1577990896188066E-3</v>
      </c>
      <c r="D28" s="13">
        <f t="shared" si="7"/>
        <v>5.9712585165903505E-3</v>
      </c>
      <c r="E28" s="13">
        <f t="shared" si="7"/>
        <v>5.9712585165903505E-3</v>
      </c>
      <c r="F28" s="13" t="s">
        <v>49</v>
      </c>
      <c r="G28" s="13">
        <v>62715412.133599997</v>
      </c>
      <c r="H28" s="13">
        <v>156788530334</v>
      </c>
      <c r="I28" s="13">
        <f t="shared" si="7"/>
        <v>6.40462356328659E-3</v>
      </c>
      <c r="J28" s="13">
        <f t="shared" si="7"/>
        <v>6.4046235632865892E-3</v>
      </c>
      <c r="K28" s="13">
        <f t="shared" si="7"/>
        <v>6.0400177130569953E-3</v>
      </c>
      <c r="L28" s="13">
        <f t="shared" si="7"/>
        <v>6.0400177130569953E-3</v>
      </c>
    </row>
    <row r="29" spans="1:19" x14ac:dyDescent="0.5">
      <c r="A29" s="8"/>
      <c r="F29" s="1" t="s">
        <v>50</v>
      </c>
      <c r="G29" s="1">
        <v>11796915.578400001</v>
      </c>
      <c r="H29" s="1">
        <v>29492288946</v>
      </c>
    </row>
    <row r="30" spans="1:19" x14ac:dyDescent="0.5">
      <c r="A30" s="9"/>
      <c r="F30" s="1" t="s">
        <v>51</v>
      </c>
      <c r="G30" s="1">
        <v>23561960.204</v>
      </c>
      <c r="H30" s="1">
        <v>58904900510</v>
      </c>
    </row>
    <row r="31" spans="1:19" x14ac:dyDescent="0.5">
      <c r="F31" s="1" t="s">
        <v>52</v>
      </c>
      <c r="G31" s="1">
        <v>77439424.028799996</v>
      </c>
      <c r="H31" s="1">
        <v>193598560072</v>
      </c>
    </row>
    <row r="32" spans="1:19" x14ac:dyDescent="0.5">
      <c r="F32" s="1" t="s">
        <v>53</v>
      </c>
      <c r="G32" s="1">
        <v>306853382.93000001</v>
      </c>
      <c r="H32" s="1">
        <v>767133457325</v>
      </c>
    </row>
    <row r="33" spans="1:23" x14ac:dyDescent="0.5">
      <c r="A33" s="9"/>
      <c r="F33" s="1" t="s">
        <v>54</v>
      </c>
      <c r="G33" s="1">
        <v>29959168.338399999</v>
      </c>
      <c r="H33" s="1">
        <v>74897920846</v>
      </c>
    </row>
    <row r="34" spans="1:23" x14ac:dyDescent="0.5">
      <c r="A34" s="5"/>
      <c r="F34" s="1" t="s">
        <v>55</v>
      </c>
      <c r="G34" s="1">
        <v>88310990.582000002</v>
      </c>
      <c r="H34" s="1">
        <v>220777476455</v>
      </c>
    </row>
    <row r="35" spans="1:23" x14ac:dyDescent="0.5">
      <c r="A35" s="5"/>
      <c r="F35" s="1" t="s">
        <v>56</v>
      </c>
      <c r="G35" s="1">
        <v>1580966431.7776</v>
      </c>
      <c r="H35" s="1">
        <v>3952416079444</v>
      </c>
    </row>
    <row r="36" spans="1:23" x14ac:dyDescent="0.5">
      <c r="F36" s="1" t="s">
        <v>57</v>
      </c>
      <c r="G36" s="1">
        <v>1.0436000000000001</v>
      </c>
      <c r="H36" s="1">
        <v>2609</v>
      </c>
    </row>
    <row r="37" spans="1:23" x14ac:dyDescent="0.5">
      <c r="A37" s="5"/>
    </row>
    <row r="39" spans="1:23" x14ac:dyDescent="0.5">
      <c r="A39" s="8"/>
    </row>
    <row r="40" spans="1:23" x14ac:dyDescent="0.5">
      <c r="A40" s="9"/>
    </row>
    <row r="42" spans="1:23" x14ac:dyDescent="0.5">
      <c r="A42" s="9"/>
    </row>
    <row r="43" spans="1:23" x14ac:dyDescent="0.5">
      <c r="A43" s="9"/>
    </row>
    <row r="45" spans="1:23" x14ac:dyDescent="0.5">
      <c r="A45" s="9"/>
      <c r="B45" s="6"/>
      <c r="C45" s="6"/>
      <c r="E45" s="6"/>
      <c r="F45" s="6"/>
      <c r="G45" s="6"/>
      <c r="H45" s="6"/>
      <c r="K45" s="6"/>
      <c r="L45" s="6"/>
      <c r="M45" s="6"/>
      <c r="N45" s="6"/>
      <c r="O45" s="6"/>
      <c r="P45" s="6"/>
      <c r="T45" s="6"/>
      <c r="U45" s="6"/>
      <c r="V45" s="6"/>
      <c r="W45" s="6"/>
    </row>
    <row r="46" spans="1:23" x14ac:dyDescent="0.5">
      <c r="B46" s="6"/>
      <c r="C46" s="6"/>
      <c r="D46" s="6"/>
      <c r="E46" s="6"/>
      <c r="F46" s="6"/>
      <c r="G46" s="6"/>
      <c r="H46" s="6"/>
      <c r="I46" s="6"/>
      <c r="J46" s="6"/>
      <c r="L46" s="6"/>
      <c r="M46" s="6"/>
      <c r="N46" s="6"/>
      <c r="O46" s="6"/>
      <c r="P46" s="6"/>
      <c r="T46" s="6"/>
      <c r="U46" s="6"/>
      <c r="V46" s="6"/>
      <c r="W46" s="6"/>
    </row>
    <row r="47" spans="1:23" x14ac:dyDescent="0.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T47" s="6"/>
      <c r="U47" s="6"/>
      <c r="V47" s="6"/>
      <c r="W47" s="6"/>
    </row>
    <row r="48" spans="1:23" x14ac:dyDescent="0.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T48" s="6"/>
      <c r="U48" s="6"/>
      <c r="V48" s="6"/>
      <c r="W48" s="6"/>
    </row>
    <row r="49" spans="1:23" x14ac:dyDescent="0.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T49" s="6"/>
      <c r="U49" s="6"/>
      <c r="V49" s="6"/>
      <c r="W49" s="6"/>
    </row>
    <row r="50" spans="1:23" x14ac:dyDescent="0.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T50" s="6"/>
      <c r="U50" s="6"/>
      <c r="V50" s="6"/>
      <c r="W50" s="6"/>
    </row>
    <row r="51" spans="1:23" x14ac:dyDescent="0.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T51" s="6"/>
      <c r="U51" s="6"/>
      <c r="V51" s="6"/>
      <c r="W51" s="6"/>
    </row>
    <row r="52" spans="1:23" x14ac:dyDescent="0.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T52" s="6"/>
      <c r="U52" s="6"/>
      <c r="V52" s="6"/>
      <c r="W52" s="6"/>
    </row>
    <row r="53" spans="1:23" x14ac:dyDescent="0.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T53" s="6"/>
      <c r="U53" s="6"/>
      <c r="V53" s="6"/>
      <c r="W53" s="6"/>
    </row>
    <row r="54" spans="1:23" x14ac:dyDescent="0.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T54" s="6"/>
      <c r="U54" s="6"/>
      <c r="V54" s="6"/>
      <c r="W54" s="6"/>
    </row>
    <row r="55" spans="1:23" x14ac:dyDescent="0.5">
      <c r="B55" s="6"/>
      <c r="C55" s="6"/>
      <c r="D55" s="6"/>
      <c r="E55" s="6"/>
      <c r="F55" s="6"/>
      <c r="G55" s="6"/>
      <c r="H55" s="6"/>
      <c r="I55" s="6"/>
      <c r="J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s="13" customFormat="1" x14ac:dyDescent="0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s="13" customFormat="1" x14ac:dyDescent="0.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s="13" customFormat="1" x14ac:dyDescent="0.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s="13" customFormat="1" x14ac:dyDescent="0.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x14ac:dyDescent="0.5">
      <c r="A60" s="9"/>
      <c r="B60" s="6"/>
      <c r="C60" s="6"/>
      <c r="D60" s="6"/>
      <c r="E60" s="6"/>
      <c r="F60" s="6"/>
      <c r="G60" s="6"/>
      <c r="H60" s="6"/>
      <c r="I60" s="6"/>
      <c r="J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">
      <c r="B61" s="6"/>
      <c r="C61" s="6"/>
      <c r="D61" s="6"/>
      <c r="E61" s="6"/>
      <c r="F61" s="6"/>
      <c r="G61" s="6"/>
      <c r="H61" s="6"/>
      <c r="I61" s="6"/>
      <c r="J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">
      <c r="A62" s="5"/>
      <c r="B62" s="6"/>
      <c r="C62" s="6"/>
      <c r="D62" s="6"/>
      <c r="E62" s="6"/>
      <c r="F62" s="6"/>
      <c r="G62" s="6"/>
      <c r="H62" s="6"/>
      <c r="I62" s="6"/>
      <c r="J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">
      <c r="A63" s="5"/>
      <c r="B63" s="6"/>
      <c r="C63" s="6"/>
      <c r="D63" s="6"/>
      <c r="E63" s="6"/>
      <c r="F63" s="6"/>
      <c r="G63" s="6"/>
      <c r="H63" s="6"/>
      <c r="I63" s="6"/>
      <c r="J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">
      <c r="A64" s="5"/>
      <c r="B64" s="6"/>
      <c r="C64" s="6"/>
      <c r="D64" s="6"/>
      <c r="E64" s="6"/>
      <c r="F64" s="6"/>
      <c r="G64" s="6"/>
      <c r="H64" s="6"/>
      <c r="I64" s="6"/>
      <c r="J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">
      <c r="A65" s="5"/>
      <c r="B65" s="6"/>
      <c r="C65" s="6"/>
      <c r="D65" s="6"/>
      <c r="E65" s="6"/>
      <c r="F65" s="6"/>
      <c r="G65" s="6"/>
      <c r="H65" s="6"/>
      <c r="I65" s="6"/>
      <c r="J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">
      <c r="B66" s="6"/>
      <c r="C66" s="6"/>
      <c r="D66" s="6"/>
      <c r="E66" s="6"/>
      <c r="F66" s="6"/>
      <c r="G66" s="6"/>
      <c r="H66" s="6"/>
      <c r="I66" s="6"/>
      <c r="J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">
      <c r="A67" s="5"/>
      <c r="B67" s="6"/>
      <c r="C67" s="6"/>
      <c r="D67" s="6"/>
      <c r="E67" s="6"/>
      <c r="F67" s="6"/>
      <c r="G67" s="6"/>
      <c r="H67" s="6"/>
      <c r="I67" s="6"/>
      <c r="J67" s="6"/>
      <c r="L67" s="6"/>
      <c r="M67" s="6"/>
      <c r="N67" s="6"/>
      <c r="O67" s="6"/>
      <c r="P67" s="6"/>
      <c r="Q67" s="6"/>
    </row>
    <row r="68" spans="1:23" x14ac:dyDescent="0.5">
      <c r="A68" s="5"/>
    </row>
    <row r="69" spans="1:23" x14ac:dyDescent="0.5">
      <c r="A69" s="5"/>
    </row>
    <row r="70" spans="1:23" x14ac:dyDescent="0.5">
      <c r="A70" s="5"/>
    </row>
    <row r="72" spans="1:23" x14ac:dyDescent="0.5">
      <c r="A72" s="5"/>
    </row>
    <row r="73" spans="1:23" x14ac:dyDescent="0.5">
      <c r="A73" s="5"/>
    </row>
    <row r="74" spans="1:23" x14ac:dyDescent="0.5">
      <c r="A74" s="5"/>
    </row>
    <row r="75" spans="1:23" x14ac:dyDescent="0.5">
      <c r="A75" s="5"/>
    </row>
    <row r="100" spans="1:18" x14ac:dyDescent="0.5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4"/>
      <c r="M101" s="4"/>
      <c r="N101" s="4"/>
      <c r="O101" s="4"/>
      <c r="P101" s="4"/>
      <c r="Q101" s="4"/>
      <c r="R101" s="6"/>
    </row>
  </sheetData>
  <mergeCells count="10">
    <mergeCell ref="B1:E1"/>
    <mergeCell ref="I1:L1"/>
    <mergeCell ref="M1:P1"/>
    <mergeCell ref="B2:C2"/>
    <mergeCell ref="D2:E2"/>
    <mergeCell ref="I2:J2"/>
    <mergeCell ref="K2:L2"/>
    <mergeCell ref="M2:N2"/>
    <mergeCell ref="O2:P2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data-superpg</vt:lpstr>
      <vt:lpstr>derby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2019-07-10T02:57:32Z</dcterms:modified>
</cp:coreProperties>
</file>