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920" yWindow="460" windowWidth="24680" windowHeight="15540" tabRatio="500"/>
  </bookViews>
  <sheets>
    <sheet name="final 1GB" sheetId="9" r:id="rId1"/>
    <sheet name="1GB" sheetId="2" r:id="rId2"/>
    <sheet name="alignment test" sheetId="8" r:id="rId3"/>
    <sheet name="LR" sheetId="7" r:id="rId4"/>
    <sheet name="Methodology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9" l="1"/>
  <c r="D42" i="9"/>
  <c r="E42" i="9"/>
  <c r="F42" i="9"/>
  <c r="G42" i="9"/>
  <c r="H42" i="9"/>
  <c r="I42" i="9"/>
  <c r="J42" i="9"/>
  <c r="K42" i="9"/>
  <c r="B42" i="9"/>
  <c r="C41" i="9"/>
  <c r="D41" i="9"/>
  <c r="E41" i="9"/>
  <c r="F41" i="9"/>
  <c r="G41" i="9"/>
  <c r="H41" i="9"/>
  <c r="I41" i="9"/>
  <c r="J41" i="9"/>
  <c r="K41" i="9"/>
  <c r="B41" i="9"/>
  <c r="K37" i="9"/>
  <c r="K38" i="9"/>
  <c r="K39" i="9"/>
  <c r="K5" i="9"/>
  <c r="K6" i="9"/>
  <c r="K7" i="9"/>
  <c r="K8" i="9"/>
  <c r="K9" i="9"/>
  <c r="K10" i="9"/>
  <c r="K11" i="9"/>
  <c r="K12" i="9"/>
  <c r="J13" i="9"/>
  <c r="H13" i="9"/>
  <c r="K13" i="9"/>
  <c r="J14" i="9"/>
  <c r="H14" i="9"/>
  <c r="K14" i="9"/>
  <c r="J15" i="9"/>
  <c r="H15" i="9"/>
  <c r="K15" i="9"/>
  <c r="J16" i="9"/>
  <c r="H16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4" i="9"/>
  <c r="F39" i="9"/>
  <c r="F5" i="9"/>
  <c r="F6" i="9"/>
  <c r="F7" i="9"/>
  <c r="F8" i="9"/>
  <c r="F9" i="9"/>
  <c r="F10" i="9"/>
  <c r="F11" i="9"/>
  <c r="F12" i="9"/>
  <c r="E13" i="9"/>
  <c r="C13" i="9"/>
  <c r="F13" i="9"/>
  <c r="E14" i="9"/>
  <c r="C14" i="9"/>
  <c r="F14" i="9"/>
  <c r="E15" i="9"/>
  <c r="C15" i="9"/>
  <c r="F15" i="9"/>
  <c r="E16" i="9"/>
  <c r="C16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4" i="9"/>
  <c r="D16" i="9"/>
  <c r="G16" i="9"/>
  <c r="I16" i="9"/>
  <c r="D15" i="9"/>
  <c r="G15" i="9"/>
  <c r="I15" i="9"/>
  <c r="D14" i="9"/>
  <c r="G14" i="9"/>
  <c r="I14" i="9"/>
  <c r="D13" i="9"/>
  <c r="G13" i="9"/>
  <c r="I13" i="9"/>
  <c r="B14" i="9"/>
  <c r="B15" i="9"/>
  <c r="B16" i="9"/>
  <c r="B13" i="9"/>
  <c r="L4" i="8"/>
  <c r="L5" i="8"/>
  <c r="L6" i="8"/>
  <c r="L7" i="8"/>
  <c r="L9" i="8"/>
  <c r="L10" i="8"/>
  <c r="L11" i="8"/>
  <c r="L12" i="8"/>
  <c r="I4" i="8"/>
  <c r="I5" i="8"/>
  <c r="I6" i="8"/>
  <c r="I7" i="8"/>
  <c r="I9" i="8"/>
  <c r="I10" i="8"/>
  <c r="I11" i="8"/>
  <c r="I12" i="8"/>
  <c r="C68" i="2"/>
  <c r="D68" i="2"/>
  <c r="E68" i="2"/>
  <c r="F68" i="2"/>
  <c r="G68" i="2"/>
  <c r="B68" i="2"/>
  <c r="C67" i="2"/>
  <c r="D67" i="2"/>
  <c r="E67" i="2"/>
  <c r="F67" i="2"/>
  <c r="G67" i="2"/>
  <c r="B67" i="2"/>
  <c r="C66" i="2"/>
  <c r="D66" i="2"/>
  <c r="E66" i="2"/>
  <c r="F66" i="2"/>
  <c r="G66" i="2"/>
  <c r="B66" i="2"/>
  <c r="C65" i="2"/>
  <c r="D65" i="2"/>
  <c r="E65" i="2"/>
  <c r="F65" i="2"/>
  <c r="G65" i="2"/>
  <c r="B65" i="2"/>
  <c r="C64" i="2"/>
  <c r="D64" i="2"/>
  <c r="E64" i="2"/>
  <c r="F64" i="2"/>
  <c r="G64" i="2"/>
  <c r="B64" i="2"/>
  <c r="C70" i="2"/>
  <c r="C71" i="2"/>
  <c r="C72" i="2"/>
  <c r="C73" i="2"/>
  <c r="C74" i="2"/>
  <c r="C75" i="2"/>
  <c r="C76" i="2"/>
  <c r="D70" i="2"/>
  <c r="D71" i="2"/>
  <c r="D72" i="2"/>
  <c r="D73" i="2"/>
  <c r="D74" i="2"/>
  <c r="D75" i="2"/>
  <c r="D76" i="2"/>
  <c r="E70" i="2"/>
  <c r="E71" i="2"/>
  <c r="E72" i="2"/>
  <c r="E73" i="2"/>
  <c r="E74" i="2"/>
  <c r="E75" i="2"/>
  <c r="E76" i="2"/>
  <c r="F70" i="2"/>
  <c r="F71" i="2"/>
  <c r="F72" i="2"/>
  <c r="F73" i="2"/>
  <c r="F74" i="2"/>
  <c r="F75" i="2"/>
  <c r="F76" i="2"/>
  <c r="G70" i="2"/>
  <c r="G71" i="2"/>
  <c r="G72" i="2"/>
  <c r="G73" i="2"/>
  <c r="G74" i="2"/>
  <c r="G75" i="2"/>
  <c r="G76" i="2"/>
  <c r="B70" i="2"/>
  <c r="B71" i="2"/>
  <c r="B72" i="2"/>
  <c r="B73" i="2"/>
  <c r="B74" i="2"/>
  <c r="B75" i="2"/>
  <c r="B76" i="2"/>
  <c r="B61" i="2"/>
  <c r="C63" i="2"/>
  <c r="D63" i="2"/>
  <c r="E63" i="2"/>
  <c r="F63" i="2"/>
  <c r="G63" i="2"/>
  <c r="B63" i="2"/>
  <c r="C62" i="2"/>
  <c r="D62" i="2"/>
  <c r="E62" i="2"/>
  <c r="F62" i="2"/>
  <c r="G62" i="2"/>
  <c r="B62" i="2"/>
  <c r="C61" i="2"/>
  <c r="D61" i="2"/>
  <c r="E61" i="2"/>
  <c r="F61" i="2"/>
  <c r="G61" i="2"/>
</calcChain>
</file>

<file path=xl/sharedStrings.xml><?xml version="1.0" encoding="utf-8"?>
<sst xmlns="http://schemas.openxmlformats.org/spreadsheetml/2006/main" count="306" uniqueCount="134">
  <si>
    <t>CPU_CLK_UNHALTED.THREAD_P</t>
  </si>
  <si>
    <t>ITLB_MISSES.MISS_CAUSES_A_WALK</t>
  </si>
  <si>
    <t>ITLB_MISSES.WALK_COMPLETED</t>
  </si>
  <si>
    <t>ITLB_MISSES.STLB_HIT</t>
  </si>
  <si>
    <t>ITLB_MISSES.WALK_PENDING</t>
  </si>
  <si>
    <t>DTLB_LOAD_MISSES.WALK_PENDING</t>
  </si>
  <si>
    <t>DTLB_LOAD_MISSES.MISS_CAUSES_A_WALK</t>
  </si>
  <si>
    <t>DTLB_LOAD_MISSES.WALK_COMPLETED</t>
  </si>
  <si>
    <t>DTLB_LOAD_MISSES.STLB_HIT</t>
  </si>
  <si>
    <t>DTLB_STORE_MISSES.WALK_PENDING</t>
  </si>
  <si>
    <t>DTLB_STORE_MISSES.MISS_CAUSES_A_WALK</t>
  </si>
  <si>
    <t>DTLB_STORE_MISSES.WALK_COMPLETED</t>
  </si>
  <si>
    <t>DTLB_STORE_MISSES.STLB_HIT</t>
  </si>
  <si>
    <t>base_usr</t>
  </si>
  <si>
    <t>IDQ_UOPS_NOT_DELIVERED.CORE</t>
  </si>
  <si>
    <t>IDQ_UOPS_NOT_DELIVERED.CORE,cmask=4</t>
  </si>
  <si>
    <t>ITLB_MISSES.WALK_COMPLETED_4K</t>
  </si>
  <si>
    <t>ITLB_MISSES.WALK_COMPLETED_2M_4M</t>
  </si>
  <si>
    <t>ITLB_MISSES.WALK_COMPLETED_1G</t>
  </si>
  <si>
    <t>IDQ_UOPS_NOT_DELIVERED.CORE,cmask=3</t>
  </si>
  <si>
    <t>IDQ_UOPS_NOT_DELIVERED.CORE,cmask=2</t>
  </si>
  <si>
    <t>IDQ_UOPS_NOT_DELIVERED.CORE,cmask=1</t>
  </si>
  <si>
    <t>MEM_UOPS_RETIRED.ALL_LOADS</t>
  </si>
  <si>
    <t>MEM_UOPS_RETIRED.STLB_MISS_LOADS</t>
  </si>
  <si>
    <t>DTLB_LOAD_MISSES.WALK_COMPLETED_4K</t>
  </si>
  <si>
    <t>DTLB_LOAD_MISSES.WALK_COMPLETED_2M_4M</t>
  </si>
  <si>
    <t>DTLB_LOAD_MISSES.WALK_COMPLETED_1G</t>
  </si>
  <si>
    <t>DTLB_STORE_MISSES.WALK_COMPLETED_4K</t>
  </si>
  <si>
    <t>DTLB_STORE_MISSES.WALK_COMPLETED_2M_4M</t>
  </si>
  <si>
    <t>DTLB_STORE_MISSES.WALK_COMPLETED_1G</t>
  </si>
  <si>
    <t>IDQ_UOPS_NOT_DELIVERED.CORE,cmask=1,inv</t>
  </si>
  <si>
    <t>RESOURCE_STALLS.ANY</t>
  </si>
  <si>
    <t>total (4000000)</t>
  </si>
  <si>
    <t>per transaction</t>
  </si>
  <si>
    <t>ITLB_MISSES.WALK_PENDING,cmask=2</t>
  </si>
  <si>
    <t>DTLB_LOAD_MISSES.WALK_PENDING,cmask=2</t>
  </si>
  <si>
    <t>DTLB_STORE_MISSES.WALK_PENDING,cmask=2</t>
  </si>
  <si>
    <t>total (8000000)</t>
  </si>
  <si>
    <t>shm_phys base_usr</t>
  </si>
  <si>
    <t>shm_phys base_usr dd(postgres, libcrypto)</t>
  </si>
  <si>
    <t>1G median</t>
  </si>
  <si>
    <t>Calculations</t>
  </si>
  <si>
    <t># ITLB misses = ITLB_MISSES.STLB_HIT + ITLB_MISSES.MISS_CAUSES_A_WALK</t>
  </si>
  <si>
    <t># load DTLB misses = DTLB_LOAD_MISSES.STLB_HIT + DTLB_LOAD_MISSES.MISS_CAUSES_A_WALK</t>
  </si>
  <si>
    <t># store DTLB misses = DTLB_STORE_MISSES.STLB_HIT + DTLB_STORE_MISSES.MISS_CAUSES_A_WALK</t>
  </si>
  <si>
    <t># cycles 0 uop delivered = IDQ_UOPS_NOT_DELIVERED.CORE,cmask=4</t>
  </si>
  <si>
    <t># cycles 1 uop delivered = IDQ_UOPS_NOT_DELIVERED.CORE,cmask=3 - IDQ_UOPS_NOT_DELIVERED.CORE,cmask=4</t>
  </si>
  <si>
    <t># cycles 2 uops delivered = IDQ_UOPS_NOT_DELIVERED.CORE,cmask=2 - IDQ_UOPS_NOT_DELIVERED.CORE,cmask=3</t>
  </si>
  <si>
    <t># cycles 3 uops delivered = IDQ_UOPS_NOT_DELIVERED.CORE,cmask=1 - IDQ_UOPS_NOT_DELIVERED.CORE,cmask=2</t>
  </si>
  <si>
    <t># cycles 4 uops delivered = IDQ_UOPS_NOT_DELIVERED.CORE,cmask=1,inv - RESOURCE_STALLS.ANY</t>
  </si>
  <si>
    <t xml:space="preserve"># cycles backend blocked uop delivery =  RESOURCE_STALLS.ANY </t>
  </si>
  <si>
    <t># cycles * uops delivered + # cycles backend blocking frontend</t>
  </si>
  <si>
    <t># ITLB misses / # * DTLB misses</t>
  </si>
  <si>
    <t>ITLB_MISSES.STLB_HIT / DTLB_*_MISSES.STLB_HIT</t>
  </si>
  <si>
    <t># store DTLB misses / # load DTLB misses</t>
  </si>
  <si>
    <t>itlb 2M walk / itlb 4K walk</t>
  </si>
  <si>
    <t>load dtlb 2M walk / load dtlb 4K walk</t>
  </si>
  <si>
    <t>total (3000000)</t>
  </si>
  <si>
    <t>total (5000000)</t>
  </si>
  <si>
    <t>total (6000000)</t>
  </si>
  <si>
    <t>total (7000000)</t>
  </si>
  <si>
    <t>force/base</t>
  </si>
  <si>
    <t>shared/base</t>
  </si>
  <si>
    <t>Ms_L</t>
  </si>
  <si>
    <t>Ms_Lf</t>
  </si>
  <si>
    <t>Mst_Lt</t>
  </si>
  <si>
    <t>Re-run 2 cores, 2 clients, 1G</t>
  </si>
  <si>
    <t>1 core, 1 client, 1G</t>
  </si>
  <si>
    <t>Run 1</t>
  </si>
  <si>
    <t>Run 2</t>
  </si>
  <si>
    <t>Run 3</t>
  </si>
  <si>
    <t>2 cores, 2 clients, 1G,min</t>
  </si>
  <si>
    <t>2 cores, 2 clients, 1G,median</t>
  </si>
  <si>
    <t>BR_MISP_RETIRED.ALL_BRANCHES</t>
  </si>
  <si>
    <t>1 core, 1 client, 1G, spin idling</t>
  </si>
  <si>
    <t>M_Lf</t>
  </si>
  <si>
    <t>no LTO</t>
  </si>
  <si>
    <t>LTO</t>
  </si>
  <si>
    <t>1 phys core, 2 workers, 1G, select-only</t>
  </si>
  <si>
    <t>LTO+PGO</t>
  </si>
  <si>
    <t>pre_md</t>
  </si>
  <si>
    <t>11.2-release_nopti</t>
  </si>
  <si>
    <t>11.2-release_pti</t>
  </si>
  <si>
    <t>1 phys core, 2 workers, 1G, select-only, linked with lld --no-rosegment and max-page-size=0x200000</t>
  </si>
  <si>
    <t>What does DTLB and STLB look like? The increse here might  be from DTLB competition.</t>
  </si>
  <si>
    <t>Ms_Lf with padding</t>
  </si>
  <si>
    <t>ITLB_MISSES.STLB_HIT_4K</t>
  </si>
  <si>
    <t>ITLB_MISSES.STLB_HIT_2M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</si>
  <si>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</si>
  <si>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</si>
  <si>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</si>
  <si>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</si>
  <si>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</si>
  <si>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</si>
  <si>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</si>
  <si>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</si>
  <si>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</si>
  <si>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</si>
  <si>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</si>
  <si>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</si>
  <si>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</si>
  <si>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</si>
  <si>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</si>
  <si>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</si>
  <si>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CYCLE_ACTIVITY.CYCLES_MEM_ANY,cmask=16,</t>
  </si>
  <si>
    <t>CYCLE_ACTIVITY.STALLS_L1D_MISS,cmask=8,</t>
  </si>
  <si>
    <t>CYCLE_ACTIVITY.STALLS_L2_MISS,cmask=5,</t>
  </si>
  <si>
    <t>CYCLE_ACTIVITY.STALLS_L3_MISS,cmask=6,</t>
  </si>
  <si>
    <t>CYCLE_ACTIVITY.STALLS_MEM_ANY,cmask=20,</t>
  </si>
  <si>
    <t>RESOURCE_STALLS.ANY,</t>
  </si>
  <si>
    <t>L2_RQSTS.MISS,</t>
  </si>
  <si>
    <t>L2_RQSTS.REFERENCES,</t>
  </si>
  <si>
    <t>L2_RQSTS.CODE_RD_MISS,</t>
  </si>
  <si>
    <t>L2_RQSTS.CODE_RD_HIT,</t>
  </si>
  <si>
    <t>ICACHE_16B.IFDATA_STALL,</t>
  </si>
  <si>
    <t>ICACHE_64B.IFTAG_HIT,</t>
  </si>
  <si>
    <t>ICACHE_64B.IFTAG_MISS,</t>
  </si>
  <si>
    <t>ICACHE_64B.IFTAG_STALL,</t>
  </si>
  <si>
    <t>INST_RETIRED.ANY_P,</t>
  </si>
  <si>
    <t>ITLB.ITLB_FLUSH,</t>
  </si>
  <si>
    <t>M_L</t>
  </si>
  <si>
    <t>1 physical core</t>
  </si>
  <si>
    <t>per trans</t>
  </si>
  <si>
    <t>total (20000000)</t>
  </si>
  <si>
    <t>2 physical core</t>
  </si>
  <si>
    <t>total (40000000)</t>
  </si>
  <si>
    <t>select-only, min</t>
  </si>
  <si>
    <t>DTLB_MISSES.WALK_COMPLETED_4K,</t>
  </si>
  <si>
    <t>DTLB_MISSES.WALK_COMPLETED_2M_4M,</t>
  </si>
  <si>
    <t>DTLB_MISSES.WALK_COMPLETED,</t>
  </si>
  <si>
    <t>DTLB_MISSES.WALK_PENDING,</t>
  </si>
  <si>
    <t>Ms_L/M_L</t>
  </si>
  <si>
    <t>ITLB walk time / unhalted cycles</t>
  </si>
  <si>
    <t>DTLB walk time / unhalted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</si>
</sst>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43" fontId="5" fillId="0" borderId="0" xfId="5" applyFont="1"/>
    <xf numFmtId="43" fontId="0" fillId="0" borderId="0" xfId="5" applyFont="1"/>
    <xf numFmtId="43" fontId="0" fillId="2" borderId="0" xfId="5" applyFont="1" applyFill="1"/>
    <xf numFmtId="43" fontId="4" fillId="2" borderId="0" xfId="5" applyFont="1" applyFill="1"/>
    <xf numFmtId="43" fontId="0" fillId="0" borderId="0" xfId="5" applyFont="1" applyFill="1"/>
    <xf numFmtId="4" fontId="0" fillId="2" borderId="0" xfId="0" applyNumberFormat="1" applyFill="1"/>
    <xf numFmtId="4" fontId="0" fillId="0" borderId="0" xfId="0" applyNumberFormat="1" applyFill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3" fontId="0" fillId="0" borderId="0" xfId="5" applyFont="1" applyAlignment="1">
      <alignment horizontal="center"/>
    </xf>
    <xf numFmtId="4" fontId="0" fillId="0" borderId="0" xfId="0" applyNumberForma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/>
    <xf numFmtId="4" fontId="4" fillId="0" borderId="0" xfId="0" applyNumberFormat="1" applyFont="1" applyAlignment="1">
      <alignment horizontal="center"/>
    </xf>
    <xf numFmtId="164" fontId="4" fillId="0" borderId="0" xfId="0" applyNumberFormat="1" applyFont="1"/>
    <xf numFmtId="164" fontId="0" fillId="0" borderId="0" xfId="0" applyNumberFormat="1"/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topLeftCell="A2" workbookViewId="0">
      <selection activeCell="A40" sqref="A40"/>
    </sheetView>
  </sheetViews>
  <sheetFormatPr baseColWidth="10" defaultRowHeight="16" x14ac:dyDescent="0.2"/>
  <cols>
    <col min="1" max="1" width="38.5" style="1" customWidth="1"/>
    <col min="2" max="2" width="11" style="1" bestFit="1" customWidth="1"/>
    <col min="3" max="3" width="18.83203125" style="1" bestFit="1" customWidth="1"/>
    <col min="4" max="4" width="11" style="1" bestFit="1" customWidth="1"/>
    <col min="5" max="5" width="18.83203125" style="1" bestFit="1" customWidth="1"/>
    <col min="6" max="6" width="9.1640625" style="1" customWidth="1"/>
    <col min="7" max="7" width="11" style="1" bestFit="1" customWidth="1"/>
    <col min="8" max="8" width="18.83203125" style="1" bestFit="1" customWidth="1"/>
    <col min="9" max="9" width="11" style="1" bestFit="1" customWidth="1"/>
    <col min="10" max="10" width="18.83203125" style="1" bestFit="1" customWidth="1"/>
    <col min="11" max="11" width="9.33203125" style="1" customWidth="1"/>
    <col min="12" max="16384" width="10.83203125" style="1"/>
  </cols>
  <sheetData>
    <row r="1" spans="1:11" x14ac:dyDescent="0.2">
      <c r="A1" s="1" t="s">
        <v>126</v>
      </c>
      <c r="B1" s="15" t="s">
        <v>121</v>
      </c>
      <c r="C1" s="15"/>
      <c r="D1" s="15"/>
      <c r="E1" s="15"/>
      <c r="F1" s="13"/>
      <c r="G1" s="15" t="s">
        <v>124</v>
      </c>
      <c r="H1" s="15"/>
      <c r="I1" s="15"/>
      <c r="J1" s="15"/>
    </row>
    <row r="2" spans="1:11" x14ac:dyDescent="0.2">
      <c r="B2" s="15" t="s">
        <v>120</v>
      </c>
      <c r="C2" s="15"/>
      <c r="D2" s="15" t="s">
        <v>63</v>
      </c>
      <c r="E2" s="15"/>
      <c r="F2" s="13" t="s">
        <v>131</v>
      </c>
      <c r="G2" s="15" t="s">
        <v>120</v>
      </c>
      <c r="H2" s="15"/>
      <c r="I2" s="15" t="s">
        <v>63</v>
      </c>
      <c r="J2" s="15"/>
      <c r="K2" s="13" t="s">
        <v>131</v>
      </c>
    </row>
    <row r="3" spans="1:11" x14ac:dyDescent="0.2">
      <c r="B3" s="14" t="s">
        <v>122</v>
      </c>
      <c r="C3" s="14" t="s">
        <v>123</v>
      </c>
      <c r="D3" s="14" t="s">
        <v>122</v>
      </c>
      <c r="E3" s="14" t="s">
        <v>123</v>
      </c>
      <c r="F3" s="14"/>
      <c r="G3" s="14" t="s">
        <v>122</v>
      </c>
      <c r="H3" s="14" t="s">
        <v>125</v>
      </c>
      <c r="I3" s="14" t="s">
        <v>122</v>
      </c>
      <c r="J3" s="14" t="s">
        <v>125</v>
      </c>
    </row>
    <row r="4" spans="1:11" x14ac:dyDescent="0.2">
      <c r="A4" s="1" t="s">
        <v>88</v>
      </c>
      <c r="B4" s="1">
        <v>152468.69897299999</v>
      </c>
      <c r="C4" s="1">
        <v>3049373979457</v>
      </c>
      <c r="D4" s="1">
        <v>141493.00481300001</v>
      </c>
      <c r="E4" s="1">
        <v>2829860096255</v>
      </c>
      <c r="F4" s="1">
        <f>E4/C4</f>
        <v>0.92801345958848624</v>
      </c>
      <c r="G4" s="1">
        <v>152233.53081900001</v>
      </c>
      <c r="H4" s="1">
        <v>6089341232771</v>
      </c>
      <c r="I4" s="1">
        <v>141623.38165699999</v>
      </c>
      <c r="J4" s="1">
        <v>5664935266288</v>
      </c>
      <c r="K4" s="1">
        <f>J4/H4</f>
        <v>0.93030346793525465</v>
      </c>
    </row>
    <row r="5" spans="1:11" hidden="1" x14ac:dyDescent="0.2">
      <c r="A5" s="1" t="s">
        <v>89</v>
      </c>
      <c r="B5" s="1">
        <v>66.469938999999997</v>
      </c>
      <c r="C5" s="1">
        <v>1329398788</v>
      </c>
      <c r="D5" s="1">
        <v>16.641660999999999</v>
      </c>
      <c r="E5" s="1">
        <v>332833221</v>
      </c>
      <c r="F5" s="1">
        <f t="shared" ref="F5:F39" si="0">E5/C5</f>
        <v>0.25036371629368448</v>
      </c>
      <c r="G5" s="1">
        <v>77.896812999999995</v>
      </c>
      <c r="H5" s="1">
        <v>3115872540</v>
      </c>
      <c r="I5" s="1">
        <v>27.694693000000001</v>
      </c>
      <c r="J5" s="1">
        <v>1107787729</v>
      </c>
      <c r="K5" s="1">
        <f t="shared" ref="K5:K39" si="1">J5/H5</f>
        <v>0.35553050222009402</v>
      </c>
    </row>
    <row r="6" spans="1:11" hidden="1" x14ac:dyDescent="0.2">
      <c r="A6" s="1" t="s">
        <v>90</v>
      </c>
      <c r="B6" s="1">
        <v>8.0563640000000003</v>
      </c>
      <c r="C6" s="1">
        <v>161127288</v>
      </c>
      <c r="D6" s="1">
        <v>4.1645050000000001</v>
      </c>
      <c r="E6" s="1">
        <v>83290099</v>
      </c>
      <c r="F6" s="1">
        <f t="shared" si="0"/>
        <v>0.51692112511693245</v>
      </c>
      <c r="G6" s="1">
        <v>8.4105760000000007</v>
      </c>
      <c r="H6" s="1">
        <v>336423037</v>
      </c>
      <c r="I6" s="1">
        <v>5.1402599999999996</v>
      </c>
      <c r="J6" s="1">
        <v>205610397</v>
      </c>
      <c r="K6" s="1">
        <f t="shared" si="1"/>
        <v>0.61116622343552529</v>
      </c>
    </row>
    <row r="7" spans="1:11" hidden="1" x14ac:dyDescent="0.2">
      <c r="A7" s="1" t="s">
        <v>91</v>
      </c>
      <c r="B7" s="1">
        <v>74.526302999999999</v>
      </c>
      <c r="C7" s="1">
        <v>1490526064</v>
      </c>
      <c r="D7" s="1">
        <v>20.806165</v>
      </c>
      <c r="E7" s="1">
        <v>416123309</v>
      </c>
      <c r="F7" s="1">
        <f t="shared" si="0"/>
        <v>0.27917882085421891</v>
      </c>
      <c r="G7" s="1">
        <v>86.307389999999998</v>
      </c>
      <c r="H7" s="1">
        <v>3452295594</v>
      </c>
      <c r="I7" s="1">
        <v>32.834952999999999</v>
      </c>
      <c r="J7" s="1">
        <v>1313398108</v>
      </c>
      <c r="K7" s="1">
        <f t="shared" si="1"/>
        <v>0.38044196165665878</v>
      </c>
    </row>
    <row r="8" spans="1:11" hidden="1" x14ac:dyDescent="0.2">
      <c r="A8" s="1" t="s">
        <v>92</v>
      </c>
      <c r="B8" s="1">
        <v>3929.3041830000002</v>
      </c>
      <c r="C8" s="1">
        <v>78586083661</v>
      </c>
      <c r="D8" s="1">
        <v>1394.659521</v>
      </c>
      <c r="E8" s="1">
        <v>27893190420</v>
      </c>
      <c r="F8" s="1">
        <f t="shared" si="0"/>
        <v>0.35493803890678655</v>
      </c>
      <c r="G8" s="1">
        <v>4357.5466589999996</v>
      </c>
      <c r="H8" s="1">
        <v>174301866361</v>
      </c>
      <c r="I8" s="1">
        <v>1930.9916900000001</v>
      </c>
      <c r="J8" s="1">
        <v>77239667610</v>
      </c>
      <c r="K8" s="1">
        <f t="shared" si="1"/>
        <v>0.4431373525859294</v>
      </c>
    </row>
    <row r="9" spans="1:11" hidden="1" x14ac:dyDescent="0.2">
      <c r="A9" s="1" t="s">
        <v>93</v>
      </c>
      <c r="B9" s="1">
        <v>4.6077789999999998</v>
      </c>
      <c r="C9" s="1">
        <v>92155579</v>
      </c>
      <c r="D9" s="1">
        <v>1.1367370000000001</v>
      </c>
      <c r="E9" s="1">
        <v>22734747</v>
      </c>
      <c r="F9" s="1">
        <f t="shared" si="0"/>
        <v>0.24669962737687318</v>
      </c>
      <c r="G9" s="1">
        <v>5.4087059999999996</v>
      </c>
      <c r="H9" s="1">
        <v>216348249</v>
      </c>
      <c r="I9" s="1">
        <v>2.2307969999999999</v>
      </c>
      <c r="J9" s="1">
        <v>89231868</v>
      </c>
      <c r="K9" s="1">
        <f t="shared" si="1"/>
        <v>0.41244552896751202</v>
      </c>
    </row>
    <row r="10" spans="1:11" hidden="1" x14ac:dyDescent="0.2">
      <c r="A10" s="1" t="s">
        <v>94</v>
      </c>
      <c r="B10" s="1">
        <v>4.1199999999999999E-4</v>
      </c>
      <c r="C10" s="1">
        <v>8249</v>
      </c>
      <c r="D10" s="1">
        <v>1.5699999999999999E-4</v>
      </c>
      <c r="E10" s="1">
        <v>3135</v>
      </c>
      <c r="F10" s="1">
        <f t="shared" si="0"/>
        <v>0.38004606618984121</v>
      </c>
      <c r="G10" s="1">
        <v>4.8299999999999998E-4</v>
      </c>
      <c r="H10" s="1">
        <v>19318</v>
      </c>
      <c r="I10" s="1">
        <v>2.4000000000000001E-4</v>
      </c>
      <c r="J10" s="1">
        <v>9581</v>
      </c>
      <c r="K10" s="1">
        <f t="shared" si="1"/>
        <v>0.49596231493943471</v>
      </c>
    </row>
    <row r="11" spans="1:11" hidden="1" x14ac:dyDescent="0.2">
      <c r="A11" s="1" t="s">
        <v>95</v>
      </c>
      <c r="B11" s="1">
        <v>4.6081890000000003</v>
      </c>
      <c r="C11" s="1">
        <v>92163777</v>
      </c>
      <c r="D11" s="1">
        <v>1.1368910000000001</v>
      </c>
      <c r="E11" s="1">
        <v>22737823</v>
      </c>
      <c r="F11" s="1">
        <f t="shared" si="0"/>
        <v>0.24671105872755192</v>
      </c>
      <c r="G11" s="1">
        <v>5.4091870000000002</v>
      </c>
      <c r="H11" s="1">
        <v>216367484</v>
      </c>
      <c r="I11" s="1">
        <v>2.2310340000000002</v>
      </c>
      <c r="J11" s="1">
        <v>89241358</v>
      </c>
      <c r="K11" s="1">
        <f t="shared" si="1"/>
        <v>0.41245272325669785</v>
      </c>
    </row>
    <row r="12" spans="1:11" hidden="1" x14ac:dyDescent="0.2">
      <c r="A12" s="1" t="s">
        <v>96</v>
      </c>
      <c r="B12" s="1">
        <v>316.52424100000002</v>
      </c>
      <c r="C12" s="1">
        <v>6330484823</v>
      </c>
      <c r="D12" s="1">
        <v>103.456891</v>
      </c>
      <c r="E12" s="1">
        <v>2069137811</v>
      </c>
      <c r="F12" s="1">
        <f t="shared" si="0"/>
        <v>0.32685297711833722</v>
      </c>
      <c r="G12" s="1">
        <v>359.53501299999999</v>
      </c>
      <c r="H12" s="1">
        <v>14381400538</v>
      </c>
      <c r="I12" s="1">
        <v>167.62600399999999</v>
      </c>
      <c r="J12" s="1">
        <v>6705040169</v>
      </c>
      <c r="K12" s="1">
        <f t="shared" si="1"/>
        <v>0.46622998582671143</v>
      </c>
    </row>
    <row r="13" spans="1:11" x14ac:dyDescent="0.2">
      <c r="A13" s="14" t="s">
        <v>127</v>
      </c>
      <c r="B13" s="1">
        <f>B5+B9</f>
        <v>71.07771799999999</v>
      </c>
      <c r="C13" s="1">
        <f>C5+C9</f>
        <v>1421554367</v>
      </c>
      <c r="D13" s="1">
        <f>D5+D9</f>
        <v>17.778397999999999</v>
      </c>
      <c r="E13" s="1">
        <f>E5+E9</f>
        <v>355567968</v>
      </c>
      <c r="F13" s="1">
        <f t="shared" si="0"/>
        <v>0.25012618317959834</v>
      </c>
      <c r="G13" s="1">
        <f>G5+G9</f>
        <v>83.30551899999999</v>
      </c>
      <c r="H13" s="1">
        <f>H5+H9</f>
        <v>3332220789</v>
      </c>
      <c r="I13" s="1">
        <f>I5+I9</f>
        <v>29.92549</v>
      </c>
      <c r="J13" s="1">
        <f>J5+J9</f>
        <v>1197019597</v>
      </c>
      <c r="K13" s="1">
        <f t="shared" si="1"/>
        <v>0.35922577548026935</v>
      </c>
    </row>
    <row r="14" spans="1:11" x14ac:dyDescent="0.2">
      <c r="A14" s="14" t="s">
        <v>128</v>
      </c>
      <c r="B14" s="1">
        <f>B6+B10</f>
        <v>8.056776000000001</v>
      </c>
      <c r="C14" s="1">
        <f>C6+C10</f>
        <v>161135537</v>
      </c>
      <c r="D14" s="1">
        <f>D6+D10</f>
        <v>4.1646619999999999</v>
      </c>
      <c r="E14" s="1">
        <f>E6+E10</f>
        <v>83293234</v>
      </c>
      <c r="F14" s="1">
        <f t="shared" si="0"/>
        <v>0.51691411808184806</v>
      </c>
      <c r="G14" s="1">
        <f>G6+G10</f>
        <v>8.4110589999999998</v>
      </c>
      <c r="H14" s="1">
        <f>H6+H10</f>
        <v>336442355</v>
      </c>
      <c r="I14" s="1">
        <f>I6+I10</f>
        <v>5.1404999999999994</v>
      </c>
      <c r="J14" s="1">
        <f>J6+J10</f>
        <v>205619978</v>
      </c>
      <c r="K14" s="1">
        <f t="shared" si="1"/>
        <v>0.61115960860516505</v>
      </c>
    </row>
    <row r="15" spans="1:11" x14ac:dyDescent="0.2">
      <c r="A15" s="14" t="s">
        <v>129</v>
      </c>
      <c r="B15" s="1">
        <f>B7+B11</f>
        <v>79.134491999999995</v>
      </c>
      <c r="C15" s="1">
        <f>C7+C11</f>
        <v>1582689841</v>
      </c>
      <c r="D15" s="1">
        <f>D7+D11</f>
        <v>21.943055999999999</v>
      </c>
      <c r="E15" s="1">
        <f>E7+E11</f>
        <v>438861132</v>
      </c>
      <c r="F15" s="1">
        <f t="shared" si="0"/>
        <v>0.27728814618707093</v>
      </c>
      <c r="G15" s="1">
        <f>G7+G11</f>
        <v>91.716577000000001</v>
      </c>
      <c r="H15" s="1">
        <f>H7+H11</f>
        <v>3668663078</v>
      </c>
      <c r="I15" s="1">
        <f>I7+I11</f>
        <v>35.065987</v>
      </c>
      <c r="J15" s="1">
        <f>J7+J11</f>
        <v>1402639466</v>
      </c>
      <c r="K15" s="1">
        <f t="shared" si="1"/>
        <v>0.38232986681476888</v>
      </c>
    </row>
    <row r="16" spans="1:11" x14ac:dyDescent="0.2">
      <c r="A16" s="14" t="s">
        <v>130</v>
      </c>
      <c r="B16" s="1">
        <f>B8+B12</f>
        <v>4245.8284240000003</v>
      </c>
      <c r="C16" s="1">
        <f>C8+C12</f>
        <v>84916568484</v>
      </c>
      <c r="D16" s="1">
        <f>D8+D12</f>
        <v>1498.1164120000001</v>
      </c>
      <c r="E16" s="1">
        <f>E8+E12</f>
        <v>29962328231</v>
      </c>
      <c r="F16" s="1">
        <f t="shared" si="0"/>
        <v>0.35284431255186094</v>
      </c>
      <c r="G16" s="1">
        <f>G8+G12</f>
        <v>4717.0816719999993</v>
      </c>
      <c r="H16" s="1">
        <f>H8+H12</f>
        <v>188683266899</v>
      </c>
      <c r="I16" s="1">
        <f>I8+I12</f>
        <v>2098.617694</v>
      </c>
      <c r="J16" s="1">
        <f>J8+J12</f>
        <v>83944707779</v>
      </c>
      <c r="K16" s="1">
        <f t="shared" si="1"/>
        <v>0.44489746843282424</v>
      </c>
    </row>
    <row r="17" spans="1:11" x14ac:dyDescent="0.2">
      <c r="A17" s="1" t="s">
        <v>97</v>
      </c>
      <c r="B17" s="1">
        <v>116.723394</v>
      </c>
      <c r="C17" s="1">
        <v>2334467886</v>
      </c>
      <c r="D17" s="1">
        <v>8.3049189999999999</v>
      </c>
      <c r="E17" s="1">
        <v>166098379</v>
      </c>
      <c r="F17" s="1">
        <f t="shared" si="0"/>
        <v>7.1150423613066574E-2</v>
      </c>
      <c r="G17" s="1">
        <v>130.90129200000001</v>
      </c>
      <c r="H17" s="1">
        <v>5236051678</v>
      </c>
      <c r="I17" s="1">
        <v>10.902760000000001</v>
      </c>
      <c r="J17" s="1">
        <v>436110389</v>
      </c>
      <c r="K17" s="1">
        <f t="shared" si="1"/>
        <v>8.328993215104781E-2</v>
      </c>
    </row>
    <row r="18" spans="1:11" x14ac:dyDescent="0.2">
      <c r="A18" s="1" t="s">
        <v>98</v>
      </c>
      <c r="B18" s="1">
        <v>7.1100000000000004E-4</v>
      </c>
      <c r="C18" s="1">
        <v>14211</v>
      </c>
      <c r="D18" s="1">
        <v>0.33584599999999998</v>
      </c>
      <c r="E18" s="1">
        <v>6716923</v>
      </c>
      <c r="F18" s="1">
        <f t="shared" si="0"/>
        <v>472.6566040391246</v>
      </c>
      <c r="G18" s="1">
        <v>2.4800000000000001E-4</v>
      </c>
      <c r="H18" s="1">
        <v>9920</v>
      </c>
      <c r="I18" s="1">
        <v>0.74716000000000005</v>
      </c>
      <c r="J18" s="1">
        <v>29886397</v>
      </c>
      <c r="K18" s="1">
        <f t="shared" si="1"/>
        <v>3012.741633064516</v>
      </c>
    </row>
    <row r="19" spans="1:11" x14ac:dyDescent="0.2">
      <c r="A19" s="1" t="s">
        <v>99</v>
      </c>
      <c r="B19" s="1">
        <v>116.72410499999999</v>
      </c>
      <c r="C19" s="1">
        <v>2334482092</v>
      </c>
      <c r="D19" s="1">
        <v>8.640765</v>
      </c>
      <c r="E19" s="1">
        <v>172815295</v>
      </c>
      <c r="F19" s="1">
        <f t="shared" si="0"/>
        <v>7.4027252379539776E-2</v>
      </c>
      <c r="G19" s="1">
        <v>130.90154100000001</v>
      </c>
      <c r="H19" s="1">
        <v>5236061628</v>
      </c>
      <c r="I19" s="1">
        <v>11.64992</v>
      </c>
      <c r="J19" s="1">
        <v>465996807</v>
      </c>
      <c r="K19" s="1">
        <f t="shared" si="1"/>
        <v>8.8997578735144717E-2</v>
      </c>
    </row>
    <row r="20" spans="1:11" x14ac:dyDescent="0.2">
      <c r="A20" s="1" t="s">
        <v>100</v>
      </c>
      <c r="B20" s="1">
        <v>5488.4649419999996</v>
      </c>
      <c r="C20" s="1">
        <v>109769298843</v>
      </c>
      <c r="D20" s="1">
        <v>803.73130300000003</v>
      </c>
      <c r="E20" s="1">
        <v>16074626066</v>
      </c>
      <c r="F20" s="1">
        <f t="shared" si="0"/>
        <v>0.14644009058481</v>
      </c>
      <c r="G20" s="1">
        <v>6131.9143439999998</v>
      </c>
      <c r="H20" s="1">
        <v>245276573758</v>
      </c>
      <c r="I20" s="1">
        <v>967.763327</v>
      </c>
      <c r="J20" s="1">
        <v>38710533076</v>
      </c>
      <c r="K20" s="1">
        <f t="shared" si="1"/>
        <v>0.157824012635603</v>
      </c>
    </row>
    <row r="21" spans="1:11" x14ac:dyDescent="0.2">
      <c r="A21" s="1" t="s">
        <v>101</v>
      </c>
      <c r="B21" s="1">
        <v>34464.149019999997</v>
      </c>
      <c r="C21" s="1">
        <v>689282980408</v>
      </c>
      <c r="D21" s="1">
        <v>31774.131552999999</v>
      </c>
      <c r="E21" s="1">
        <v>635482631053</v>
      </c>
      <c r="F21" s="1">
        <f t="shared" si="0"/>
        <v>0.92194737011618288</v>
      </c>
      <c r="G21" s="1">
        <v>36120.756615999999</v>
      </c>
      <c r="H21" s="1">
        <v>1444830264642</v>
      </c>
      <c r="I21" s="1">
        <v>33356.031577000002</v>
      </c>
      <c r="J21" s="1">
        <v>1334241263075</v>
      </c>
      <c r="K21" s="1">
        <f t="shared" si="1"/>
        <v>0.92345882815902824</v>
      </c>
    </row>
    <row r="22" spans="1:11" x14ac:dyDescent="0.2">
      <c r="A22" s="1" t="s">
        <v>102</v>
      </c>
      <c r="B22" s="1">
        <v>24379.468849000001</v>
      </c>
      <c r="C22" s="1">
        <v>487589376973</v>
      </c>
      <c r="D22" s="1">
        <v>22460.20264</v>
      </c>
      <c r="E22" s="1">
        <v>449204052792</v>
      </c>
      <c r="F22" s="1">
        <f t="shared" si="0"/>
        <v>0.92127530665393154</v>
      </c>
      <c r="G22" s="1">
        <v>25729.875088000001</v>
      </c>
      <c r="H22" s="1">
        <v>1029195003537</v>
      </c>
      <c r="I22" s="1">
        <v>23849.991839999999</v>
      </c>
      <c r="J22" s="1">
        <v>953999673619</v>
      </c>
      <c r="K22" s="1">
        <f t="shared" si="1"/>
        <v>0.92693772350275827</v>
      </c>
    </row>
    <row r="23" spans="1:11" x14ac:dyDescent="0.2">
      <c r="A23" s="1" t="s">
        <v>103</v>
      </c>
      <c r="B23" s="1">
        <v>3455.6440539999999</v>
      </c>
      <c r="C23" s="1">
        <v>69112881077</v>
      </c>
      <c r="D23" s="1">
        <v>3457.5220960000001</v>
      </c>
      <c r="E23" s="1">
        <v>69150441912</v>
      </c>
      <c r="F23" s="1">
        <f t="shared" si="0"/>
        <v>1.0005434708322773</v>
      </c>
      <c r="G23" s="1">
        <v>3522.5521939999999</v>
      </c>
      <c r="H23" s="1">
        <v>140902087755</v>
      </c>
      <c r="I23" s="1">
        <v>3512.2404499999998</v>
      </c>
      <c r="J23" s="1">
        <v>140489617996</v>
      </c>
      <c r="K23" s="1">
        <f t="shared" si="1"/>
        <v>0.99707264976997922</v>
      </c>
    </row>
    <row r="24" spans="1:11" x14ac:dyDescent="0.2">
      <c r="A24" s="1" t="s">
        <v>104</v>
      </c>
      <c r="B24" s="1">
        <v>107058.72343300001</v>
      </c>
      <c r="C24" s="1">
        <v>2141174468658</v>
      </c>
      <c r="D24" s="1">
        <v>104683.01109099999</v>
      </c>
      <c r="E24" s="1">
        <v>2093660221826</v>
      </c>
      <c r="F24" s="1">
        <f t="shared" si="0"/>
        <v>0.97780925957809506</v>
      </c>
      <c r="G24" s="1">
        <v>107182.51695</v>
      </c>
      <c r="H24" s="1">
        <v>4287300678008</v>
      </c>
      <c r="I24" s="1">
        <v>104904.28589699999</v>
      </c>
      <c r="J24" s="1">
        <v>4196171435877</v>
      </c>
      <c r="K24" s="1">
        <f t="shared" si="1"/>
        <v>0.97874437811221082</v>
      </c>
    </row>
    <row r="25" spans="1:11" x14ac:dyDescent="0.2">
      <c r="A25" s="1" t="s">
        <v>105</v>
      </c>
      <c r="B25" s="1">
        <v>34600.249135999999</v>
      </c>
      <c r="C25" s="1">
        <v>692004982718</v>
      </c>
      <c r="D25" s="1">
        <v>31649.669376999998</v>
      </c>
      <c r="E25" s="1">
        <v>632993387535</v>
      </c>
      <c r="F25" s="1">
        <f t="shared" si="0"/>
        <v>0.91472374237650844</v>
      </c>
      <c r="G25" s="1">
        <v>36031.507416</v>
      </c>
      <c r="H25" s="1">
        <v>1441260296658</v>
      </c>
      <c r="I25" s="1">
        <v>33232.984080000002</v>
      </c>
      <c r="J25" s="1">
        <v>1329319363182</v>
      </c>
      <c r="K25" s="1">
        <f t="shared" si="1"/>
        <v>0.9223312168276826</v>
      </c>
    </row>
    <row r="26" spans="1:11" x14ac:dyDescent="0.2">
      <c r="A26" s="1" t="s">
        <v>106</v>
      </c>
      <c r="B26" s="1">
        <v>16321.951791</v>
      </c>
      <c r="C26" s="1">
        <v>326439035819</v>
      </c>
      <c r="D26" s="1">
        <v>14090.825035</v>
      </c>
      <c r="E26" s="1">
        <v>281816500700</v>
      </c>
      <c r="F26" s="1">
        <f t="shared" si="0"/>
        <v>0.8633051497439731</v>
      </c>
      <c r="G26" s="1">
        <v>17218.125112999998</v>
      </c>
      <c r="H26" s="1">
        <v>688725004506</v>
      </c>
      <c r="I26" s="1">
        <v>15069.622756000001</v>
      </c>
      <c r="J26" s="1">
        <v>602784910244</v>
      </c>
      <c r="K26" s="1">
        <f t="shared" si="1"/>
        <v>0.8752185651751645</v>
      </c>
    </row>
    <row r="27" spans="1:11" x14ac:dyDescent="0.2">
      <c r="A27" s="1" t="s">
        <v>107</v>
      </c>
      <c r="B27" s="1">
        <v>3234.1524359999999</v>
      </c>
      <c r="C27" s="1">
        <v>64683048729</v>
      </c>
      <c r="D27" s="1">
        <v>3221.697529</v>
      </c>
      <c r="E27" s="1">
        <v>64433950589</v>
      </c>
      <c r="F27" s="1">
        <f t="shared" si="0"/>
        <v>0.99614894249892838</v>
      </c>
      <c r="G27" s="1">
        <v>3295.7749680000002</v>
      </c>
      <c r="H27" s="1">
        <v>131830998707</v>
      </c>
      <c r="I27" s="1">
        <v>3279.6023519999999</v>
      </c>
      <c r="J27" s="1">
        <v>131184094071</v>
      </c>
      <c r="K27" s="1">
        <f t="shared" si="1"/>
        <v>0.9950929247116016</v>
      </c>
    </row>
    <row r="28" spans="1:11" x14ac:dyDescent="0.2">
      <c r="A28" s="1" t="s">
        <v>108</v>
      </c>
      <c r="B28" s="1">
        <v>42862.719188000003</v>
      </c>
      <c r="C28" s="1">
        <v>857254383751</v>
      </c>
      <c r="D28" s="1">
        <v>40201.949702999998</v>
      </c>
      <c r="E28" s="1">
        <v>804038994066</v>
      </c>
      <c r="F28" s="1">
        <f t="shared" si="0"/>
        <v>0.9379234557516628</v>
      </c>
      <c r="G28" s="1">
        <v>43441.515655000003</v>
      </c>
      <c r="H28" s="1">
        <v>1737660626190</v>
      </c>
      <c r="I28" s="1">
        <v>40789.026121000003</v>
      </c>
      <c r="J28" s="1">
        <v>1631561044835</v>
      </c>
      <c r="K28" s="1">
        <f t="shared" si="1"/>
        <v>0.93894113743738661</v>
      </c>
    </row>
    <row r="29" spans="1:11" x14ac:dyDescent="0.2">
      <c r="A29" s="1" t="s">
        <v>109</v>
      </c>
      <c r="B29" s="1">
        <v>11147.194020999999</v>
      </c>
      <c r="C29" s="1">
        <v>222943880417</v>
      </c>
      <c r="D29" s="1">
        <v>10846.882887</v>
      </c>
      <c r="E29" s="1">
        <v>216937657742</v>
      </c>
      <c r="F29" s="1">
        <f t="shared" si="0"/>
        <v>0.97305948625382399</v>
      </c>
      <c r="G29" s="1">
        <v>12012.651760000001</v>
      </c>
      <c r="H29" s="1">
        <v>480506070405</v>
      </c>
      <c r="I29" s="1">
        <v>11945.142266999999</v>
      </c>
      <c r="J29" s="1">
        <v>477805690691</v>
      </c>
      <c r="K29" s="1">
        <f t="shared" si="1"/>
        <v>0.99438013402885017</v>
      </c>
    </row>
    <row r="30" spans="1:11" x14ac:dyDescent="0.2">
      <c r="A30" s="1" t="s">
        <v>110</v>
      </c>
      <c r="B30" s="1">
        <v>6664.9802970000001</v>
      </c>
      <c r="C30" s="1">
        <v>133299605941</v>
      </c>
      <c r="D30" s="1">
        <v>6525.1544709999998</v>
      </c>
      <c r="E30" s="1">
        <v>130503089418</v>
      </c>
      <c r="F30" s="1">
        <f t="shared" si="0"/>
        <v>0.97902081927955753</v>
      </c>
      <c r="G30" s="1">
        <v>7190.8975060000002</v>
      </c>
      <c r="H30" s="1">
        <v>287635900252</v>
      </c>
      <c r="I30" s="1">
        <v>7091.5965489999999</v>
      </c>
      <c r="J30" s="1">
        <v>283663861952</v>
      </c>
      <c r="K30" s="1">
        <f t="shared" si="1"/>
        <v>0.98619074219692304</v>
      </c>
    </row>
    <row r="31" spans="1:11" x14ac:dyDescent="0.2">
      <c r="A31" s="1" t="s">
        <v>111</v>
      </c>
      <c r="B31" s="1">
        <v>6711.2193699999998</v>
      </c>
      <c r="C31" s="1">
        <v>134224387404</v>
      </c>
      <c r="D31" s="1">
        <v>6664.5595270000003</v>
      </c>
      <c r="E31" s="1">
        <v>133291190532</v>
      </c>
      <c r="F31" s="1">
        <f t="shared" si="0"/>
        <v>0.99304748645124241</v>
      </c>
      <c r="G31" s="1">
        <v>7275.131848</v>
      </c>
      <c r="H31" s="1">
        <v>291005273927</v>
      </c>
      <c r="I31" s="1">
        <v>7364.8490949999996</v>
      </c>
      <c r="J31" s="1">
        <v>294593963816</v>
      </c>
      <c r="K31" s="1">
        <f t="shared" si="1"/>
        <v>1.0123320441604788</v>
      </c>
    </row>
    <row r="32" spans="1:11" x14ac:dyDescent="0.2">
      <c r="A32" s="1" t="s">
        <v>112</v>
      </c>
      <c r="B32" s="1">
        <v>2740.6869350000002</v>
      </c>
      <c r="C32" s="1">
        <v>54813738700</v>
      </c>
      <c r="D32" s="1">
        <v>2759.7765239999999</v>
      </c>
      <c r="E32" s="1">
        <v>55195530480</v>
      </c>
      <c r="F32" s="1">
        <f t="shared" si="0"/>
        <v>1.0069652570515135</v>
      </c>
      <c r="G32" s="1">
        <v>3106.75153</v>
      </c>
      <c r="H32" s="1">
        <v>124270061208</v>
      </c>
      <c r="I32" s="1">
        <v>3190.4241010000001</v>
      </c>
      <c r="J32" s="1">
        <v>127616964046</v>
      </c>
      <c r="K32" s="1">
        <f t="shared" si="1"/>
        <v>1.0269324952886121</v>
      </c>
    </row>
    <row r="33" spans="1:11" x14ac:dyDescent="0.2">
      <c r="A33" s="1" t="s">
        <v>113</v>
      </c>
      <c r="B33" s="1">
        <v>1099.818561</v>
      </c>
      <c r="C33" s="1">
        <v>21996371225</v>
      </c>
      <c r="D33" s="1">
        <v>1225.3812889999999</v>
      </c>
      <c r="E33" s="1">
        <v>24507625775</v>
      </c>
      <c r="F33" s="1">
        <f t="shared" si="0"/>
        <v>1.1141667652501623</v>
      </c>
      <c r="G33" s="1">
        <v>1398.6561400000001</v>
      </c>
      <c r="H33" s="1">
        <v>55946245615</v>
      </c>
      <c r="I33" s="1">
        <v>1569.785852</v>
      </c>
      <c r="J33" s="1">
        <v>62791434090</v>
      </c>
      <c r="K33" s="1">
        <f t="shared" si="1"/>
        <v>1.122352955050923</v>
      </c>
    </row>
    <row r="34" spans="1:11" x14ac:dyDescent="0.2">
      <c r="A34" s="1" t="s">
        <v>114</v>
      </c>
      <c r="B34" s="1">
        <v>22883.304520999998</v>
      </c>
      <c r="C34" s="1">
        <v>457666090421</v>
      </c>
      <c r="D34" s="1">
        <v>21370.5566</v>
      </c>
      <c r="E34" s="1">
        <v>427411131998</v>
      </c>
      <c r="F34" s="1">
        <f t="shared" si="0"/>
        <v>0.93389294278899071</v>
      </c>
      <c r="G34" s="1">
        <v>24310.199990000001</v>
      </c>
      <c r="H34" s="1">
        <v>972407999618</v>
      </c>
      <c r="I34" s="1">
        <v>22723.309517999998</v>
      </c>
      <c r="J34" s="1">
        <v>908932380739</v>
      </c>
      <c r="K34" s="1">
        <f t="shared" si="1"/>
        <v>0.93472326543597373</v>
      </c>
    </row>
    <row r="35" spans="1:11" x14ac:dyDescent="0.2">
      <c r="A35" s="1" t="s">
        <v>115</v>
      </c>
      <c r="B35" s="1">
        <v>29627.186633000001</v>
      </c>
      <c r="C35" s="1">
        <v>592543732666</v>
      </c>
      <c r="D35" s="1">
        <v>30056.701709000001</v>
      </c>
      <c r="E35" s="1">
        <v>601134034179</v>
      </c>
      <c r="F35" s="1">
        <f t="shared" si="0"/>
        <v>1.0144973291242996</v>
      </c>
      <c r="G35" s="1">
        <v>28958.344798999999</v>
      </c>
      <c r="H35" s="1">
        <v>1158333791953</v>
      </c>
      <c r="I35" s="1">
        <v>29422.626961999998</v>
      </c>
      <c r="J35" s="1">
        <v>1176905078480</v>
      </c>
      <c r="K35" s="1">
        <f t="shared" si="1"/>
        <v>1.0160327589991898</v>
      </c>
    </row>
    <row r="36" spans="1:11" x14ac:dyDescent="0.2">
      <c r="A36" s="1" t="s">
        <v>116</v>
      </c>
      <c r="B36" s="1">
        <v>4099.5488509999996</v>
      </c>
      <c r="C36" s="1">
        <v>81990977027</v>
      </c>
      <c r="D36" s="1">
        <v>4198.0394120000001</v>
      </c>
      <c r="E36" s="1">
        <v>83960788237</v>
      </c>
      <c r="F36" s="1">
        <f t="shared" si="0"/>
        <v>1.0240247315183393</v>
      </c>
      <c r="G36" s="1">
        <v>4661.3943280000003</v>
      </c>
      <c r="H36" s="1">
        <v>186455773108</v>
      </c>
      <c r="I36" s="1">
        <v>5052.6572939999996</v>
      </c>
      <c r="J36" s="1">
        <v>202106291742</v>
      </c>
      <c r="K36" s="1">
        <f t="shared" si="1"/>
        <v>1.0839368949168167</v>
      </c>
    </row>
    <row r="37" spans="1:11" x14ac:dyDescent="0.2">
      <c r="A37" s="1" t="s">
        <v>117</v>
      </c>
      <c r="B37" s="1">
        <v>17632.958374000002</v>
      </c>
      <c r="C37" s="1">
        <v>352659167479</v>
      </c>
      <c r="D37" s="1">
        <v>2608.6957950000001</v>
      </c>
      <c r="E37" s="1">
        <v>52173915908</v>
      </c>
      <c r="F37" s="1">
        <f t="shared" si="0"/>
        <v>0.14794430634248812</v>
      </c>
      <c r="G37" s="1">
        <v>18002.192145000001</v>
      </c>
      <c r="H37" s="1">
        <v>720087685805</v>
      </c>
      <c r="I37" s="1">
        <v>2836.6660360000001</v>
      </c>
      <c r="J37" s="1">
        <v>113466641438</v>
      </c>
      <c r="K37" s="1">
        <f t="shared" si="1"/>
        <v>0.15757336734782992</v>
      </c>
    </row>
    <row r="38" spans="1:11" x14ac:dyDescent="0.2">
      <c r="A38" s="1" t="s">
        <v>118</v>
      </c>
      <c r="B38" s="1">
        <v>115739.22741199999</v>
      </c>
      <c r="C38" s="1">
        <v>2314784548239</v>
      </c>
      <c r="D38" s="1">
        <v>115742.41846</v>
      </c>
      <c r="E38" s="1">
        <v>2314848369201</v>
      </c>
      <c r="F38" s="1">
        <f t="shared" si="0"/>
        <v>1.0000275710160795</v>
      </c>
      <c r="G38" s="1">
        <v>115891.86399699999</v>
      </c>
      <c r="H38" s="1">
        <v>4635674559862</v>
      </c>
      <c r="I38" s="1">
        <v>115888.97012699999</v>
      </c>
      <c r="J38" s="1">
        <v>4635558805093</v>
      </c>
      <c r="K38" s="1">
        <f t="shared" si="1"/>
        <v>0.99997502957390449</v>
      </c>
    </row>
    <row r="39" spans="1:11" x14ac:dyDescent="0.2">
      <c r="A39" s="1" t="s">
        <v>119</v>
      </c>
      <c r="B39" s="1">
        <v>1.3684E-2</v>
      </c>
      <c r="C39" s="1">
        <v>273684</v>
      </c>
      <c r="D39" s="1">
        <v>6.6950000000000004E-3</v>
      </c>
      <c r="E39" s="1">
        <v>133892</v>
      </c>
      <c r="F39" s="1">
        <f t="shared" si="0"/>
        <v>0.48922114555472734</v>
      </c>
      <c r="G39" s="1">
        <v>1.1502999999999999E-2</v>
      </c>
      <c r="H39" s="1">
        <v>460126</v>
      </c>
      <c r="I39" s="1">
        <v>1.4097999999999999E-2</v>
      </c>
      <c r="J39" s="1">
        <v>563905</v>
      </c>
      <c r="K39" s="1">
        <f t="shared" si="1"/>
        <v>1.2255447420923833</v>
      </c>
    </row>
    <row r="41" spans="1:11" s="17" customFormat="1" x14ac:dyDescent="0.2">
      <c r="A41" s="16" t="s">
        <v>132</v>
      </c>
      <c r="B41" s="17">
        <f>B20/B4</f>
        <v>3.5997322591254793E-2</v>
      </c>
      <c r="C41" s="17">
        <f t="shared" ref="C41:K41" si="2">C20/C4</f>
        <v>3.599732259227402E-2</v>
      </c>
      <c r="D41" s="17">
        <f t="shared" si="2"/>
        <v>5.6803606938889131E-3</v>
      </c>
      <c r="E41" s="17">
        <f t="shared" si="2"/>
        <v>5.680360696019196E-3</v>
      </c>
      <c r="F41" s="17">
        <f t="shared" si="2"/>
        <v>0.15779953304744812</v>
      </c>
      <c r="G41" s="17">
        <f t="shared" si="2"/>
        <v>4.0279656597406371E-2</v>
      </c>
      <c r="H41" s="17">
        <f t="shared" si="2"/>
        <v>4.0279656597005171E-2</v>
      </c>
      <c r="I41" s="17">
        <f t="shared" si="2"/>
        <v>6.8333584163654702E-3</v>
      </c>
      <c r="J41" s="17">
        <f t="shared" si="2"/>
        <v>6.8333584156497216E-3</v>
      </c>
      <c r="K41" s="17">
        <f t="shared" si="2"/>
        <v>0.16964788165939301</v>
      </c>
    </row>
    <row r="42" spans="1:11" s="17" customFormat="1" x14ac:dyDescent="0.2">
      <c r="A42" s="16" t="s">
        <v>133</v>
      </c>
      <c r="B42" s="17">
        <f>B16/B4</f>
        <v>2.78472135762887E-2</v>
      </c>
      <c r="C42" s="17">
        <f t="shared" ref="C42:K42" si="3">C16/C4</f>
        <v>2.7847213577627837E-2</v>
      </c>
      <c r="D42" s="17">
        <f t="shared" si="3"/>
        <v>1.0587918561627416E-2</v>
      </c>
      <c r="E42" s="17">
        <f t="shared" si="3"/>
        <v>1.0587918558465755E-2</v>
      </c>
      <c r="F42" s="17">
        <f t="shared" si="3"/>
        <v>0.38021464980510572</v>
      </c>
      <c r="G42" s="17">
        <f t="shared" si="3"/>
        <v>3.098582583365575E-2</v>
      </c>
      <c r="H42" s="17">
        <f t="shared" si="3"/>
        <v>3.098582583671999E-2</v>
      </c>
      <c r="I42" s="17">
        <f t="shared" si="3"/>
        <v>1.4818299559338844E-2</v>
      </c>
      <c r="J42" s="17">
        <f t="shared" si="3"/>
        <v>1.4818299562671883E-2</v>
      </c>
      <c r="K42" s="17">
        <f t="shared" si="3"/>
        <v>0.4782283241620543</v>
      </c>
    </row>
  </sheetData>
  <mergeCells count="6">
    <mergeCell ref="B1:E1"/>
    <mergeCell ref="D2:E2"/>
    <mergeCell ref="B2:C2"/>
    <mergeCell ref="G1:J1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A12" sqref="A12"/>
    </sheetView>
  </sheetViews>
  <sheetFormatPr baseColWidth="10" defaultColWidth="42.6640625" defaultRowHeight="16" x14ac:dyDescent="0.2"/>
  <cols>
    <col min="1" max="1" width="43" style="3" customWidth="1"/>
    <col min="2" max="2" width="14" style="4" customWidth="1"/>
    <col min="3" max="3" width="20.6640625" style="3" customWidth="1"/>
    <col min="4" max="4" width="13.83203125" style="4" customWidth="1"/>
    <col min="5" max="5" width="20.83203125" style="3" customWidth="1"/>
    <col min="6" max="6" width="15.6640625" style="4" customWidth="1"/>
    <col min="7" max="7" width="19.6640625" style="3" customWidth="1"/>
    <col min="8" max="16384" width="42.6640625" style="3"/>
  </cols>
  <sheetData>
    <row r="1" spans="1:7" x14ac:dyDescent="0.2">
      <c r="A1" s="2" t="s">
        <v>40</v>
      </c>
    </row>
    <row r="2" spans="1:7" x14ac:dyDescent="0.2">
      <c r="A2" s="2"/>
      <c r="B2" s="11" t="s">
        <v>13</v>
      </c>
      <c r="C2" s="11"/>
      <c r="D2" s="11" t="s">
        <v>38</v>
      </c>
      <c r="E2" s="11"/>
      <c r="F2" s="11" t="s">
        <v>39</v>
      </c>
      <c r="G2" s="11"/>
    </row>
    <row r="3" spans="1:7" x14ac:dyDescent="0.2">
      <c r="B3" s="4" t="s">
        <v>33</v>
      </c>
      <c r="C3" s="3" t="s">
        <v>37</v>
      </c>
      <c r="D3" s="4" t="s">
        <v>33</v>
      </c>
      <c r="E3" s="3" t="s">
        <v>37</v>
      </c>
      <c r="F3" s="4" t="s">
        <v>33</v>
      </c>
      <c r="G3" s="3" t="s">
        <v>37</v>
      </c>
    </row>
    <row r="4" spans="1:7" x14ac:dyDescent="0.2">
      <c r="A4" s="3" t="s">
        <v>0</v>
      </c>
      <c r="B4" s="4">
        <v>145993.62463199999</v>
      </c>
      <c r="C4" s="3">
        <v>1167948997060</v>
      </c>
      <c r="D4" s="4">
        <v>151694.92680399999</v>
      </c>
      <c r="E4" s="3">
        <v>1213559414430</v>
      </c>
      <c r="F4" s="5">
        <v>147050.44406899999</v>
      </c>
      <c r="G4" s="3">
        <v>1176403552560</v>
      </c>
    </row>
    <row r="5" spans="1:7" x14ac:dyDescent="0.2">
      <c r="A5" s="3" t="s">
        <v>1</v>
      </c>
      <c r="B5" s="4">
        <v>13.591039500000001</v>
      </c>
      <c r="C5" s="3">
        <v>108728316</v>
      </c>
      <c r="D5" s="4">
        <v>29.122707375000001</v>
      </c>
      <c r="E5" s="3">
        <v>232981659</v>
      </c>
      <c r="F5" s="5">
        <v>12.435398624999999</v>
      </c>
      <c r="G5" s="3">
        <v>99483189</v>
      </c>
    </row>
    <row r="6" spans="1:7" x14ac:dyDescent="0.2">
      <c r="A6" s="3" t="s">
        <v>2</v>
      </c>
      <c r="B6" s="4">
        <v>4.5775798749999996</v>
      </c>
      <c r="C6" s="3">
        <v>36620639</v>
      </c>
      <c r="D6" s="4">
        <v>17.074865687500001</v>
      </c>
      <c r="E6" s="3">
        <v>136598925.5</v>
      </c>
      <c r="F6" s="5">
        <v>3.5362865000000001</v>
      </c>
      <c r="G6" s="3">
        <v>28290292</v>
      </c>
    </row>
    <row r="7" spans="1:7" x14ac:dyDescent="0.2">
      <c r="A7" s="3" t="s">
        <v>16</v>
      </c>
      <c r="B7" s="4">
        <v>4.5771398124999996</v>
      </c>
      <c r="C7" s="3">
        <v>36617118.5</v>
      </c>
      <c r="D7" s="4">
        <v>17.074861062499998</v>
      </c>
      <c r="E7" s="3">
        <v>136598888.5</v>
      </c>
      <c r="F7" s="5">
        <v>3.5356533749999999</v>
      </c>
      <c r="G7" s="3">
        <v>28285227</v>
      </c>
    </row>
    <row r="8" spans="1:7" x14ac:dyDescent="0.2">
      <c r="F8" s="5"/>
    </row>
    <row r="9" spans="1:7" x14ac:dyDescent="0.2">
      <c r="A9" s="3" t="s">
        <v>0</v>
      </c>
      <c r="B9" s="4">
        <v>145940.75660399999</v>
      </c>
      <c r="C9" s="3">
        <v>1167526052840</v>
      </c>
      <c r="D9" s="4">
        <v>151915.34424199999</v>
      </c>
      <c r="E9" s="3">
        <v>1215322753940</v>
      </c>
      <c r="F9" s="5">
        <v>147122.22117100001</v>
      </c>
      <c r="G9" s="3">
        <v>1176977769370</v>
      </c>
    </row>
    <row r="10" spans="1:7" x14ac:dyDescent="0.2">
      <c r="A10" s="3" t="s">
        <v>17</v>
      </c>
      <c r="B10" s="4">
        <v>4.8231249999999999E-4</v>
      </c>
      <c r="C10" s="3">
        <v>3858.5</v>
      </c>
      <c r="D10" s="4">
        <v>1.14375E-5</v>
      </c>
      <c r="E10" s="3">
        <v>91.5</v>
      </c>
      <c r="F10" s="5">
        <v>7.796875E-4</v>
      </c>
      <c r="G10" s="3">
        <v>6237.5</v>
      </c>
    </row>
    <row r="11" spans="1:7" x14ac:dyDescent="0.2">
      <c r="A11" s="3" t="s">
        <v>18</v>
      </c>
      <c r="B11" s="4">
        <v>3.3749999999999999E-6</v>
      </c>
      <c r="C11" s="3">
        <v>27</v>
      </c>
      <c r="D11" s="4">
        <v>3.3749999999999999E-6</v>
      </c>
      <c r="E11" s="3">
        <v>27</v>
      </c>
      <c r="F11" s="5">
        <v>3.3749999999999999E-6</v>
      </c>
      <c r="G11" s="3">
        <v>27</v>
      </c>
    </row>
    <row r="12" spans="1:7" x14ac:dyDescent="0.2">
      <c r="A12" s="3" t="s">
        <v>3</v>
      </c>
      <c r="B12" s="4">
        <v>46.517503812500003</v>
      </c>
      <c r="C12" s="3">
        <v>372140030.5</v>
      </c>
      <c r="D12" s="4">
        <v>613.87337418699997</v>
      </c>
      <c r="E12" s="3">
        <v>4910986993.5</v>
      </c>
      <c r="F12" s="5">
        <v>45.454881937499998</v>
      </c>
      <c r="G12" s="3">
        <v>363639055.5</v>
      </c>
    </row>
    <row r="13" spans="1:7" x14ac:dyDescent="0.2">
      <c r="F13" s="5"/>
    </row>
    <row r="14" spans="1:7" x14ac:dyDescent="0.2">
      <c r="A14" s="3" t="s">
        <v>0</v>
      </c>
      <c r="B14" s="4">
        <v>145790.089393</v>
      </c>
      <c r="C14" s="3">
        <v>1166320715140</v>
      </c>
      <c r="D14" s="4">
        <v>152037.97592200001</v>
      </c>
      <c r="E14" s="3">
        <v>1216303807370</v>
      </c>
      <c r="F14" s="5">
        <v>147011.13771800001</v>
      </c>
      <c r="G14" s="3">
        <v>1176089101740</v>
      </c>
    </row>
    <row r="15" spans="1:7" x14ac:dyDescent="0.2">
      <c r="A15" s="3" t="s">
        <v>4</v>
      </c>
      <c r="B15" s="4">
        <v>366.09604124999998</v>
      </c>
      <c r="C15" s="3">
        <v>2928768330</v>
      </c>
      <c r="D15" s="4">
        <v>1257.73267313</v>
      </c>
      <c r="E15" s="3">
        <v>10061861385</v>
      </c>
      <c r="F15" s="5">
        <v>400.332799438</v>
      </c>
      <c r="G15" s="3">
        <v>3202662395.5</v>
      </c>
    </row>
    <row r="16" spans="1:7" x14ac:dyDescent="0.2">
      <c r="A16" s="3" t="s">
        <v>34</v>
      </c>
      <c r="B16" s="4">
        <v>0</v>
      </c>
      <c r="C16" s="3">
        <v>0</v>
      </c>
      <c r="D16" s="4">
        <v>0</v>
      </c>
      <c r="E16" s="3">
        <v>0</v>
      </c>
      <c r="F16" s="5">
        <v>0</v>
      </c>
      <c r="G16" s="3">
        <v>0</v>
      </c>
    </row>
    <row r="17" spans="1:7" x14ac:dyDescent="0.2">
      <c r="A17" s="3" t="s">
        <v>14</v>
      </c>
      <c r="B17" s="4">
        <v>133386.42149499999</v>
      </c>
      <c r="C17" s="3">
        <v>1067091371960</v>
      </c>
      <c r="D17" s="4">
        <v>146730.96722600001</v>
      </c>
      <c r="E17" s="3">
        <v>1173847737800</v>
      </c>
      <c r="F17" s="5">
        <v>135732.71883900001</v>
      </c>
      <c r="G17" s="3">
        <v>1085861750710</v>
      </c>
    </row>
    <row r="18" spans="1:7" x14ac:dyDescent="0.2">
      <c r="F18" s="5"/>
    </row>
    <row r="19" spans="1:7" x14ac:dyDescent="0.2">
      <c r="A19" s="3" t="s">
        <v>0</v>
      </c>
      <c r="B19" s="4">
        <v>146029.19568500001</v>
      </c>
      <c r="C19" s="3">
        <v>1168233565480</v>
      </c>
      <c r="D19" s="4">
        <v>151827.26446999999</v>
      </c>
      <c r="E19" s="3">
        <v>1214618115760</v>
      </c>
      <c r="F19" s="5">
        <v>146331.316723</v>
      </c>
      <c r="G19" s="3">
        <v>1170650533780</v>
      </c>
    </row>
    <row r="20" spans="1:7" x14ac:dyDescent="0.2">
      <c r="A20" s="3" t="s">
        <v>15</v>
      </c>
      <c r="B20" s="4">
        <v>23964.339151100001</v>
      </c>
      <c r="C20" s="3">
        <v>191714713208</v>
      </c>
      <c r="D20" s="4">
        <v>26870.877729899999</v>
      </c>
      <c r="E20" s="3">
        <v>214967021840</v>
      </c>
      <c r="F20" s="5">
        <v>24078.1630549</v>
      </c>
      <c r="G20" s="3">
        <v>192625304439</v>
      </c>
    </row>
    <row r="21" spans="1:7" x14ac:dyDescent="0.2">
      <c r="A21" s="3" t="s">
        <v>19</v>
      </c>
      <c r="B21" s="4">
        <v>29393.6968437</v>
      </c>
      <c r="C21" s="3">
        <v>235149574750</v>
      </c>
      <c r="D21" s="4">
        <v>32371.334365300001</v>
      </c>
      <c r="E21" s="3">
        <v>258970674922</v>
      </c>
      <c r="F21" s="5">
        <v>29511.239284899999</v>
      </c>
      <c r="G21" s="3">
        <v>236089914279</v>
      </c>
    </row>
    <row r="22" spans="1:7" x14ac:dyDescent="0.2">
      <c r="A22" s="3" t="s">
        <v>20</v>
      </c>
      <c r="B22" s="4">
        <v>36921.814270000003</v>
      </c>
      <c r="C22" s="3">
        <v>295374514160</v>
      </c>
      <c r="D22" s="4">
        <v>40004.782532099998</v>
      </c>
      <c r="E22" s="3">
        <v>320038260257</v>
      </c>
      <c r="F22" s="5">
        <v>37024.523390100003</v>
      </c>
      <c r="G22" s="3">
        <v>296196187121</v>
      </c>
    </row>
    <row r="23" spans="1:7" x14ac:dyDescent="0.2">
      <c r="F23" s="5"/>
    </row>
    <row r="24" spans="1:7" x14ac:dyDescent="0.2">
      <c r="A24" s="3" t="s">
        <v>0</v>
      </c>
      <c r="B24" s="4">
        <v>145948.06063200001</v>
      </c>
      <c r="C24" s="3">
        <v>1167584485050</v>
      </c>
      <c r="D24" s="4">
        <v>152805.54539799999</v>
      </c>
      <c r="E24" s="3">
        <v>1222444363180</v>
      </c>
      <c r="F24" s="5">
        <v>146157.017551</v>
      </c>
      <c r="G24" s="3">
        <v>1169256140400</v>
      </c>
    </row>
    <row r="25" spans="1:7" x14ac:dyDescent="0.2">
      <c r="A25" s="3" t="s">
        <v>21</v>
      </c>
      <c r="B25" s="4">
        <v>43694.3472521</v>
      </c>
      <c r="C25" s="3">
        <v>349554778016</v>
      </c>
      <c r="D25" s="4">
        <v>47592.242384199999</v>
      </c>
      <c r="E25" s="3">
        <v>380737939074</v>
      </c>
      <c r="F25" s="5">
        <v>43789.709430100003</v>
      </c>
      <c r="G25" s="3">
        <v>350317675440</v>
      </c>
    </row>
    <row r="26" spans="1:7" x14ac:dyDescent="0.2">
      <c r="A26" s="3" t="s">
        <v>22</v>
      </c>
      <c r="B26" s="4">
        <v>29096.1750416</v>
      </c>
      <c r="C26" s="3">
        <v>232769400333</v>
      </c>
      <c r="D26" s="4">
        <v>29098.026615899998</v>
      </c>
      <c r="E26" s="3">
        <v>232784212927</v>
      </c>
      <c r="F26" s="5">
        <v>29095.992427500001</v>
      </c>
      <c r="G26" s="3">
        <v>232767939420</v>
      </c>
    </row>
    <row r="27" spans="1:7" x14ac:dyDescent="0.2">
      <c r="A27" s="3" t="s">
        <v>23</v>
      </c>
      <c r="B27" s="4">
        <v>2.3611301875000001</v>
      </c>
      <c r="C27" s="3">
        <v>18889041.5</v>
      </c>
      <c r="D27" s="4">
        <v>10.516632812499999</v>
      </c>
      <c r="E27" s="3">
        <v>84133062.5</v>
      </c>
      <c r="F27" s="5">
        <v>2.3740259374999999</v>
      </c>
      <c r="G27" s="3">
        <v>18992207.5</v>
      </c>
    </row>
    <row r="28" spans="1:7" x14ac:dyDescent="0.2">
      <c r="F28" s="5"/>
    </row>
    <row r="29" spans="1:7" x14ac:dyDescent="0.2">
      <c r="A29" s="3" t="s">
        <v>0</v>
      </c>
      <c r="B29" s="4">
        <v>145769.41538600001</v>
      </c>
      <c r="C29" s="3">
        <v>1166155323090</v>
      </c>
      <c r="D29" s="4">
        <v>151686.916914</v>
      </c>
      <c r="E29" s="3">
        <v>1213495335310</v>
      </c>
      <c r="F29" s="5">
        <v>146924.60766499999</v>
      </c>
      <c r="G29" s="3">
        <v>1175396861320</v>
      </c>
    </row>
    <row r="30" spans="1:7" x14ac:dyDescent="0.2">
      <c r="A30" s="3" t="s">
        <v>6</v>
      </c>
      <c r="B30" s="4">
        <v>3.7245841875000001</v>
      </c>
      <c r="C30" s="3">
        <v>29796673.5</v>
      </c>
      <c r="D30" s="4">
        <v>11.107981125</v>
      </c>
      <c r="E30" s="3">
        <v>88863849</v>
      </c>
      <c r="F30" s="5">
        <v>3.6189936249999999</v>
      </c>
      <c r="G30" s="3">
        <v>28951949</v>
      </c>
    </row>
    <row r="31" spans="1:7" x14ac:dyDescent="0.2">
      <c r="A31" s="3" t="s">
        <v>7</v>
      </c>
      <c r="B31" s="4">
        <v>2.4255953125</v>
      </c>
      <c r="C31" s="3">
        <v>19404762.5</v>
      </c>
      <c r="D31" s="4">
        <v>10.415671187499999</v>
      </c>
      <c r="E31" s="3">
        <v>83325369.5</v>
      </c>
      <c r="F31" s="5">
        <v>2.5792907500000002</v>
      </c>
      <c r="G31" s="3">
        <v>20634326</v>
      </c>
    </row>
    <row r="32" spans="1:7" x14ac:dyDescent="0.2">
      <c r="A32" s="3" t="s">
        <v>24</v>
      </c>
      <c r="B32" s="4">
        <v>1.2823309375</v>
      </c>
      <c r="C32" s="3">
        <v>10258647.5</v>
      </c>
      <c r="D32" s="4">
        <v>7.7965574999999996</v>
      </c>
      <c r="E32" s="3">
        <v>62372460</v>
      </c>
      <c r="F32" s="5">
        <v>1.3380743749999999</v>
      </c>
      <c r="G32" s="3">
        <v>10704595</v>
      </c>
    </row>
    <row r="33" spans="1:7" x14ac:dyDescent="0.2">
      <c r="F33" s="5"/>
    </row>
    <row r="34" spans="1:7" x14ac:dyDescent="0.2">
      <c r="A34" s="3" t="s">
        <v>0</v>
      </c>
      <c r="B34" s="4">
        <v>146499.444494</v>
      </c>
      <c r="C34" s="3">
        <v>1171995555950</v>
      </c>
      <c r="D34" s="4">
        <v>151912.647008</v>
      </c>
      <c r="E34" s="3">
        <v>1215301176060</v>
      </c>
      <c r="F34" s="5">
        <v>146109.13954999999</v>
      </c>
      <c r="G34" s="3">
        <v>1168873116400</v>
      </c>
    </row>
    <row r="35" spans="1:7" x14ac:dyDescent="0.2">
      <c r="A35" s="3" t="s">
        <v>25</v>
      </c>
      <c r="B35" s="4">
        <v>1.1782068125</v>
      </c>
      <c r="C35" s="3">
        <v>9425654.5</v>
      </c>
      <c r="D35" s="4">
        <v>2.6632609999999999</v>
      </c>
      <c r="E35" s="3">
        <v>21306088</v>
      </c>
      <c r="F35" s="5">
        <v>1.2190464999999999</v>
      </c>
      <c r="G35" s="3">
        <v>9752372</v>
      </c>
    </row>
    <row r="36" spans="1:7" x14ac:dyDescent="0.2">
      <c r="A36" s="3" t="s">
        <v>26</v>
      </c>
      <c r="B36" s="4">
        <v>3.3749999999999999E-6</v>
      </c>
      <c r="C36" s="3">
        <v>27</v>
      </c>
      <c r="D36" s="4">
        <v>3.3749999999999999E-6</v>
      </c>
      <c r="E36" s="3">
        <v>27</v>
      </c>
      <c r="F36" s="5">
        <v>4.1875000000000001E-6</v>
      </c>
      <c r="G36" s="3">
        <v>33.5</v>
      </c>
    </row>
    <row r="37" spans="1:7" x14ac:dyDescent="0.2">
      <c r="A37" s="3" t="s">
        <v>8</v>
      </c>
      <c r="B37" s="4">
        <v>2263.3466252500002</v>
      </c>
      <c r="C37" s="3">
        <v>18106773002</v>
      </c>
      <c r="D37" s="4">
        <v>2336.50883763</v>
      </c>
      <c r="E37" s="3">
        <v>18692070701</v>
      </c>
      <c r="F37" s="5">
        <v>2272.61397356</v>
      </c>
      <c r="G37" s="3">
        <v>18180911788.5</v>
      </c>
    </row>
    <row r="38" spans="1:7" x14ac:dyDescent="0.2">
      <c r="F38" s="5"/>
    </row>
    <row r="39" spans="1:7" x14ac:dyDescent="0.2">
      <c r="A39" s="3" t="s">
        <v>0</v>
      </c>
      <c r="B39" s="4">
        <v>146075.785458</v>
      </c>
      <c r="C39" s="3">
        <v>1168606283660</v>
      </c>
      <c r="D39" s="4">
        <v>152509.80844699999</v>
      </c>
      <c r="E39" s="3">
        <v>1220078467580</v>
      </c>
      <c r="F39" s="5">
        <v>146225.39822100001</v>
      </c>
      <c r="G39" s="3">
        <v>1169803185760</v>
      </c>
    </row>
    <row r="40" spans="1:7" x14ac:dyDescent="0.2">
      <c r="A40" s="3" t="s">
        <v>5</v>
      </c>
      <c r="B40" s="4">
        <v>228.22401475000001</v>
      </c>
      <c r="C40" s="3">
        <v>1825792118</v>
      </c>
      <c r="D40" s="4">
        <v>805.57885124999996</v>
      </c>
      <c r="E40" s="3">
        <v>6444630810</v>
      </c>
      <c r="F40" s="5">
        <v>226.215279125</v>
      </c>
      <c r="G40" s="3">
        <v>1809722233</v>
      </c>
    </row>
    <row r="41" spans="1:7" x14ac:dyDescent="0.2">
      <c r="A41" s="3" t="s">
        <v>35</v>
      </c>
      <c r="B41" s="4">
        <v>6.6600976875000004</v>
      </c>
      <c r="C41" s="3">
        <v>53280781.5</v>
      </c>
      <c r="D41" s="4">
        <v>11.135187875</v>
      </c>
      <c r="E41" s="3">
        <v>89081503</v>
      </c>
      <c r="F41" s="5">
        <v>5.8365411250000001</v>
      </c>
      <c r="G41" s="3">
        <v>46692329</v>
      </c>
    </row>
    <row r="42" spans="1:7" x14ac:dyDescent="0.2">
      <c r="A42" s="3" t="s">
        <v>10</v>
      </c>
      <c r="B42" s="4">
        <v>0.199364875</v>
      </c>
      <c r="C42" s="3">
        <v>1594919</v>
      </c>
      <c r="D42" s="4">
        <v>0.30285600000000001</v>
      </c>
      <c r="E42" s="3">
        <v>2422848</v>
      </c>
      <c r="F42" s="5">
        <v>0.193229875</v>
      </c>
      <c r="G42" s="3">
        <v>1545839</v>
      </c>
    </row>
    <row r="43" spans="1:7" x14ac:dyDescent="0.2">
      <c r="F43" s="5"/>
    </row>
    <row r="44" spans="1:7" x14ac:dyDescent="0.2">
      <c r="A44" s="3" t="s">
        <v>0</v>
      </c>
      <c r="B44" s="4">
        <v>146010.24333200001</v>
      </c>
      <c r="C44" s="3">
        <v>1168081946660</v>
      </c>
      <c r="D44" s="4">
        <v>152530.38626500001</v>
      </c>
      <c r="E44" s="3">
        <v>1220243090120</v>
      </c>
      <c r="F44" s="5">
        <v>146927.559068</v>
      </c>
      <c r="G44" s="3">
        <v>1175420472540</v>
      </c>
    </row>
    <row r="45" spans="1:7" x14ac:dyDescent="0.2">
      <c r="A45" s="3" t="s">
        <v>11</v>
      </c>
      <c r="B45" s="4">
        <v>4.4104499999999998E-2</v>
      </c>
      <c r="C45" s="3">
        <v>352836</v>
      </c>
      <c r="D45" s="4">
        <v>0.228482875</v>
      </c>
      <c r="E45" s="3">
        <v>1827863</v>
      </c>
      <c r="F45" s="5">
        <v>2.4215E-2</v>
      </c>
      <c r="G45" s="3">
        <v>193720</v>
      </c>
    </row>
    <row r="46" spans="1:7" x14ac:dyDescent="0.2">
      <c r="A46" s="3" t="s">
        <v>27</v>
      </c>
      <c r="B46" s="4">
        <v>4.4101874999999999E-2</v>
      </c>
      <c r="C46" s="3">
        <v>352815</v>
      </c>
      <c r="D46" s="4">
        <v>0.2284125625</v>
      </c>
      <c r="E46" s="3">
        <v>1827300.5</v>
      </c>
      <c r="F46" s="5">
        <v>2.42095625E-2</v>
      </c>
      <c r="G46" s="3">
        <v>193676.5</v>
      </c>
    </row>
    <row r="47" spans="1:7" x14ac:dyDescent="0.2">
      <c r="A47" s="3" t="s">
        <v>28</v>
      </c>
      <c r="B47" s="4">
        <v>6.9375000000000001E-6</v>
      </c>
      <c r="C47" s="3">
        <v>55.5</v>
      </c>
      <c r="D47" s="4">
        <v>7.3875000000000007E-5</v>
      </c>
      <c r="E47" s="3">
        <v>591</v>
      </c>
      <c r="F47" s="5">
        <v>9.0000000000000002E-6</v>
      </c>
      <c r="G47" s="3">
        <v>72</v>
      </c>
    </row>
    <row r="48" spans="1:7" x14ac:dyDescent="0.2">
      <c r="F48" s="5"/>
    </row>
    <row r="49" spans="1:7" x14ac:dyDescent="0.2">
      <c r="A49" s="3" t="s">
        <v>0</v>
      </c>
      <c r="B49" s="4">
        <v>146702.326329</v>
      </c>
      <c r="C49" s="3">
        <v>1173618610630</v>
      </c>
      <c r="D49" s="4">
        <v>151751.526518</v>
      </c>
      <c r="E49" s="3">
        <v>1214012212140</v>
      </c>
      <c r="F49" s="5">
        <v>146029.50209299999</v>
      </c>
      <c r="G49" s="3">
        <v>1168236016750</v>
      </c>
    </row>
    <row r="50" spans="1:7" x14ac:dyDescent="0.2">
      <c r="A50" s="3" t="s">
        <v>29</v>
      </c>
      <c r="B50" s="4">
        <v>3.7500000000000001E-6</v>
      </c>
      <c r="C50" s="3">
        <v>30</v>
      </c>
      <c r="D50" s="4">
        <v>3.3749999999999999E-6</v>
      </c>
      <c r="E50" s="3">
        <v>27</v>
      </c>
      <c r="F50" s="5">
        <v>3.3749999999999999E-6</v>
      </c>
      <c r="G50" s="3">
        <v>27</v>
      </c>
    </row>
    <row r="51" spans="1:7" x14ac:dyDescent="0.2">
      <c r="A51" s="3" t="s">
        <v>12</v>
      </c>
      <c r="B51" s="4">
        <v>506.36459031300001</v>
      </c>
      <c r="C51" s="3">
        <v>4050916722.5</v>
      </c>
      <c r="D51" s="4">
        <v>507.11190349999998</v>
      </c>
      <c r="E51" s="3">
        <v>4056895228</v>
      </c>
      <c r="F51" s="5">
        <v>508.907056813</v>
      </c>
      <c r="G51" s="3">
        <v>4071256454.5</v>
      </c>
    </row>
    <row r="52" spans="1:7" x14ac:dyDescent="0.2">
      <c r="A52" s="3" t="s">
        <v>9</v>
      </c>
      <c r="B52" s="4">
        <v>9.3467985000000002</v>
      </c>
      <c r="C52" s="3">
        <v>74774388</v>
      </c>
      <c r="D52" s="4">
        <v>21.476178375</v>
      </c>
      <c r="E52" s="3">
        <v>171809427</v>
      </c>
      <c r="F52" s="5">
        <v>9.6774743749999992</v>
      </c>
      <c r="G52" s="3">
        <v>77419795</v>
      </c>
    </row>
    <row r="53" spans="1:7" x14ac:dyDescent="0.2">
      <c r="F53" s="5"/>
    </row>
    <row r="54" spans="1:7" x14ac:dyDescent="0.2">
      <c r="A54" s="3" t="s">
        <v>0</v>
      </c>
      <c r="B54" s="4">
        <v>146013.80974299999</v>
      </c>
      <c r="C54" s="3">
        <v>1168110477950</v>
      </c>
      <c r="D54" s="4">
        <v>151900.736061</v>
      </c>
      <c r="E54" s="3">
        <v>1215205888490</v>
      </c>
      <c r="F54" s="5">
        <v>146411.28494899999</v>
      </c>
      <c r="G54" s="3">
        <v>1171290279590</v>
      </c>
    </row>
    <row r="55" spans="1:7" x14ac:dyDescent="0.2">
      <c r="A55" s="3" t="s">
        <v>36</v>
      </c>
      <c r="B55" s="4">
        <v>4.7904999999999996E-3</v>
      </c>
      <c r="C55" s="3">
        <v>38324</v>
      </c>
      <c r="D55" s="4">
        <v>6.2110000000000004E-3</v>
      </c>
      <c r="E55" s="3">
        <v>49688</v>
      </c>
      <c r="F55" s="5">
        <v>7.3532500000000004E-3</v>
      </c>
      <c r="G55" s="3">
        <v>58826</v>
      </c>
    </row>
    <row r="56" spans="1:7" x14ac:dyDescent="0.2">
      <c r="A56" s="3" t="s">
        <v>30</v>
      </c>
      <c r="B56" s="4">
        <v>102452.337214</v>
      </c>
      <c r="C56" s="3">
        <v>819618697713</v>
      </c>
      <c r="D56" s="4">
        <v>104864.07140299999</v>
      </c>
      <c r="E56" s="3">
        <v>838912571222</v>
      </c>
      <c r="F56" s="5">
        <v>102559.643582</v>
      </c>
      <c r="G56" s="3">
        <v>820477148656</v>
      </c>
    </row>
    <row r="57" spans="1:7" x14ac:dyDescent="0.2">
      <c r="A57" s="3" t="s">
        <v>31</v>
      </c>
      <c r="B57" s="4">
        <v>12505.1798026</v>
      </c>
      <c r="C57" s="3">
        <v>100041438420</v>
      </c>
      <c r="D57" s="4">
        <v>11971.740710100001</v>
      </c>
      <c r="E57" s="3">
        <v>95773925680.5</v>
      </c>
      <c r="F57" s="5">
        <v>12344.939738700001</v>
      </c>
      <c r="G57" s="3">
        <v>98759517910</v>
      </c>
    </row>
    <row r="58" spans="1:7" x14ac:dyDescent="0.2">
      <c r="F58" s="5"/>
    </row>
    <row r="60" spans="1:7" x14ac:dyDescent="0.2">
      <c r="A60" s="2" t="s">
        <v>41</v>
      </c>
    </row>
    <row r="61" spans="1:7" x14ac:dyDescent="0.2">
      <c r="A61" s="3" t="s">
        <v>42</v>
      </c>
      <c r="B61" s="4">
        <f t="shared" ref="B61:G61" si="0">B5+B12</f>
        <v>60.108543312500004</v>
      </c>
      <c r="C61" s="6">
        <f t="shared" si="0"/>
        <v>480868346.5</v>
      </c>
      <c r="D61" s="4">
        <f t="shared" si="0"/>
        <v>642.99608156199997</v>
      </c>
      <c r="E61" s="6">
        <f t="shared" si="0"/>
        <v>5143968652.5</v>
      </c>
      <c r="F61" s="4">
        <f t="shared" si="0"/>
        <v>57.890280562499996</v>
      </c>
      <c r="G61" s="6">
        <f t="shared" si="0"/>
        <v>463122244.5</v>
      </c>
    </row>
    <row r="62" spans="1:7" x14ac:dyDescent="0.2">
      <c r="A62" s="3" t="s">
        <v>43</v>
      </c>
      <c r="B62" s="4">
        <f t="shared" ref="B62:G62" si="1">B30+B37</f>
        <v>2267.0712094375003</v>
      </c>
      <c r="C62" s="6">
        <f t="shared" si="1"/>
        <v>18136569675.5</v>
      </c>
      <c r="D62" s="4">
        <f t="shared" si="1"/>
        <v>2347.6168187550002</v>
      </c>
      <c r="E62" s="6">
        <f t="shared" si="1"/>
        <v>18780934550</v>
      </c>
      <c r="F62" s="4">
        <f t="shared" si="1"/>
        <v>2276.2329671849998</v>
      </c>
      <c r="G62" s="6">
        <f t="shared" si="1"/>
        <v>18209863737.5</v>
      </c>
    </row>
    <row r="63" spans="1:7" x14ac:dyDescent="0.2">
      <c r="A63" s="3" t="s">
        <v>44</v>
      </c>
      <c r="B63" s="4">
        <f t="shared" ref="B63:G63" si="2">B42+B51</f>
        <v>506.56395518800002</v>
      </c>
      <c r="C63" s="6">
        <f t="shared" si="2"/>
        <v>4052511641.5</v>
      </c>
      <c r="D63" s="4">
        <f t="shared" si="2"/>
        <v>507.4147595</v>
      </c>
      <c r="E63" s="6">
        <f t="shared" si="2"/>
        <v>4059318076</v>
      </c>
      <c r="F63" s="4">
        <f t="shared" si="2"/>
        <v>509.10028668799998</v>
      </c>
      <c r="G63" s="6">
        <f t="shared" si="2"/>
        <v>4072802293.5</v>
      </c>
    </row>
    <row r="64" spans="1:7" x14ac:dyDescent="0.2">
      <c r="A64" s="3" t="s">
        <v>54</v>
      </c>
      <c r="B64" s="4">
        <f t="shared" ref="B64:G64" si="3">B63/B62</f>
        <v>0.22344421872557207</v>
      </c>
      <c r="C64" s="6">
        <f t="shared" si="3"/>
        <v>0.22344421872535153</v>
      </c>
      <c r="D64" s="4">
        <f t="shared" si="3"/>
        <v>0.21614036645430693</v>
      </c>
      <c r="E64" s="6">
        <f t="shared" si="3"/>
        <v>0.21614036645476728</v>
      </c>
      <c r="F64" s="4">
        <f t="shared" si="3"/>
        <v>0.22365913068977314</v>
      </c>
      <c r="G64" s="6">
        <f t="shared" si="3"/>
        <v>0.22365913068930782</v>
      </c>
    </row>
    <row r="65" spans="1:7" x14ac:dyDescent="0.2">
      <c r="A65" s="3" t="s">
        <v>52</v>
      </c>
      <c r="B65" s="4">
        <f t="shared" ref="B65:G65" si="4">B61/(B62+B63)</f>
        <v>2.1671395026683669E-2</v>
      </c>
      <c r="C65" s="6">
        <f t="shared" si="4"/>
        <v>2.1671395026687575E-2</v>
      </c>
      <c r="D65" s="4">
        <f t="shared" si="4"/>
        <v>0.22521505067029773</v>
      </c>
      <c r="E65" s="6">
        <f t="shared" si="4"/>
        <v>0.22521505067086731</v>
      </c>
      <c r="F65" s="4">
        <f t="shared" si="4"/>
        <v>2.0783969200814191E-2</v>
      </c>
      <c r="G65" s="6">
        <f t="shared" si="4"/>
        <v>2.0783969200799265E-2</v>
      </c>
    </row>
    <row r="66" spans="1:7" x14ac:dyDescent="0.2">
      <c r="A66" s="3" t="s">
        <v>53</v>
      </c>
      <c r="B66" s="4">
        <f t="shared" ref="B66:G66" si="5">B12/(B37+B51)</f>
        <v>1.6795073634795668E-2</v>
      </c>
      <c r="C66" s="6">
        <f t="shared" si="5"/>
        <v>1.67950736347987E-2</v>
      </c>
      <c r="D66" s="4">
        <f t="shared" si="5"/>
        <v>0.21587737257221529</v>
      </c>
      <c r="E66" s="6">
        <f t="shared" si="5"/>
        <v>0.2158773725727707</v>
      </c>
      <c r="F66" s="4">
        <f t="shared" si="5"/>
        <v>1.6341735849253865E-2</v>
      </c>
      <c r="G66" s="6">
        <f t="shared" si="5"/>
        <v>1.6341735849242114E-2</v>
      </c>
    </row>
    <row r="67" spans="1:7" x14ac:dyDescent="0.2">
      <c r="A67" s="3" t="s">
        <v>55</v>
      </c>
      <c r="B67" s="4">
        <f t="shared" ref="B67:G67" si="6">B10/B7</f>
        <v>1.0537421179113262E-4</v>
      </c>
      <c r="C67" s="6">
        <f t="shared" si="6"/>
        <v>1.053742117911326E-4</v>
      </c>
      <c r="D67" s="4">
        <f t="shared" si="6"/>
        <v>6.6984439628145299E-7</v>
      </c>
      <c r="E67" s="6">
        <f t="shared" si="6"/>
        <v>6.6984439628145288E-7</v>
      </c>
      <c r="F67" s="4">
        <f t="shared" si="6"/>
        <v>2.2052147575128177E-4</v>
      </c>
      <c r="G67" s="6">
        <f t="shared" si="6"/>
        <v>2.2052147575128177E-4</v>
      </c>
    </row>
    <row r="68" spans="1:7" x14ac:dyDescent="0.2">
      <c r="A68" s="3" t="s">
        <v>56</v>
      </c>
      <c r="B68" s="4">
        <f t="shared" ref="B68:G68" si="7">B35/B32</f>
        <v>0.91880089456236802</v>
      </c>
      <c r="C68" s="6">
        <f t="shared" si="7"/>
        <v>0.91880089456236802</v>
      </c>
      <c r="D68" s="4">
        <f t="shared" si="7"/>
        <v>0.34159447935835785</v>
      </c>
      <c r="E68" s="6">
        <f t="shared" si="7"/>
        <v>0.34159447935835785</v>
      </c>
      <c r="F68" s="4">
        <f t="shared" si="7"/>
        <v>0.91104539685994657</v>
      </c>
      <c r="G68" s="6">
        <f t="shared" si="7"/>
        <v>0.91104539685994657</v>
      </c>
    </row>
    <row r="69" spans="1:7" x14ac:dyDescent="0.2">
      <c r="C69" s="6"/>
      <c r="E69" s="6"/>
      <c r="G69" s="6"/>
    </row>
    <row r="70" spans="1:7" x14ac:dyDescent="0.2">
      <c r="A70" s="3" t="s">
        <v>45</v>
      </c>
      <c r="B70" s="4">
        <f t="shared" ref="B70:G70" si="8">B20</f>
        <v>23964.339151100001</v>
      </c>
      <c r="C70" s="6">
        <f t="shared" si="8"/>
        <v>191714713208</v>
      </c>
      <c r="D70" s="4">
        <f t="shared" si="8"/>
        <v>26870.877729899999</v>
      </c>
      <c r="E70" s="6">
        <f t="shared" si="8"/>
        <v>214967021840</v>
      </c>
      <c r="F70" s="4">
        <f t="shared" si="8"/>
        <v>24078.1630549</v>
      </c>
      <c r="G70" s="6">
        <f t="shared" si="8"/>
        <v>192625304439</v>
      </c>
    </row>
    <row r="71" spans="1:7" x14ac:dyDescent="0.2">
      <c r="A71" s="3" t="s">
        <v>46</v>
      </c>
      <c r="B71" s="4">
        <f t="shared" ref="B71:G72" si="9">B21-B20</f>
        <v>5429.3576925999987</v>
      </c>
      <c r="C71" s="6">
        <f t="shared" si="9"/>
        <v>43434861542</v>
      </c>
      <c r="D71" s="4">
        <f t="shared" si="9"/>
        <v>5500.4566354000017</v>
      </c>
      <c r="E71" s="6">
        <f t="shared" si="9"/>
        <v>44003653082</v>
      </c>
      <c r="F71" s="4">
        <f t="shared" si="9"/>
        <v>5433.0762299999988</v>
      </c>
      <c r="G71" s="6">
        <f t="shared" si="9"/>
        <v>43464609840</v>
      </c>
    </row>
    <row r="72" spans="1:7" x14ac:dyDescent="0.2">
      <c r="A72" s="3" t="s">
        <v>47</v>
      </c>
      <c r="B72" s="4">
        <f t="shared" si="9"/>
        <v>7528.117426300003</v>
      </c>
      <c r="C72" s="6">
        <f t="shared" si="9"/>
        <v>60224939410</v>
      </c>
      <c r="D72" s="4">
        <f t="shared" si="9"/>
        <v>7633.4481667999971</v>
      </c>
      <c r="E72" s="6">
        <f t="shared" si="9"/>
        <v>61067585335</v>
      </c>
      <c r="F72" s="4">
        <f t="shared" si="9"/>
        <v>7513.284105200004</v>
      </c>
      <c r="G72" s="6">
        <f t="shared" si="9"/>
        <v>60106272842</v>
      </c>
    </row>
    <row r="73" spans="1:7" x14ac:dyDescent="0.2">
      <c r="A73" s="3" t="s">
        <v>48</v>
      </c>
      <c r="B73" s="4">
        <f t="shared" ref="B73:G73" si="10">B25-B22</f>
        <v>6772.5329820999978</v>
      </c>
      <c r="C73" s="6">
        <f t="shared" si="10"/>
        <v>54180263856</v>
      </c>
      <c r="D73" s="4">
        <f t="shared" si="10"/>
        <v>7587.4598521000007</v>
      </c>
      <c r="E73" s="6">
        <f t="shared" si="10"/>
        <v>60699678817</v>
      </c>
      <c r="F73" s="4">
        <f t="shared" si="10"/>
        <v>6765.1860400000005</v>
      </c>
      <c r="G73" s="6">
        <f t="shared" si="10"/>
        <v>54121488319</v>
      </c>
    </row>
    <row r="74" spans="1:7" x14ac:dyDescent="0.2">
      <c r="A74" s="3" t="s">
        <v>49</v>
      </c>
      <c r="B74" s="4">
        <f t="shared" ref="B74:G74" si="11">B56-B57</f>
        <v>89947.157411399996</v>
      </c>
      <c r="C74" s="6">
        <f t="shared" si="11"/>
        <v>719577259293</v>
      </c>
      <c r="D74" s="4">
        <f t="shared" si="11"/>
        <v>92892.330692899995</v>
      </c>
      <c r="E74" s="6">
        <f t="shared" si="11"/>
        <v>743138645541.5</v>
      </c>
      <c r="F74" s="4">
        <f t="shared" si="11"/>
        <v>90214.703843299998</v>
      </c>
      <c r="G74" s="6">
        <f t="shared" si="11"/>
        <v>721717630746</v>
      </c>
    </row>
    <row r="75" spans="1:7" x14ac:dyDescent="0.2">
      <c r="A75" s="3" t="s">
        <v>50</v>
      </c>
      <c r="B75" s="4">
        <f t="shared" ref="B75:G75" si="12">B57</f>
        <v>12505.1798026</v>
      </c>
      <c r="C75" s="6">
        <f t="shared" si="12"/>
        <v>100041438420</v>
      </c>
      <c r="D75" s="4">
        <f t="shared" si="12"/>
        <v>11971.740710100001</v>
      </c>
      <c r="E75" s="6">
        <f t="shared" si="12"/>
        <v>95773925680.5</v>
      </c>
      <c r="F75" s="4">
        <f t="shared" si="12"/>
        <v>12344.939738700001</v>
      </c>
      <c r="G75" s="6">
        <f t="shared" si="12"/>
        <v>98759517910</v>
      </c>
    </row>
    <row r="76" spans="1:7" x14ac:dyDescent="0.2">
      <c r="A76" s="3" t="s">
        <v>51</v>
      </c>
      <c r="B76" s="4">
        <f t="shared" ref="B76:G76" si="13">B70+B71+B72+B73+B74+B75</f>
        <v>146146.68446610001</v>
      </c>
      <c r="C76" s="6">
        <f t="shared" si="13"/>
        <v>1169173475729</v>
      </c>
      <c r="D76" s="4">
        <f t="shared" si="13"/>
        <v>152456.31378719999</v>
      </c>
      <c r="E76" s="6">
        <f t="shared" si="13"/>
        <v>1219650510296</v>
      </c>
      <c r="F76" s="4">
        <f t="shared" si="13"/>
        <v>146349.35301209998</v>
      </c>
      <c r="G76" s="6">
        <f t="shared" si="13"/>
        <v>1170794824096</v>
      </c>
    </row>
  </sheetData>
  <mergeCells count="3">
    <mergeCell ref="B2:C2"/>
    <mergeCell ref="D2:E2"/>
    <mergeCell ref="F2:G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8"/>
  <sheetViews>
    <sheetView workbookViewId="0">
      <selection activeCell="K67" sqref="K67"/>
    </sheetView>
  </sheetViews>
  <sheetFormatPr baseColWidth="10" defaultRowHeight="16" x14ac:dyDescent="0.2"/>
  <cols>
    <col min="1" max="1" width="37.33203125" style="1" customWidth="1"/>
    <col min="2" max="2" width="14.33203125" style="1" customWidth="1"/>
    <col min="3" max="3" width="19.6640625" style="1" customWidth="1"/>
    <col min="4" max="4" width="14.1640625" style="1" customWidth="1"/>
    <col min="5" max="5" width="18.83203125" style="1" bestFit="1" customWidth="1"/>
    <col min="6" max="6" width="14.1640625" style="1" customWidth="1"/>
    <col min="7" max="7" width="18.83203125" style="1" customWidth="1"/>
    <col min="8" max="8" width="14.1640625" style="1" customWidth="1"/>
    <col min="9" max="9" width="19.33203125" style="1" customWidth="1"/>
    <col min="10" max="10" width="14" style="1" customWidth="1"/>
    <col min="11" max="11" width="19.33203125" style="1" customWidth="1"/>
    <col min="12" max="12" width="13.83203125" style="1" hidden="1" customWidth="1"/>
    <col min="13" max="13" width="19" style="1" hidden="1" customWidth="1"/>
    <col min="14" max="14" width="13.83203125" style="1" customWidth="1"/>
    <col min="15" max="15" width="20.5" style="1" customWidth="1"/>
    <col min="16" max="16" width="14" style="1" customWidth="1"/>
    <col min="17" max="17" width="19" style="1" customWidth="1"/>
    <col min="18" max="16384" width="10.83203125" style="1"/>
  </cols>
  <sheetData>
    <row r="1" spans="1:12" x14ac:dyDescent="0.2">
      <c r="B1" s="12" t="s">
        <v>63</v>
      </c>
      <c r="C1" s="12"/>
      <c r="D1" s="12" t="s">
        <v>64</v>
      </c>
      <c r="E1" s="12"/>
      <c r="F1" s="12" t="s">
        <v>65</v>
      </c>
      <c r="G1" s="12"/>
    </row>
    <row r="2" spans="1:12" x14ac:dyDescent="0.2">
      <c r="B2" s="6" t="s">
        <v>33</v>
      </c>
      <c r="C2" s="3" t="s">
        <v>37</v>
      </c>
      <c r="D2" s="6" t="s">
        <v>33</v>
      </c>
      <c r="E2" s="3" t="s">
        <v>37</v>
      </c>
      <c r="F2" s="6" t="s">
        <v>33</v>
      </c>
      <c r="G2" s="3" t="s">
        <v>37</v>
      </c>
      <c r="I2" s="1" t="s">
        <v>61</v>
      </c>
      <c r="L2" s="1" t="s">
        <v>62</v>
      </c>
    </row>
    <row r="3" spans="1:12" x14ac:dyDescent="0.2">
      <c r="A3" s="9" t="s">
        <v>72</v>
      </c>
    </row>
    <row r="4" spans="1:12" x14ac:dyDescent="0.2">
      <c r="A4" s="3" t="s">
        <v>0</v>
      </c>
      <c r="B4" s="7">
        <v>140403.96484500001</v>
      </c>
      <c r="C4" s="1">
        <v>1123231718763.5</v>
      </c>
      <c r="D4" s="7">
        <v>145435.15202400001</v>
      </c>
      <c r="E4" s="1">
        <v>1163481216192.5</v>
      </c>
      <c r="F4" s="7">
        <v>140926.72194799999</v>
      </c>
      <c r="G4" s="1">
        <v>1127413775585.5</v>
      </c>
      <c r="I4" s="1">
        <f t="shared" ref="I4:I12" si="0">E4/C4</f>
        <v>1.0358336545849225</v>
      </c>
      <c r="L4" s="1">
        <f t="shared" ref="L4:L12" si="1">G4/C4</f>
        <v>1.0037232360448329</v>
      </c>
    </row>
    <row r="5" spans="1:12" x14ac:dyDescent="0.2">
      <c r="A5" s="3" t="s">
        <v>1</v>
      </c>
      <c r="B5" s="7">
        <v>28.554079999999999</v>
      </c>
      <c r="C5" s="1">
        <v>228432639.5</v>
      </c>
      <c r="D5" s="7">
        <v>26.626676</v>
      </c>
      <c r="E5" s="1">
        <v>213013409</v>
      </c>
      <c r="F5" s="7">
        <v>14.53087</v>
      </c>
      <c r="G5" s="1">
        <v>116246957.5</v>
      </c>
      <c r="I5" s="1">
        <f t="shared" si="0"/>
        <v>0.93249988034218723</v>
      </c>
      <c r="L5" s="1">
        <f t="shared" si="1"/>
        <v>0.50888943784235352</v>
      </c>
    </row>
    <row r="6" spans="1:12" x14ac:dyDescent="0.2">
      <c r="A6" s="3" t="s">
        <v>2</v>
      </c>
      <c r="B6" s="7">
        <v>10.944258</v>
      </c>
      <c r="C6" s="1">
        <v>87554067</v>
      </c>
      <c r="D6" s="7">
        <v>12.925743000000001</v>
      </c>
      <c r="E6" s="1">
        <v>103405943</v>
      </c>
      <c r="F6" s="7">
        <v>5.9714359999999997</v>
      </c>
      <c r="G6" s="1">
        <v>47771488</v>
      </c>
      <c r="I6" s="1">
        <f t="shared" si="0"/>
        <v>1.181052423298623</v>
      </c>
      <c r="L6" s="1">
        <f t="shared" si="1"/>
        <v>0.54562271790298444</v>
      </c>
    </row>
    <row r="7" spans="1:12" x14ac:dyDescent="0.2">
      <c r="A7" s="3" t="s">
        <v>16</v>
      </c>
      <c r="B7" s="7">
        <v>10.943394</v>
      </c>
      <c r="C7" s="1">
        <v>87547152.5</v>
      </c>
      <c r="D7" s="7">
        <v>12.925741</v>
      </c>
      <c r="E7" s="1">
        <v>103405928.5</v>
      </c>
      <c r="F7" s="7">
        <v>5.9696889999999998</v>
      </c>
      <c r="G7" s="1">
        <v>47757510</v>
      </c>
      <c r="I7" s="1">
        <f t="shared" si="0"/>
        <v>1.1811455375433255</v>
      </c>
      <c r="L7" s="1">
        <f t="shared" si="1"/>
        <v>0.54550614881506287</v>
      </c>
    </row>
    <row r="8" spans="1:12" x14ac:dyDescent="0.2">
      <c r="A8" s="3"/>
      <c r="B8" s="7"/>
      <c r="D8" s="7"/>
      <c r="F8" s="7"/>
    </row>
    <row r="9" spans="1:12" x14ac:dyDescent="0.2">
      <c r="A9" s="3" t="s">
        <v>4</v>
      </c>
      <c r="B9" s="7">
        <v>773.14375399999994</v>
      </c>
      <c r="C9" s="1">
        <v>6185150034.5</v>
      </c>
      <c r="D9" s="7">
        <v>1124.52547</v>
      </c>
      <c r="E9" s="1">
        <v>8996203760</v>
      </c>
      <c r="F9" s="7">
        <v>428.18488100000002</v>
      </c>
      <c r="G9" s="1">
        <v>3425479049</v>
      </c>
      <c r="I9" s="1">
        <f t="shared" si="0"/>
        <v>1.4544843229057163</v>
      </c>
      <c r="L9" s="1">
        <f t="shared" si="1"/>
        <v>0.55382311340761381</v>
      </c>
    </row>
    <row r="10" spans="1:12" x14ac:dyDescent="0.2">
      <c r="A10" s="3" t="s">
        <v>17</v>
      </c>
      <c r="B10" s="7">
        <v>8.1999999999999998E-4</v>
      </c>
      <c r="C10" s="1">
        <v>6562.5</v>
      </c>
      <c r="D10" s="7">
        <v>3.9999999999999998E-6</v>
      </c>
      <c r="E10" s="1">
        <v>35</v>
      </c>
      <c r="F10" s="7">
        <v>1.4607999999999999E-2</v>
      </c>
      <c r="G10" s="1">
        <v>116865.5</v>
      </c>
      <c r="I10" s="1">
        <f t="shared" si="0"/>
        <v>5.3333333333333332E-3</v>
      </c>
      <c r="L10" s="1">
        <f t="shared" si="1"/>
        <v>17.808076190476189</v>
      </c>
    </row>
    <row r="11" spans="1:12" x14ac:dyDescent="0.2">
      <c r="A11" s="3" t="s">
        <v>18</v>
      </c>
      <c r="B11" s="7">
        <v>3.0000000000000001E-6</v>
      </c>
      <c r="C11" s="1">
        <v>20.5</v>
      </c>
      <c r="D11" s="7">
        <v>3.9999999999999998E-6</v>
      </c>
      <c r="E11" s="1">
        <v>30</v>
      </c>
      <c r="F11" s="7">
        <v>3.0000000000000001E-6</v>
      </c>
      <c r="G11" s="1">
        <v>27.5</v>
      </c>
      <c r="I11" s="1">
        <f t="shared" si="0"/>
        <v>1.4634146341463414</v>
      </c>
      <c r="L11" s="1">
        <f t="shared" si="1"/>
        <v>1.3414634146341464</v>
      </c>
    </row>
    <row r="12" spans="1:12" x14ac:dyDescent="0.2">
      <c r="A12" s="3" t="s">
        <v>3</v>
      </c>
      <c r="B12" s="7">
        <v>50.312914999999997</v>
      </c>
      <c r="C12" s="1">
        <v>402503318</v>
      </c>
      <c r="D12" s="7">
        <v>625.74868200000003</v>
      </c>
      <c r="E12" s="1">
        <v>5005989457.5</v>
      </c>
      <c r="F12" s="7">
        <v>53.105401000000001</v>
      </c>
      <c r="G12" s="1">
        <v>424843206.5</v>
      </c>
      <c r="I12" s="1">
        <f t="shared" si="0"/>
        <v>12.437138362919036</v>
      </c>
      <c r="L12" s="1">
        <f t="shared" si="1"/>
        <v>1.0555023710388396</v>
      </c>
    </row>
    <row r="13" spans="1:12" x14ac:dyDescent="0.2">
      <c r="A13" s="9" t="s">
        <v>66</v>
      </c>
    </row>
    <row r="14" spans="1:12" x14ac:dyDescent="0.2">
      <c r="D14" s="1">
        <v>140447.25551799999</v>
      </c>
      <c r="E14" s="1">
        <v>1123578044142</v>
      </c>
      <c r="F14" s="1">
        <v>139853.61392999999</v>
      </c>
      <c r="G14" s="1">
        <v>1118828911444</v>
      </c>
    </row>
    <row r="15" spans="1:12" x14ac:dyDescent="0.2">
      <c r="D15" s="1">
        <v>10.607939999999999</v>
      </c>
      <c r="E15" s="1">
        <v>84863516.5</v>
      </c>
      <c r="F15" s="1">
        <v>15.165372</v>
      </c>
      <c r="G15" s="1">
        <v>121322979.5</v>
      </c>
    </row>
    <row r="16" spans="1:12" x14ac:dyDescent="0.2">
      <c r="D16" s="1">
        <v>3.6480079999999999</v>
      </c>
      <c r="E16" s="1">
        <v>29184064</v>
      </c>
      <c r="F16" s="1">
        <v>5.9287380000000001</v>
      </c>
      <c r="G16" s="1">
        <v>47429904</v>
      </c>
    </row>
    <row r="17" spans="1:7" x14ac:dyDescent="0.2">
      <c r="D17" s="1">
        <v>3.6466409999999998</v>
      </c>
      <c r="E17" s="1">
        <v>29173127</v>
      </c>
      <c r="F17" s="1">
        <v>5.9264429999999999</v>
      </c>
      <c r="G17" s="1">
        <v>47411542.5</v>
      </c>
    </row>
    <row r="19" spans="1:7" x14ac:dyDescent="0.2">
      <c r="D19" s="1">
        <v>375.49195500000002</v>
      </c>
      <c r="E19" s="1">
        <v>3003935643.5</v>
      </c>
      <c r="F19" s="1">
        <v>415.12147900000002</v>
      </c>
      <c r="G19" s="1">
        <v>3320971828.5</v>
      </c>
    </row>
    <row r="20" spans="1:7" x14ac:dyDescent="0.2">
      <c r="D20" s="1">
        <v>1.639E-3</v>
      </c>
      <c r="E20" s="1">
        <v>13115.5</v>
      </c>
      <c r="F20" s="1">
        <v>2.1970000000000002E-3</v>
      </c>
      <c r="G20" s="1">
        <v>17574.5</v>
      </c>
    </row>
    <row r="21" spans="1:7" x14ac:dyDescent="0.2">
      <c r="D21" s="1">
        <v>3.9999999999999998E-6</v>
      </c>
      <c r="E21" s="1">
        <v>30.5</v>
      </c>
      <c r="F21" s="1">
        <v>3.9999999999999998E-6</v>
      </c>
      <c r="G21" s="1">
        <v>35</v>
      </c>
    </row>
    <row r="22" spans="1:7" x14ac:dyDescent="0.2">
      <c r="D22" s="1">
        <v>50.376511999999998</v>
      </c>
      <c r="E22" s="1">
        <v>403012099.5</v>
      </c>
      <c r="F22" s="1">
        <v>53.54824</v>
      </c>
      <c r="G22" s="1">
        <v>428385921.5</v>
      </c>
    </row>
    <row r="24" spans="1:7" x14ac:dyDescent="0.2">
      <c r="B24" s="12" t="s">
        <v>63</v>
      </c>
      <c r="C24" s="12"/>
      <c r="D24" s="12" t="s">
        <v>64</v>
      </c>
      <c r="E24" s="12"/>
      <c r="F24" s="12" t="s">
        <v>65</v>
      </c>
      <c r="G24" s="12"/>
    </row>
    <row r="25" spans="1:7" x14ac:dyDescent="0.2">
      <c r="A25" s="9" t="s">
        <v>71</v>
      </c>
      <c r="B25" s="6" t="s">
        <v>33</v>
      </c>
      <c r="C25" s="3" t="s">
        <v>37</v>
      </c>
      <c r="D25" s="6" t="s">
        <v>33</v>
      </c>
      <c r="E25" s="3" t="s">
        <v>37</v>
      </c>
      <c r="F25" s="6" t="s">
        <v>33</v>
      </c>
      <c r="G25" s="3" t="s">
        <v>37</v>
      </c>
    </row>
    <row r="26" spans="1:7" x14ac:dyDescent="0.2">
      <c r="A26" s="3" t="s">
        <v>0</v>
      </c>
      <c r="B26" s="1">
        <v>140257.80593900001</v>
      </c>
      <c r="C26" s="1">
        <v>1122062447509</v>
      </c>
      <c r="D26" s="1">
        <v>145324.73734699999</v>
      </c>
      <c r="E26" s="1">
        <v>1162597898772</v>
      </c>
      <c r="F26" s="1">
        <v>140276.67872600001</v>
      </c>
      <c r="G26" s="1">
        <v>1122213429805</v>
      </c>
    </row>
    <row r="27" spans="1:7" x14ac:dyDescent="0.2">
      <c r="A27" s="3" t="s">
        <v>1</v>
      </c>
      <c r="B27" s="1">
        <v>29.669802000000001</v>
      </c>
      <c r="C27" s="1">
        <v>237358413</v>
      </c>
      <c r="D27" s="1">
        <v>29.022438999999999</v>
      </c>
      <c r="E27" s="1">
        <v>232179510.5</v>
      </c>
      <c r="F27" s="1">
        <v>14.434578</v>
      </c>
      <c r="G27" s="1">
        <v>115476625.5</v>
      </c>
    </row>
    <row r="28" spans="1:7" x14ac:dyDescent="0.2">
      <c r="A28" s="3" t="s">
        <v>2</v>
      </c>
      <c r="B28" s="1">
        <v>11.658239</v>
      </c>
      <c r="C28" s="1">
        <v>93265915.5</v>
      </c>
      <c r="D28" s="1">
        <v>14.327204</v>
      </c>
      <c r="E28" s="1">
        <v>114617629</v>
      </c>
      <c r="F28" s="1">
        <v>5.8368130000000003</v>
      </c>
      <c r="G28" s="1">
        <v>46694506</v>
      </c>
    </row>
    <row r="29" spans="1:7" x14ac:dyDescent="0.2">
      <c r="A29" s="3" t="s">
        <v>16</v>
      </c>
      <c r="B29" s="1">
        <v>11.657295</v>
      </c>
      <c r="C29" s="1">
        <v>93258359.5</v>
      </c>
      <c r="D29" s="1">
        <v>14.327204</v>
      </c>
      <c r="E29" s="1">
        <v>114617632</v>
      </c>
      <c r="F29" s="1">
        <v>5.8348409999999999</v>
      </c>
      <c r="G29" s="1">
        <v>46678731.5</v>
      </c>
    </row>
    <row r="30" spans="1:7" x14ac:dyDescent="0.2">
      <c r="A30" s="3"/>
    </row>
    <row r="31" spans="1:7" x14ac:dyDescent="0.2">
      <c r="A31" s="3" t="s">
        <v>4</v>
      </c>
      <c r="B31" s="1">
        <v>745.68917099999999</v>
      </c>
      <c r="C31" s="1">
        <v>5965513365</v>
      </c>
      <c r="D31" s="1">
        <v>1120.1487569999999</v>
      </c>
      <c r="E31" s="1">
        <v>8961190053.5</v>
      </c>
      <c r="F31" s="1">
        <v>425.86830200000003</v>
      </c>
      <c r="G31" s="1">
        <v>3406946415.5</v>
      </c>
    </row>
    <row r="32" spans="1:7" x14ac:dyDescent="0.2">
      <c r="A32" s="3" t="s">
        <v>17</v>
      </c>
      <c r="B32" s="1">
        <v>1.1130000000000001E-3</v>
      </c>
      <c r="C32" s="1">
        <v>8907.5</v>
      </c>
      <c r="D32" s="1">
        <v>3.9999999999999998E-6</v>
      </c>
      <c r="E32" s="1">
        <v>31.5</v>
      </c>
      <c r="F32" s="1">
        <v>1.6962999999999999E-2</v>
      </c>
      <c r="G32" s="1">
        <v>135706.5</v>
      </c>
    </row>
    <row r="33" spans="1:7" x14ac:dyDescent="0.2">
      <c r="A33" s="3" t="s">
        <v>18</v>
      </c>
      <c r="B33" s="1">
        <v>3.0000000000000001E-6</v>
      </c>
      <c r="C33" s="1">
        <v>20</v>
      </c>
      <c r="D33" s="1">
        <v>3.0000000000000001E-6</v>
      </c>
      <c r="E33" s="1">
        <v>27</v>
      </c>
      <c r="F33" s="1">
        <v>3.0000000000000001E-6</v>
      </c>
      <c r="G33" s="1">
        <v>27</v>
      </c>
    </row>
    <row r="34" spans="1:7" x14ac:dyDescent="0.2">
      <c r="A34" s="3" t="s">
        <v>3</v>
      </c>
      <c r="B34" s="1">
        <v>50.099004000000001</v>
      </c>
      <c r="C34" s="1">
        <v>400792030.5</v>
      </c>
      <c r="D34" s="1">
        <v>623.11886000000004</v>
      </c>
      <c r="E34" s="1">
        <v>4984950884</v>
      </c>
      <c r="F34" s="1">
        <v>52.988903000000001</v>
      </c>
      <c r="G34" s="1">
        <v>423911223.5</v>
      </c>
    </row>
    <row r="36" spans="1:7" x14ac:dyDescent="0.2">
      <c r="A36" s="9" t="s">
        <v>67</v>
      </c>
    </row>
    <row r="37" spans="1:7" x14ac:dyDescent="0.2">
      <c r="A37" s="1" t="s">
        <v>64</v>
      </c>
      <c r="C37" s="1" t="s">
        <v>68</v>
      </c>
      <c r="E37" s="1" t="s">
        <v>69</v>
      </c>
      <c r="G37" s="1" t="s">
        <v>70</v>
      </c>
    </row>
    <row r="38" spans="1:7" x14ac:dyDescent="0.2">
      <c r="A38" s="3" t="s">
        <v>0</v>
      </c>
      <c r="C38" s="1">
        <v>877280361133</v>
      </c>
      <c r="E38" s="1">
        <v>878772319920</v>
      </c>
      <c r="G38" s="1">
        <v>877464443912</v>
      </c>
    </row>
    <row r="39" spans="1:7" x14ac:dyDescent="0.2">
      <c r="A39" s="3" t="s">
        <v>1</v>
      </c>
      <c r="C39" s="1">
        <v>210538810</v>
      </c>
      <c r="E39" s="1">
        <v>356654916</v>
      </c>
      <c r="G39" s="1">
        <v>195628734</v>
      </c>
    </row>
    <row r="40" spans="1:7" x14ac:dyDescent="0.2">
      <c r="A40" s="3" t="s">
        <v>2</v>
      </c>
      <c r="C40" s="1">
        <v>123363462</v>
      </c>
      <c r="E40" s="1">
        <v>228892890</v>
      </c>
      <c r="G40" s="1">
        <v>119632667</v>
      </c>
    </row>
    <row r="41" spans="1:7" x14ac:dyDescent="0.2">
      <c r="A41" s="3" t="s">
        <v>16</v>
      </c>
      <c r="C41" s="1">
        <v>123361377</v>
      </c>
      <c r="E41" s="1">
        <v>228890858</v>
      </c>
      <c r="G41" s="1">
        <v>119630592</v>
      </c>
    </row>
    <row r="42" spans="1:7" x14ac:dyDescent="0.2">
      <c r="A42" s="3"/>
      <c r="C42" s="1" t="s">
        <v>68</v>
      </c>
      <c r="E42" s="1" t="s">
        <v>69</v>
      </c>
      <c r="G42" s="1" t="s">
        <v>70</v>
      </c>
    </row>
    <row r="43" spans="1:7" x14ac:dyDescent="0.2">
      <c r="A43" s="3" t="s">
        <v>4</v>
      </c>
      <c r="C43" s="1">
        <v>6461413845</v>
      </c>
      <c r="E43" s="1">
        <v>6913162471</v>
      </c>
      <c r="G43" s="1">
        <v>6144949457</v>
      </c>
    </row>
    <row r="44" spans="1:7" x14ac:dyDescent="0.2">
      <c r="A44" s="3" t="s">
        <v>17</v>
      </c>
      <c r="C44" s="1">
        <v>2204</v>
      </c>
      <c r="E44" s="1">
        <v>2035</v>
      </c>
      <c r="G44" s="1">
        <v>2155</v>
      </c>
    </row>
    <row r="45" spans="1:7" x14ac:dyDescent="0.2">
      <c r="A45" s="3" t="s">
        <v>18</v>
      </c>
      <c r="C45" s="1">
        <v>36</v>
      </c>
      <c r="E45" s="1">
        <v>36</v>
      </c>
      <c r="G45" s="1">
        <v>36</v>
      </c>
    </row>
    <row r="46" spans="1:7" x14ac:dyDescent="0.2">
      <c r="A46" s="3" t="s">
        <v>3</v>
      </c>
      <c r="C46" s="1">
        <v>389807917</v>
      </c>
      <c r="E46" s="1">
        <v>400868717</v>
      </c>
      <c r="G46" s="1">
        <v>402446396</v>
      </c>
    </row>
    <row r="47" spans="1:7" x14ac:dyDescent="0.2">
      <c r="A47" s="3"/>
    </row>
    <row r="48" spans="1:7" x14ac:dyDescent="0.2">
      <c r="A48" s="9" t="s">
        <v>74</v>
      </c>
    </row>
    <row r="49" spans="1:19" x14ac:dyDescent="0.2">
      <c r="A49" s="1" t="s">
        <v>64</v>
      </c>
      <c r="C49" s="1" t="s">
        <v>68</v>
      </c>
      <c r="E49" s="1" t="s">
        <v>69</v>
      </c>
      <c r="G49" s="1" t="s">
        <v>70</v>
      </c>
    </row>
    <row r="50" spans="1:19" x14ac:dyDescent="0.2">
      <c r="A50" s="3" t="s">
        <v>0</v>
      </c>
      <c r="C50" s="1">
        <v>871244430240</v>
      </c>
      <c r="E50" s="1">
        <v>873092484000</v>
      </c>
      <c r="G50" s="1">
        <v>876277641654</v>
      </c>
    </row>
    <row r="51" spans="1:19" x14ac:dyDescent="0.2">
      <c r="A51" s="1" t="s">
        <v>73</v>
      </c>
      <c r="C51" s="1">
        <v>267775344</v>
      </c>
      <c r="E51" s="1">
        <v>282166725</v>
      </c>
      <c r="G51" s="1">
        <v>300150254</v>
      </c>
    </row>
    <row r="52" spans="1:19" x14ac:dyDescent="0.2">
      <c r="A52" s="3" t="s">
        <v>1</v>
      </c>
      <c r="C52" s="1">
        <v>234927028</v>
      </c>
      <c r="E52" s="1">
        <v>159258654</v>
      </c>
      <c r="G52" s="1">
        <v>228684685</v>
      </c>
    </row>
    <row r="53" spans="1:19" x14ac:dyDescent="0.2">
      <c r="A53" s="3" t="s">
        <v>4</v>
      </c>
      <c r="C53" s="1">
        <v>6771054688</v>
      </c>
      <c r="E53" s="1">
        <v>4906600808</v>
      </c>
      <c r="G53" s="1">
        <v>6541289608</v>
      </c>
    </row>
    <row r="54" spans="1:19" x14ac:dyDescent="0.2">
      <c r="C54" s="1" t="s">
        <v>68</v>
      </c>
      <c r="E54" s="1" t="s">
        <v>69</v>
      </c>
      <c r="G54" s="1" t="s">
        <v>70</v>
      </c>
    </row>
    <row r="55" spans="1:19" x14ac:dyDescent="0.2">
      <c r="A55" s="1" t="s">
        <v>0</v>
      </c>
      <c r="C55" s="1">
        <v>875340767324</v>
      </c>
      <c r="E55" s="1">
        <v>872419782151</v>
      </c>
      <c r="G55" s="1">
        <v>874985735564</v>
      </c>
    </row>
    <row r="56" spans="1:19" x14ac:dyDescent="0.2">
      <c r="A56" s="3" t="s">
        <v>16</v>
      </c>
      <c r="C56" s="1">
        <v>96131410</v>
      </c>
      <c r="E56" s="1">
        <v>156266036</v>
      </c>
      <c r="G56" s="1">
        <v>129438461</v>
      </c>
    </row>
    <row r="57" spans="1:19" x14ac:dyDescent="0.2">
      <c r="A57" s="3" t="s">
        <v>17</v>
      </c>
      <c r="C57" s="1">
        <v>1647</v>
      </c>
      <c r="E57" s="1">
        <v>2073</v>
      </c>
      <c r="G57" s="1">
        <v>1720</v>
      </c>
    </row>
    <row r="58" spans="1:19" x14ac:dyDescent="0.2">
      <c r="A58" s="3" t="s">
        <v>3</v>
      </c>
      <c r="C58" s="1">
        <v>409185728</v>
      </c>
      <c r="E58" s="1">
        <v>401573373</v>
      </c>
      <c r="G58" s="1">
        <v>398384398</v>
      </c>
    </row>
    <row r="59" spans="1:19" x14ac:dyDescent="0.2">
      <c r="A59" s="3"/>
    </row>
    <row r="60" spans="1:19" x14ac:dyDescent="0.2">
      <c r="A60" s="2" t="s">
        <v>78</v>
      </c>
    </row>
    <row r="61" spans="1:19" x14ac:dyDescent="0.2">
      <c r="A61" s="3"/>
      <c r="B61" s="12" t="s">
        <v>76</v>
      </c>
      <c r="C61" s="12"/>
      <c r="D61" s="12"/>
      <c r="E61" s="12"/>
      <c r="F61" s="12" t="s">
        <v>77</v>
      </c>
      <c r="G61" s="12"/>
      <c r="H61" s="12"/>
      <c r="I61" s="12"/>
      <c r="J61" s="10"/>
      <c r="K61" s="10"/>
      <c r="L61" s="12" t="s">
        <v>79</v>
      </c>
      <c r="M61" s="12"/>
      <c r="N61" s="12"/>
      <c r="O61" s="12"/>
      <c r="P61" s="12"/>
      <c r="Q61" s="12"/>
    </row>
    <row r="62" spans="1:19" x14ac:dyDescent="0.2">
      <c r="B62" s="12" t="s">
        <v>75</v>
      </c>
      <c r="C62" s="12"/>
      <c r="D62" s="12" t="s">
        <v>64</v>
      </c>
      <c r="E62" s="12"/>
      <c r="F62" s="12" t="s">
        <v>75</v>
      </c>
      <c r="G62" s="12"/>
      <c r="H62" s="12" t="s">
        <v>64</v>
      </c>
      <c r="I62" s="12"/>
      <c r="J62" s="12" t="s">
        <v>85</v>
      </c>
      <c r="K62" s="12"/>
      <c r="L62" s="12" t="s">
        <v>75</v>
      </c>
      <c r="M62" s="12"/>
      <c r="N62" s="12" t="s">
        <v>64</v>
      </c>
      <c r="O62" s="12"/>
      <c r="P62" s="12" t="s">
        <v>85</v>
      </c>
      <c r="Q62" s="12"/>
    </row>
    <row r="63" spans="1:19" x14ac:dyDescent="0.2">
      <c r="B63" s="6" t="s">
        <v>33</v>
      </c>
      <c r="C63" s="3" t="s">
        <v>37</v>
      </c>
      <c r="D63" s="6" t="s">
        <v>33</v>
      </c>
      <c r="E63" s="3" t="s">
        <v>37</v>
      </c>
      <c r="F63" s="6" t="s">
        <v>33</v>
      </c>
      <c r="G63" s="3" t="s">
        <v>37</v>
      </c>
      <c r="H63" s="6" t="s">
        <v>33</v>
      </c>
      <c r="I63" s="3" t="s">
        <v>37</v>
      </c>
      <c r="J63" s="6" t="s">
        <v>33</v>
      </c>
      <c r="K63" s="3" t="s">
        <v>37</v>
      </c>
      <c r="L63" s="6" t="s">
        <v>33</v>
      </c>
      <c r="M63" s="3" t="s">
        <v>37</v>
      </c>
      <c r="N63" s="6" t="s">
        <v>33</v>
      </c>
      <c r="O63" s="3" t="s">
        <v>37</v>
      </c>
      <c r="P63" s="6" t="s">
        <v>33</v>
      </c>
      <c r="Q63" s="3" t="s">
        <v>37</v>
      </c>
    </row>
    <row r="64" spans="1:19" x14ac:dyDescent="0.2">
      <c r="A64" s="1" t="s">
        <v>0</v>
      </c>
      <c r="B64" s="1">
        <v>195803.602495</v>
      </c>
      <c r="C64" s="1">
        <v>1566428819961.5</v>
      </c>
      <c r="D64" s="1">
        <v>184751.27264400001</v>
      </c>
      <c r="E64" s="1">
        <v>1478010181151.5</v>
      </c>
      <c r="F64" s="1">
        <v>176839.86805200001</v>
      </c>
      <c r="G64" s="1">
        <v>1414718944417</v>
      </c>
      <c r="H64" s="1">
        <v>165473.61220599999</v>
      </c>
      <c r="I64" s="1">
        <v>1323788897647</v>
      </c>
      <c r="J64" s="1">
        <v>164597.635839</v>
      </c>
      <c r="K64" s="1">
        <v>1316781086715.5</v>
      </c>
      <c r="L64" s="1">
        <v>139579.99488799999</v>
      </c>
      <c r="M64" s="1">
        <v>1116639959108</v>
      </c>
      <c r="N64" s="1">
        <v>138231.978798</v>
      </c>
      <c r="O64" s="1">
        <v>1105855830385</v>
      </c>
      <c r="P64" s="1">
        <v>136578.52948699999</v>
      </c>
      <c r="Q64" s="1">
        <v>1092628235895</v>
      </c>
      <c r="S64" s="1" t="s">
        <v>0</v>
      </c>
    </row>
    <row r="65" spans="1:19" x14ac:dyDescent="0.2">
      <c r="A65" s="1" t="s">
        <v>73</v>
      </c>
      <c r="B65" s="1">
        <v>113.508774</v>
      </c>
      <c r="C65" s="1">
        <v>908070188</v>
      </c>
      <c r="D65" s="1">
        <v>115.561043</v>
      </c>
      <c r="E65" s="1">
        <v>924488348</v>
      </c>
      <c r="F65" s="1">
        <v>135.76726400000001</v>
      </c>
      <c r="G65" s="1">
        <v>1086138112.5</v>
      </c>
      <c r="H65" s="1">
        <v>137.042925</v>
      </c>
      <c r="I65" s="1">
        <v>1096343404</v>
      </c>
      <c r="J65" s="1">
        <v>134.14905899999999</v>
      </c>
      <c r="K65" s="1">
        <v>1073192474</v>
      </c>
      <c r="L65" s="1">
        <v>186.75927200000001</v>
      </c>
      <c r="M65" s="1">
        <v>1494074172.5</v>
      </c>
      <c r="N65" s="1">
        <v>186.79355100000001</v>
      </c>
      <c r="O65" s="1">
        <v>1494348410</v>
      </c>
      <c r="P65" s="1">
        <v>190.30417299999999</v>
      </c>
      <c r="Q65" s="1">
        <v>1522433383.5</v>
      </c>
      <c r="S65" s="1" t="s">
        <v>73</v>
      </c>
    </row>
    <row r="66" spans="1:19" x14ac:dyDescent="0.2">
      <c r="A66" s="1" t="s">
        <v>1</v>
      </c>
      <c r="B66" s="1">
        <v>187.79291799999999</v>
      </c>
      <c r="C66" s="1">
        <v>1502343342</v>
      </c>
      <c r="D66" s="1">
        <v>28.449394999999999</v>
      </c>
      <c r="E66" s="1">
        <v>227595159.5</v>
      </c>
      <c r="F66" s="1">
        <v>208.95451299999999</v>
      </c>
      <c r="G66" s="1">
        <v>1671636107</v>
      </c>
      <c r="H66" s="1">
        <v>17.013721</v>
      </c>
      <c r="I66" s="1">
        <v>136109766.5</v>
      </c>
      <c r="J66" s="1">
        <v>15.803006</v>
      </c>
      <c r="K66" s="1">
        <v>126424051</v>
      </c>
      <c r="L66" s="1">
        <v>67.045439999999999</v>
      </c>
      <c r="M66" s="1">
        <v>536363520.5</v>
      </c>
      <c r="N66" s="1">
        <v>50.960827999999999</v>
      </c>
      <c r="O66" s="1">
        <v>407686620.5</v>
      </c>
      <c r="P66" s="1">
        <v>45.757987999999997</v>
      </c>
      <c r="Q66" s="1">
        <v>366063906.5</v>
      </c>
      <c r="S66" s="1" t="s">
        <v>1</v>
      </c>
    </row>
    <row r="67" spans="1:19" x14ac:dyDescent="0.2">
      <c r="A67" s="1" t="s">
        <v>2</v>
      </c>
      <c r="B67" s="1">
        <v>151.39014800000001</v>
      </c>
      <c r="C67" s="1">
        <v>1211121183.5</v>
      </c>
      <c r="D67" s="1">
        <v>10.088628</v>
      </c>
      <c r="E67" s="1">
        <v>80709025</v>
      </c>
      <c r="F67" s="1">
        <v>170.51944800000001</v>
      </c>
      <c r="G67" s="1">
        <v>1364155586.5</v>
      </c>
      <c r="H67" s="1">
        <v>4.4505590000000002</v>
      </c>
      <c r="I67" s="1">
        <v>35604475</v>
      </c>
      <c r="J67" s="1">
        <v>3.8737849999999998</v>
      </c>
      <c r="K67" s="1">
        <v>30990281.5</v>
      </c>
      <c r="L67" s="1">
        <v>36.114871999999998</v>
      </c>
      <c r="M67" s="1">
        <v>288918979.5</v>
      </c>
      <c r="N67" s="1">
        <v>21.993981000000002</v>
      </c>
      <c r="O67" s="1">
        <v>175951846</v>
      </c>
      <c r="P67" s="1">
        <v>18.998203</v>
      </c>
      <c r="Q67" s="1">
        <v>151985624.5</v>
      </c>
      <c r="S67" s="1" t="s">
        <v>2</v>
      </c>
    </row>
    <row r="69" spans="1:19" x14ac:dyDescent="0.2">
      <c r="H69" s="1">
        <v>165490.956049</v>
      </c>
      <c r="I69" s="1">
        <v>1323927648394</v>
      </c>
      <c r="J69" s="1">
        <v>164402.17560799999</v>
      </c>
      <c r="K69" s="1">
        <v>1315217404866</v>
      </c>
      <c r="N69" s="1">
        <v>138358.071375</v>
      </c>
      <c r="O69" s="1">
        <v>1106864571002</v>
      </c>
      <c r="P69" s="1">
        <v>136311.46108099999</v>
      </c>
      <c r="Q69" s="1">
        <v>1090491688645</v>
      </c>
      <c r="S69" s="1" t="s">
        <v>0</v>
      </c>
    </row>
    <row r="70" spans="1:19" x14ac:dyDescent="0.2">
      <c r="H70" s="1">
        <v>4.3720699999999999</v>
      </c>
      <c r="I70" s="1">
        <v>34976561</v>
      </c>
      <c r="J70" s="1">
        <v>3.8909829999999999</v>
      </c>
      <c r="K70" s="1">
        <v>31127864</v>
      </c>
      <c r="N70" s="1">
        <v>21.489221000000001</v>
      </c>
      <c r="O70" s="1">
        <v>171913765</v>
      </c>
      <c r="P70" s="1">
        <v>17.734165000000001</v>
      </c>
      <c r="Q70" s="1">
        <v>141873322</v>
      </c>
      <c r="S70" s="1" t="s">
        <v>16</v>
      </c>
    </row>
    <row r="71" spans="1:19" x14ac:dyDescent="0.2">
      <c r="H71" s="1">
        <v>107.71528000000001</v>
      </c>
      <c r="I71" s="1">
        <v>861722241.5</v>
      </c>
      <c r="J71" s="1">
        <v>47.307139999999997</v>
      </c>
      <c r="K71" s="1">
        <v>378457120</v>
      </c>
      <c r="N71" s="1">
        <v>260.47150799999997</v>
      </c>
      <c r="O71" s="1">
        <v>2083772060.5</v>
      </c>
      <c r="P71" s="1">
        <v>51.112361999999997</v>
      </c>
      <c r="Q71" s="1">
        <v>408898897.5</v>
      </c>
      <c r="S71" s="1" t="s">
        <v>86</v>
      </c>
    </row>
    <row r="72" spans="1:19" x14ac:dyDescent="0.2">
      <c r="H72" s="1">
        <v>2.2816749999999999</v>
      </c>
      <c r="I72" s="1">
        <v>18253401</v>
      </c>
      <c r="J72" s="1">
        <v>3.9177710000000001</v>
      </c>
      <c r="K72" s="1">
        <v>31342166.5</v>
      </c>
      <c r="N72" s="1">
        <v>1.9895620000000001</v>
      </c>
      <c r="O72" s="1">
        <v>15916498</v>
      </c>
      <c r="P72" s="1">
        <v>3.3670550000000001</v>
      </c>
      <c r="Q72" s="1">
        <v>26936437.5</v>
      </c>
      <c r="S72" s="1" t="s">
        <v>87</v>
      </c>
    </row>
    <row r="111" spans="1:15" x14ac:dyDescent="0.2">
      <c r="A111" s="2" t="s">
        <v>83</v>
      </c>
    </row>
    <row r="112" spans="1:15" x14ac:dyDescent="0.2">
      <c r="B112" s="12" t="s">
        <v>75</v>
      </c>
      <c r="C112" s="12"/>
      <c r="D112" s="12"/>
      <c r="E112" s="12"/>
      <c r="F112" s="12"/>
      <c r="G112" s="12"/>
      <c r="H112" s="12" t="s">
        <v>64</v>
      </c>
      <c r="I112" s="12"/>
      <c r="J112" s="12"/>
      <c r="K112" s="12"/>
      <c r="L112" s="12"/>
      <c r="M112" s="12"/>
      <c r="N112" s="12"/>
      <c r="O112" s="12"/>
    </row>
    <row r="113" spans="1:15" x14ac:dyDescent="0.2">
      <c r="B113" s="12" t="s">
        <v>80</v>
      </c>
      <c r="C113" s="12"/>
      <c r="D113" s="12" t="s">
        <v>81</v>
      </c>
      <c r="E113" s="12"/>
      <c r="F113" s="12" t="s">
        <v>82</v>
      </c>
      <c r="G113" s="12"/>
      <c r="H113" s="12" t="s">
        <v>80</v>
      </c>
      <c r="I113" s="12"/>
      <c r="J113" s="10"/>
      <c r="K113" s="10"/>
      <c r="L113" s="12" t="s">
        <v>81</v>
      </c>
      <c r="M113" s="12"/>
      <c r="N113" s="12" t="s">
        <v>82</v>
      </c>
      <c r="O113" s="12"/>
    </row>
    <row r="114" spans="1:15" x14ac:dyDescent="0.2">
      <c r="A114" s="1" t="s">
        <v>0</v>
      </c>
      <c r="B114" s="1">
        <v>195068.773426</v>
      </c>
      <c r="C114" s="1">
        <v>1560550187406.5</v>
      </c>
      <c r="D114" s="1">
        <v>195197.94776899999</v>
      </c>
      <c r="E114" s="1">
        <v>1561583582150.5</v>
      </c>
      <c r="F114" s="1">
        <v>195434.63178</v>
      </c>
      <c r="G114" s="1">
        <v>1563477054238</v>
      </c>
      <c r="H114" s="1">
        <v>182232.24763100001</v>
      </c>
      <c r="I114" s="1">
        <v>1457857981046</v>
      </c>
      <c r="L114" s="1">
        <v>181947.11027199999</v>
      </c>
      <c r="M114" s="1">
        <v>1455576882174</v>
      </c>
      <c r="N114" s="1">
        <v>181720.94249099999</v>
      </c>
      <c r="O114" s="1">
        <v>1453767539927.5</v>
      </c>
    </row>
    <row r="115" spans="1:15" x14ac:dyDescent="0.2">
      <c r="A115" s="1" t="s">
        <v>73</v>
      </c>
      <c r="B115" s="1">
        <v>118.466221</v>
      </c>
      <c r="C115" s="1">
        <v>947729770</v>
      </c>
      <c r="D115" s="1">
        <v>111.177358</v>
      </c>
      <c r="E115" s="1">
        <v>889418862</v>
      </c>
      <c r="F115" s="1">
        <v>112.174053</v>
      </c>
      <c r="G115" s="1">
        <v>897392426.5</v>
      </c>
      <c r="H115" s="1">
        <v>122.027096</v>
      </c>
      <c r="I115" s="1">
        <v>976216772</v>
      </c>
      <c r="L115" s="1">
        <v>113.205917</v>
      </c>
      <c r="M115" s="1">
        <v>905647335.5</v>
      </c>
      <c r="N115" s="1">
        <v>116.306106</v>
      </c>
      <c r="O115" s="1">
        <v>930448849.5</v>
      </c>
    </row>
    <row r="116" spans="1:15" x14ac:dyDescent="0.2">
      <c r="A116" s="1" t="s">
        <v>1</v>
      </c>
      <c r="B116" s="1">
        <v>202.46380300000001</v>
      </c>
      <c r="C116" s="1">
        <v>1619710422</v>
      </c>
      <c r="D116" s="1">
        <v>213.030585</v>
      </c>
      <c r="E116" s="1">
        <v>1704244676</v>
      </c>
      <c r="F116" s="1">
        <v>242.602216</v>
      </c>
      <c r="G116" s="1">
        <v>1940817726.5</v>
      </c>
      <c r="H116" s="1">
        <v>36.531300000000002</v>
      </c>
      <c r="I116" s="1">
        <v>292250400.5</v>
      </c>
      <c r="L116" s="1">
        <v>46.082042000000001</v>
      </c>
      <c r="M116" s="1">
        <v>368656335.5</v>
      </c>
      <c r="N116" s="1">
        <v>54.025700999999998</v>
      </c>
      <c r="O116" s="1">
        <v>432205611</v>
      </c>
    </row>
    <row r="117" spans="1:15" x14ac:dyDescent="0.2">
      <c r="A117" s="1" t="s">
        <v>2</v>
      </c>
      <c r="B117" s="1">
        <v>167.27607399999999</v>
      </c>
      <c r="C117" s="1">
        <v>1338208588.5</v>
      </c>
      <c r="D117" s="1">
        <v>164.59176600000001</v>
      </c>
      <c r="E117" s="1">
        <v>1316734128</v>
      </c>
      <c r="F117" s="1">
        <v>189.06697199999999</v>
      </c>
      <c r="G117" s="1">
        <v>1512535774.5</v>
      </c>
      <c r="H117" s="1">
        <v>14.793008</v>
      </c>
      <c r="I117" s="1">
        <v>118344060.5</v>
      </c>
      <c r="L117" s="1">
        <v>10.728298000000001</v>
      </c>
      <c r="M117" s="1">
        <v>85826388</v>
      </c>
      <c r="N117" s="1">
        <v>12.151139000000001</v>
      </c>
      <c r="O117" s="1">
        <v>97209115.5</v>
      </c>
    </row>
    <row r="118" spans="1:15" x14ac:dyDescent="0.2">
      <c r="F118" s="1" t="s">
        <v>84</v>
      </c>
    </row>
  </sheetData>
  <mergeCells count="25">
    <mergeCell ref="N113:O113"/>
    <mergeCell ref="B112:G112"/>
    <mergeCell ref="H112:O112"/>
    <mergeCell ref="L62:M62"/>
    <mergeCell ref="B62:C62"/>
    <mergeCell ref="D62:E62"/>
    <mergeCell ref="F62:G62"/>
    <mergeCell ref="H62:I62"/>
    <mergeCell ref="B113:C113"/>
    <mergeCell ref="D113:E113"/>
    <mergeCell ref="F113:G113"/>
    <mergeCell ref="H113:I113"/>
    <mergeCell ref="L113:M113"/>
    <mergeCell ref="F61:I61"/>
    <mergeCell ref="L61:Q61"/>
    <mergeCell ref="P62:Q62"/>
    <mergeCell ref="J62:K62"/>
    <mergeCell ref="B1:C1"/>
    <mergeCell ref="D1:E1"/>
    <mergeCell ref="F1:G1"/>
    <mergeCell ref="B24:C24"/>
    <mergeCell ref="D24:E24"/>
    <mergeCell ref="F24:G24"/>
    <mergeCell ref="N62:O62"/>
    <mergeCell ref="B61:E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G11" sqref="G11"/>
    </sheetView>
  </sheetViews>
  <sheetFormatPr baseColWidth="10" defaultRowHeight="16" x14ac:dyDescent="0.2"/>
  <cols>
    <col min="1" max="1" width="42.1640625" style="1" customWidth="1"/>
    <col min="2" max="2" width="13.6640625" style="7" customWidth="1"/>
    <col min="3" max="3" width="18.83203125" style="1" customWidth="1"/>
    <col min="4" max="4" width="14.1640625" style="7" customWidth="1"/>
    <col min="5" max="5" width="18.33203125" style="1" customWidth="1"/>
    <col min="6" max="6" width="13.6640625" style="7" customWidth="1"/>
    <col min="7" max="7" width="17.5" style="1" customWidth="1"/>
    <col min="8" max="8" width="14" style="7" customWidth="1"/>
    <col min="9" max="9" width="17.5" style="1" customWidth="1"/>
    <col min="10" max="10" width="13.83203125" style="7" customWidth="1"/>
    <col min="11" max="11" width="20" style="1" customWidth="1"/>
    <col min="12" max="12" width="13.5" style="7" customWidth="1"/>
    <col min="13" max="13" width="19.6640625" style="1" customWidth="1"/>
    <col min="14" max="16384" width="10.83203125" style="1"/>
  </cols>
  <sheetData>
    <row r="1" spans="1:13" x14ac:dyDescent="0.2">
      <c r="B1" s="8"/>
      <c r="C1" s="8"/>
      <c r="D1" s="8"/>
      <c r="E1" s="8"/>
      <c r="F1" s="8"/>
      <c r="H1" s="1"/>
      <c r="J1" s="1"/>
      <c r="L1" s="1"/>
    </row>
    <row r="2" spans="1:13" x14ac:dyDescent="0.2">
      <c r="B2" s="4" t="s">
        <v>33</v>
      </c>
      <c r="C2" s="3" t="s">
        <v>57</v>
      </c>
      <c r="D2" s="4" t="s">
        <v>33</v>
      </c>
      <c r="E2" s="3" t="s">
        <v>32</v>
      </c>
      <c r="F2" s="4" t="s">
        <v>33</v>
      </c>
      <c r="G2" s="3" t="s">
        <v>58</v>
      </c>
      <c r="H2" s="4" t="s">
        <v>33</v>
      </c>
      <c r="I2" s="3" t="s">
        <v>59</v>
      </c>
      <c r="J2" s="4" t="s">
        <v>33</v>
      </c>
      <c r="K2" s="3" t="s">
        <v>60</v>
      </c>
      <c r="L2" s="4" t="s">
        <v>33</v>
      </c>
      <c r="M2" s="3" t="s">
        <v>37</v>
      </c>
    </row>
    <row r="3" spans="1:13" x14ac:dyDescent="0.2">
      <c r="A3" s="1" t="s">
        <v>0</v>
      </c>
      <c r="B3" s="7">
        <v>146181.42487300001</v>
      </c>
      <c r="C3" s="1">
        <v>438544274619</v>
      </c>
      <c r="D3" s="7">
        <v>146059.26422800001</v>
      </c>
      <c r="E3" s="1">
        <v>584237056911</v>
      </c>
      <c r="F3" s="7">
        <v>146075.54160500001</v>
      </c>
      <c r="G3" s="1">
        <v>730377708026</v>
      </c>
      <c r="H3" s="7">
        <v>146140.94582299999</v>
      </c>
      <c r="I3" s="1">
        <v>876845674938</v>
      </c>
      <c r="J3" s="7">
        <v>146003.546443</v>
      </c>
      <c r="K3" s="1">
        <v>1022024825100</v>
      </c>
      <c r="L3" s="7">
        <v>145993.62463199999</v>
      </c>
      <c r="M3" s="1">
        <v>1167948997060</v>
      </c>
    </row>
    <row r="4" spans="1:13" x14ac:dyDescent="0.2">
      <c r="A4" s="1" t="s">
        <v>1</v>
      </c>
      <c r="B4" s="7">
        <v>13.572931666700001</v>
      </c>
      <c r="C4" s="1">
        <v>40718795</v>
      </c>
      <c r="D4" s="7">
        <v>12.402465375</v>
      </c>
      <c r="E4" s="1">
        <v>49609861.5</v>
      </c>
      <c r="F4" s="7">
        <v>18.753535899999999</v>
      </c>
      <c r="G4" s="1">
        <v>93767679.5</v>
      </c>
      <c r="H4" s="7">
        <v>16.893944250000001</v>
      </c>
      <c r="I4" s="1">
        <v>101363665.5</v>
      </c>
      <c r="J4" s="7">
        <v>15.266482142899999</v>
      </c>
      <c r="K4" s="1">
        <v>106865375</v>
      </c>
      <c r="L4" s="7">
        <v>13.591039500000001</v>
      </c>
      <c r="M4" s="1">
        <v>108728316</v>
      </c>
    </row>
    <row r="5" spans="1:13" x14ac:dyDescent="0.2">
      <c r="A5" s="1" t="s">
        <v>2</v>
      </c>
      <c r="B5" s="7">
        <v>4.9428536666699996</v>
      </c>
      <c r="C5" s="1">
        <v>14828561</v>
      </c>
      <c r="D5" s="7">
        <v>3.5765205</v>
      </c>
      <c r="E5" s="1">
        <v>14306082</v>
      </c>
      <c r="F5" s="7">
        <v>6.3283699000000002</v>
      </c>
      <c r="G5" s="1">
        <v>31641849.5</v>
      </c>
      <c r="H5" s="7">
        <v>5.6443484166699998</v>
      </c>
      <c r="I5" s="1">
        <v>33866090.5</v>
      </c>
      <c r="J5" s="7">
        <v>5.4943316428599998</v>
      </c>
      <c r="K5" s="1">
        <v>38460321.5</v>
      </c>
      <c r="L5" s="7">
        <v>4.5775798749999996</v>
      </c>
      <c r="M5" s="1">
        <v>36620639</v>
      </c>
    </row>
    <row r="6" spans="1:13" x14ac:dyDescent="0.2">
      <c r="A6" s="1" t="s">
        <v>16</v>
      </c>
      <c r="B6" s="7">
        <v>4.942374</v>
      </c>
      <c r="C6" s="1">
        <v>14827122</v>
      </c>
      <c r="D6" s="7">
        <v>3.5761076250000001</v>
      </c>
      <c r="E6" s="1">
        <v>14304430.5</v>
      </c>
      <c r="F6" s="7">
        <v>6.3279987000000002</v>
      </c>
      <c r="G6" s="1">
        <v>31639993.5</v>
      </c>
      <c r="H6" s="7">
        <v>5.6439327500000003</v>
      </c>
      <c r="I6" s="1">
        <v>33863596.5</v>
      </c>
      <c r="J6" s="7">
        <v>5.4938678571399997</v>
      </c>
      <c r="K6" s="1">
        <v>38457075</v>
      </c>
      <c r="L6" s="7">
        <v>4.5771398124999996</v>
      </c>
      <c r="M6" s="1">
        <v>36617118.5</v>
      </c>
    </row>
    <row r="8" spans="1:13" x14ac:dyDescent="0.2">
      <c r="A8" s="1" t="s">
        <v>0</v>
      </c>
      <c r="B8" s="7">
        <v>146640.87405300001</v>
      </c>
      <c r="C8" s="1">
        <v>439922622160</v>
      </c>
      <c r="D8" s="7">
        <v>145665.30964600001</v>
      </c>
      <c r="E8" s="1">
        <v>582661238582</v>
      </c>
      <c r="F8" s="7">
        <v>146553.30256700001</v>
      </c>
      <c r="G8" s="1">
        <v>732766512834</v>
      </c>
      <c r="H8" s="7">
        <v>146814.38376500001</v>
      </c>
      <c r="I8" s="1">
        <v>880886302590</v>
      </c>
      <c r="J8" s="7">
        <v>145874.70897899999</v>
      </c>
      <c r="K8" s="1">
        <v>1021122962850</v>
      </c>
      <c r="L8" s="7">
        <v>145940.75660399999</v>
      </c>
      <c r="M8" s="1">
        <v>1167526052840</v>
      </c>
    </row>
    <row r="9" spans="1:13" x14ac:dyDescent="0.2">
      <c r="A9" s="1" t="s">
        <v>17</v>
      </c>
      <c r="B9" s="7">
        <v>6.2216666666699998E-4</v>
      </c>
      <c r="C9" s="1">
        <v>1866.5</v>
      </c>
      <c r="D9" s="7">
        <v>4.2450000000000002E-4</v>
      </c>
      <c r="E9" s="1">
        <v>1698</v>
      </c>
      <c r="F9" s="7">
        <v>4.7189999999999998E-4</v>
      </c>
      <c r="G9" s="1">
        <v>2359.5</v>
      </c>
      <c r="H9" s="7">
        <v>4.6175833333299996E-3</v>
      </c>
      <c r="I9" s="1">
        <v>27705.5</v>
      </c>
      <c r="J9" s="7">
        <v>3.8642857142900001E-4</v>
      </c>
      <c r="K9" s="1">
        <v>2705</v>
      </c>
      <c r="L9" s="7">
        <v>4.8231249999999999E-4</v>
      </c>
      <c r="M9" s="1">
        <v>3858.5</v>
      </c>
    </row>
    <row r="10" spans="1:13" x14ac:dyDescent="0.2">
      <c r="A10" s="1" t="s">
        <v>18</v>
      </c>
      <c r="B10" s="7">
        <v>9.0000000000000002E-6</v>
      </c>
      <c r="C10" s="1">
        <v>27</v>
      </c>
      <c r="D10" s="7">
        <v>6.6250000000000001E-6</v>
      </c>
      <c r="E10" s="1">
        <v>26.5</v>
      </c>
      <c r="F10" s="7">
        <v>5.4E-6</v>
      </c>
      <c r="G10" s="1">
        <v>27</v>
      </c>
      <c r="H10" s="7">
        <v>5.0000000000000004E-6</v>
      </c>
      <c r="I10" s="1">
        <v>30</v>
      </c>
      <c r="J10" s="7">
        <v>4.2857142857100003E-6</v>
      </c>
      <c r="K10" s="1">
        <v>30</v>
      </c>
      <c r="L10" s="7">
        <v>3.3749999999999999E-6</v>
      </c>
      <c r="M10" s="1">
        <v>27</v>
      </c>
    </row>
    <row r="11" spans="1:13" x14ac:dyDescent="0.2">
      <c r="A11" s="1" t="s">
        <v>3</v>
      </c>
      <c r="B11" s="7">
        <v>46.293632333300003</v>
      </c>
      <c r="C11" s="1">
        <v>138880897</v>
      </c>
      <c r="D11" s="7">
        <v>46.321434875000001</v>
      </c>
      <c r="E11" s="1">
        <v>185285739.5</v>
      </c>
      <c r="F11" s="7">
        <v>46.417938300000003</v>
      </c>
      <c r="G11" s="1">
        <v>232089691.5</v>
      </c>
      <c r="H11" s="7">
        <v>46.2378935833</v>
      </c>
      <c r="I11" s="1">
        <v>277427361.5</v>
      </c>
      <c r="J11" s="7">
        <v>46.107139142900003</v>
      </c>
      <c r="K11" s="1">
        <v>322749974</v>
      </c>
      <c r="L11" s="7">
        <v>46.517503812500003</v>
      </c>
      <c r="M11" s="1">
        <v>372140030.5</v>
      </c>
    </row>
    <row r="13" spans="1:13" x14ac:dyDescent="0.2">
      <c r="A13" s="1" t="s">
        <v>0</v>
      </c>
      <c r="B13" s="7">
        <v>146972.33174699999</v>
      </c>
      <c r="C13" s="1">
        <v>440916995242</v>
      </c>
      <c r="D13" s="7">
        <v>144561.89834499999</v>
      </c>
      <c r="E13" s="1">
        <v>578247593380</v>
      </c>
      <c r="F13" s="7">
        <v>146043.54131199999</v>
      </c>
      <c r="G13" s="1">
        <v>730217706558</v>
      </c>
      <c r="H13" s="7">
        <v>146227.774404</v>
      </c>
      <c r="I13" s="1">
        <v>877366646424</v>
      </c>
      <c r="J13" s="7">
        <v>146148.53178300001</v>
      </c>
      <c r="K13" s="1">
        <v>1023039722480</v>
      </c>
      <c r="L13" s="7">
        <v>145790.089393</v>
      </c>
      <c r="M13" s="1">
        <v>1166320715140</v>
      </c>
    </row>
    <row r="14" spans="1:13" x14ac:dyDescent="0.2">
      <c r="A14" s="1" t="s">
        <v>4</v>
      </c>
      <c r="B14" s="7">
        <v>387.47520483300002</v>
      </c>
      <c r="C14" s="1">
        <v>1162425614.5</v>
      </c>
      <c r="D14" s="7">
        <v>313.17943187499998</v>
      </c>
      <c r="E14" s="1">
        <v>1252717727.5</v>
      </c>
      <c r="F14" s="7">
        <v>356.60112809999998</v>
      </c>
      <c r="G14" s="1">
        <v>1783005640.5</v>
      </c>
      <c r="H14" s="7">
        <v>402.82389000000001</v>
      </c>
      <c r="I14" s="1">
        <v>2416943340</v>
      </c>
      <c r="J14" s="7">
        <v>392.38054578600003</v>
      </c>
      <c r="K14" s="1">
        <v>2746663820.5</v>
      </c>
      <c r="L14" s="7">
        <v>366.09604124999998</v>
      </c>
      <c r="M14" s="1">
        <v>2928768330</v>
      </c>
    </row>
    <row r="15" spans="1:13" x14ac:dyDescent="0.2">
      <c r="A15" s="1" t="s">
        <v>34</v>
      </c>
      <c r="B15" s="7">
        <v>0</v>
      </c>
      <c r="C15" s="1">
        <v>0</v>
      </c>
      <c r="D15" s="7">
        <v>0</v>
      </c>
      <c r="E15" s="1">
        <v>0</v>
      </c>
      <c r="F15" s="7">
        <v>0</v>
      </c>
      <c r="G15" s="1">
        <v>0</v>
      </c>
      <c r="H15" s="7">
        <v>0</v>
      </c>
      <c r="I15" s="1">
        <v>0</v>
      </c>
      <c r="J15" s="7">
        <v>0</v>
      </c>
      <c r="K15" s="1">
        <v>0</v>
      </c>
      <c r="L15" s="7">
        <v>0</v>
      </c>
      <c r="M15" s="1">
        <v>0</v>
      </c>
    </row>
    <row r="16" spans="1:13" x14ac:dyDescent="0.2">
      <c r="A16" s="1" t="s">
        <v>14</v>
      </c>
      <c r="B16" s="7">
        <v>135934.611378</v>
      </c>
      <c r="C16" s="1">
        <v>407803834134</v>
      </c>
      <c r="D16" s="7">
        <v>133311.08370300001</v>
      </c>
      <c r="E16" s="1">
        <v>533244334811</v>
      </c>
      <c r="F16" s="7">
        <v>133776.78176899999</v>
      </c>
      <c r="G16" s="1">
        <v>668883908846</v>
      </c>
      <c r="H16" s="7">
        <v>134154.69336100001</v>
      </c>
      <c r="I16" s="1">
        <v>804928160169</v>
      </c>
      <c r="J16" s="7">
        <v>134195.23639599999</v>
      </c>
      <c r="K16" s="1">
        <v>939366654772</v>
      </c>
      <c r="L16" s="7">
        <v>133386.42149499999</v>
      </c>
      <c r="M16" s="1">
        <v>1067091371960</v>
      </c>
    </row>
    <row r="18" spans="1:13" x14ac:dyDescent="0.2">
      <c r="A18" s="1" t="s">
        <v>0</v>
      </c>
      <c r="B18" s="7">
        <v>146468.290748</v>
      </c>
      <c r="C18" s="1">
        <v>439404872245</v>
      </c>
      <c r="D18" s="7">
        <v>146007.207272</v>
      </c>
      <c r="E18" s="1">
        <v>584028829088</v>
      </c>
      <c r="F18" s="7">
        <v>146793.781445</v>
      </c>
      <c r="G18" s="1">
        <v>733968907226</v>
      </c>
      <c r="H18" s="7">
        <v>146526.015552</v>
      </c>
      <c r="I18" s="1">
        <v>879156093312</v>
      </c>
      <c r="J18" s="7">
        <v>146163.21470099999</v>
      </c>
      <c r="K18" s="1">
        <v>1023142502910</v>
      </c>
      <c r="L18" s="7">
        <v>146029.19568500001</v>
      </c>
      <c r="M18" s="1">
        <v>1168233565480</v>
      </c>
    </row>
    <row r="19" spans="1:13" x14ac:dyDescent="0.2">
      <c r="A19" s="1" t="s">
        <v>15</v>
      </c>
      <c r="B19" s="7">
        <v>24169.2723568</v>
      </c>
      <c r="C19" s="1">
        <v>72507817070.5</v>
      </c>
      <c r="D19" s="7">
        <v>23890.025096400001</v>
      </c>
      <c r="E19" s="1">
        <v>95560100385.5</v>
      </c>
      <c r="F19" s="7">
        <v>24279.1960588</v>
      </c>
      <c r="G19" s="1">
        <v>121395980294</v>
      </c>
      <c r="H19" s="7">
        <v>24211.656805800001</v>
      </c>
      <c r="I19" s="1">
        <v>145269940835</v>
      </c>
      <c r="J19" s="7">
        <v>24003.637663699999</v>
      </c>
      <c r="K19" s="1">
        <v>168025463646</v>
      </c>
      <c r="L19" s="7">
        <v>23964.339151100001</v>
      </c>
      <c r="M19" s="1">
        <v>191714713208</v>
      </c>
    </row>
    <row r="20" spans="1:13" x14ac:dyDescent="0.2">
      <c r="A20" s="1" t="s">
        <v>19</v>
      </c>
      <c r="B20" s="7">
        <v>29590.375867499999</v>
      </c>
      <c r="C20" s="1">
        <v>88771127602.5</v>
      </c>
      <c r="D20" s="7">
        <v>29326.274529300001</v>
      </c>
      <c r="E20" s="1">
        <v>117305098117</v>
      </c>
      <c r="F20" s="7">
        <v>29709.231503999999</v>
      </c>
      <c r="G20" s="1">
        <v>148546157520</v>
      </c>
      <c r="H20" s="7">
        <v>29647.935525699999</v>
      </c>
      <c r="I20" s="1">
        <v>177887613154</v>
      </c>
      <c r="J20" s="7">
        <v>29433.1877504</v>
      </c>
      <c r="K20" s="1">
        <v>206032314252</v>
      </c>
      <c r="L20" s="7">
        <v>29393.6968437</v>
      </c>
      <c r="M20" s="1">
        <v>235149574750</v>
      </c>
    </row>
    <row r="21" spans="1:13" x14ac:dyDescent="0.2">
      <c r="A21" s="1" t="s">
        <v>20</v>
      </c>
      <c r="B21" s="7">
        <v>37130.471285200001</v>
      </c>
      <c r="C21" s="1">
        <v>111391413856</v>
      </c>
      <c r="D21" s="7">
        <v>36872.224123100001</v>
      </c>
      <c r="E21" s="1">
        <v>147488896492</v>
      </c>
      <c r="F21" s="7">
        <v>37243.709031300001</v>
      </c>
      <c r="G21" s="1">
        <v>186218545156</v>
      </c>
      <c r="H21" s="7">
        <v>37185.833315099997</v>
      </c>
      <c r="I21" s="1">
        <v>223114999890</v>
      </c>
      <c r="J21" s="7">
        <v>36966.1178545</v>
      </c>
      <c r="K21" s="1">
        <v>258762824982</v>
      </c>
      <c r="L21" s="7">
        <v>36921.814270000003</v>
      </c>
      <c r="M21" s="1">
        <v>295374514160</v>
      </c>
    </row>
    <row r="23" spans="1:13" x14ac:dyDescent="0.2">
      <c r="A23" s="1" t="s">
        <v>0</v>
      </c>
      <c r="B23" s="7">
        <v>146576.13367400001</v>
      </c>
      <c r="C23" s="1">
        <v>439728401022</v>
      </c>
      <c r="D23" s="7">
        <v>146839.848065</v>
      </c>
      <c r="E23" s="1">
        <v>587359392261</v>
      </c>
      <c r="F23" s="7">
        <v>146205.40705099999</v>
      </c>
      <c r="G23" s="1">
        <v>731027035256</v>
      </c>
      <c r="H23" s="7">
        <v>145711.81626399999</v>
      </c>
      <c r="I23" s="1">
        <v>874270897586</v>
      </c>
      <c r="J23" s="7">
        <v>146610.60146100001</v>
      </c>
      <c r="K23" s="1">
        <v>1026274210230</v>
      </c>
      <c r="L23" s="7">
        <v>145948.06063200001</v>
      </c>
      <c r="M23" s="1">
        <v>1167584485050</v>
      </c>
    </row>
    <row r="24" spans="1:13" x14ac:dyDescent="0.2">
      <c r="A24" s="1" t="s">
        <v>21</v>
      </c>
      <c r="B24" s="7">
        <v>43826.757599700002</v>
      </c>
      <c r="C24" s="1">
        <v>131480272799</v>
      </c>
      <c r="D24" s="7">
        <v>44120.850101800002</v>
      </c>
      <c r="E24" s="1">
        <v>176483400407</v>
      </c>
      <c r="F24" s="7">
        <v>43758.919690000002</v>
      </c>
      <c r="G24" s="1">
        <v>218794598450</v>
      </c>
      <c r="H24" s="7">
        <v>43651.847816000001</v>
      </c>
      <c r="I24" s="1">
        <v>261911086896</v>
      </c>
      <c r="J24" s="7">
        <v>44058.508983400003</v>
      </c>
      <c r="K24" s="1">
        <v>308409562884</v>
      </c>
      <c r="L24" s="7">
        <v>43694.3472521</v>
      </c>
      <c r="M24" s="1">
        <v>349554778016</v>
      </c>
    </row>
    <row r="25" spans="1:13" x14ac:dyDescent="0.2">
      <c r="A25" s="1" t="s">
        <v>22</v>
      </c>
      <c r="B25" s="7">
        <v>29100.0028595</v>
      </c>
      <c r="C25" s="1">
        <v>87300008578.5</v>
      </c>
      <c r="D25" s="7">
        <v>29097.685120900001</v>
      </c>
      <c r="E25" s="1">
        <v>116390740484</v>
      </c>
      <c r="F25" s="7">
        <v>29097.079088099999</v>
      </c>
      <c r="G25" s="1">
        <v>145485395440</v>
      </c>
      <c r="H25" s="7">
        <v>29096.924922400001</v>
      </c>
      <c r="I25" s="1">
        <v>174581549534</v>
      </c>
      <c r="J25" s="7">
        <v>29097.5845004</v>
      </c>
      <c r="K25" s="1">
        <v>203683091502</v>
      </c>
      <c r="L25" s="7">
        <v>29096.1750416</v>
      </c>
      <c r="M25" s="1">
        <v>232769400333</v>
      </c>
    </row>
    <row r="26" spans="1:13" x14ac:dyDescent="0.2">
      <c r="A26" s="1" t="s">
        <v>23</v>
      </c>
      <c r="B26" s="7">
        <v>2.6166653333299998</v>
      </c>
      <c r="C26" s="1">
        <v>7849996</v>
      </c>
      <c r="D26" s="7">
        <v>2.3487407500000002</v>
      </c>
      <c r="E26" s="1">
        <v>9394963</v>
      </c>
      <c r="F26" s="7">
        <v>2.3921907999999998</v>
      </c>
      <c r="G26" s="1">
        <v>11960954</v>
      </c>
      <c r="H26" s="7">
        <v>2.4018541666700002</v>
      </c>
      <c r="I26" s="1">
        <v>14411125</v>
      </c>
      <c r="J26" s="7">
        <v>2.3736208571400002</v>
      </c>
      <c r="K26" s="1">
        <v>16615346</v>
      </c>
      <c r="L26" s="7">
        <v>2.3611301875000001</v>
      </c>
      <c r="M26" s="1">
        <v>18889041.5</v>
      </c>
    </row>
    <row r="28" spans="1:13" x14ac:dyDescent="0.2">
      <c r="A28" s="1" t="s">
        <v>0</v>
      </c>
      <c r="B28" s="7">
        <v>146059.86992600001</v>
      </c>
      <c r="C28" s="1">
        <v>438179609779</v>
      </c>
      <c r="D28" s="7">
        <v>146635.78678900001</v>
      </c>
      <c r="E28" s="1">
        <v>586543147158</v>
      </c>
      <c r="F28" s="7">
        <v>146670.416922</v>
      </c>
      <c r="G28" s="1">
        <v>733352084612</v>
      </c>
      <c r="H28" s="7">
        <v>146196.347178</v>
      </c>
      <c r="I28" s="1">
        <v>877178083068</v>
      </c>
      <c r="J28" s="7">
        <v>146424.76983100001</v>
      </c>
      <c r="K28" s="1">
        <v>1024973388820</v>
      </c>
      <c r="L28" s="7">
        <v>145769.41538600001</v>
      </c>
      <c r="M28" s="1">
        <v>1166155323090</v>
      </c>
    </row>
    <row r="29" spans="1:13" x14ac:dyDescent="0.2">
      <c r="A29" s="1" t="s">
        <v>6</v>
      </c>
      <c r="B29" s="7">
        <v>3.7899430000000001</v>
      </c>
      <c r="C29" s="1">
        <v>11369829</v>
      </c>
      <c r="D29" s="7">
        <v>3.7619820000000002</v>
      </c>
      <c r="E29" s="1">
        <v>15047928</v>
      </c>
      <c r="F29" s="7">
        <v>3.5705787</v>
      </c>
      <c r="G29" s="1">
        <v>17852893.5</v>
      </c>
      <c r="H29" s="7">
        <v>3.7371612500000002</v>
      </c>
      <c r="I29" s="1">
        <v>22422967.5</v>
      </c>
      <c r="J29" s="7">
        <v>3.6328233571399999</v>
      </c>
      <c r="K29" s="1">
        <v>25429763.5</v>
      </c>
      <c r="L29" s="7">
        <v>3.7245841875000001</v>
      </c>
      <c r="M29" s="1">
        <v>29796673.5</v>
      </c>
    </row>
    <row r="30" spans="1:13" x14ac:dyDescent="0.2">
      <c r="A30" s="1" t="s">
        <v>7</v>
      </c>
      <c r="B30" s="7">
        <v>2.5330816666699998</v>
      </c>
      <c r="C30" s="1">
        <v>7599245</v>
      </c>
      <c r="D30" s="7">
        <v>2.5597121249999999</v>
      </c>
      <c r="E30" s="1">
        <v>10238848.5</v>
      </c>
      <c r="F30" s="7">
        <v>2.4161153999999998</v>
      </c>
      <c r="G30" s="1">
        <v>12080577</v>
      </c>
      <c r="H30" s="7">
        <v>2.5828090833299999</v>
      </c>
      <c r="I30" s="1">
        <v>15496854.5</v>
      </c>
      <c r="J30" s="7">
        <v>2.5117483571400001</v>
      </c>
      <c r="K30" s="1">
        <v>17582238.5</v>
      </c>
      <c r="L30" s="7">
        <v>2.4255953125</v>
      </c>
      <c r="M30" s="1">
        <v>19404762.5</v>
      </c>
    </row>
    <row r="31" spans="1:13" x14ac:dyDescent="0.2">
      <c r="A31" s="1" t="s">
        <v>24</v>
      </c>
      <c r="B31" s="7">
        <v>1.3407163333300001</v>
      </c>
      <c r="C31" s="1">
        <v>4022149</v>
      </c>
      <c r="D31" s="7">
        <v>1.3606115000000001</v>
      </c>
      <c r="E31" s="1">
        <v>5442446</v>
      </c>
      <c r="F31" s="7">
        <v>1.2705799</v>
      </c>
      <c r="G31" s="1">
        <v>6352899.5</v>
      </c>
      <c r="H31" s="7">
        <v>1.37040241667</v>
      </c>
      <c r="I31" s="1">
        <v>8222414.5</v>
      </c>
      <c r="J31" s="7">
        <v>1.3367700714299999</v>
      </c>
      <c r="K31" s="1">
        <v>9357390.5</v>
      </c>
      <c r="L31" s="7">
        <v>1.2823309375</v>
      </c>
      <c r="M31" s="1">
        <v>10258647.5</v>
      </c>
    </row>
    <row r="33" spans="1:13" x14ac:dyDescent="0.2">
      <c r="A33" s="1" t="s">
        <v>0</v>
      </c>
      <c r="B33" s="7">
        <v>146310.581538</v>
      </c>
      <c r="C33" s="1">
        <v>438931744615</v>
      </c>
      <c r="D33" s="7">
        <v>145908.716652</v>
      </c>
      <c r="E33" s="1">
        <v>583634866610</v>
      </c>
      <c r="F33" s="7">
        <v>146010.20239600001</v>
      </c>
      <c r="G33" s="1">
        <v>730051011978</v>
      </c>
      <c r="H33" s="7">
        <v>146233.83835199999</v>
      </c>
      <c r="I33" s="1">
        <v>877403030115</v>
      </c>
      <c r="J33" s="7">
        <v>145980.47322399999</v>
      </c>
      <c r="K33" s="1">
        <v>1021863312570</v>
      </c>
      <c r="L33" s="7">
        <v>146499.444494</v>
      </c>
      <c r="M33" s="1">
        <v>1171995555950</v>
      </c>
    </row>
    <row r="34" spans="1:13" x14ac:dyDescent="0.2">
      <c r="A34" s="1" t="s">
        <v>25</v>
      </c>
      <c r="B34" s="7">
        <v>1.17737916667</v>
      </c>
      <c r="C34" s="1">
        <v>3532137.5</v>
      </c>
      <c r="D34" s="7">
        <v>1.1704738750000001</v>
      </c>
      <c r="E34" s="1">
        <v>4681895.5</v>
      </c>
      <c r="F34" s="7">
        <v>1.1846460999999999</v>
      </c>
      <c r="G34" s="1">
        <v>5923230.5</v>
      </c>
      <c r="H34" s="7">
        <v>1.17001983333</v>
      </c>
      <c r="I34" s="1">
        <v>7020119</v>
      </c>
      <c r="J34" s="7">
        <v>1.18892107143</v>
      </c>
      <c r="K34" s="1">
        <v>8322447.5</v>
      </c>
      <c r="L34" s="7">
        <v>1.1782068125</v>
      </c>
      <c r="M34" s="1">
        <v>9425654.5</v>
      </c>
    </row>
    <row r="35" spans="1:13" x14ac:dyDescent="0.2">
      <c r="A35" s="1" t="s">
        <v>26</v>
      </c>
      <c r="B35" s="7">
        <v>9.0000000000000002E-6</v>
      </c>
      <c r="C35" s="1">
        <v>27</v>
      </c>
      <c r="D35" s="7">
        <v>6.7499999999999997E-6</v>
      </c>
      <c r="E35" s="1">
        <v>27</v>
      </c>
      <c r="F35" s="7">
        <v>5.4E-6</v>
      </c>
      <c r="G35" s="1">
        <v>27</v>
      </c>
      <c r="H35" s="7">
        <v>4.5000000000000001E-6</v>
      </c>
      <c r="I35" s="1">
        <v>27</v>
      </c>
      <c r="J35" s="7">
        <v>4.2857142857100003E-6</v>
      </c>
      <c r="K35" s="1">
        <v>30</v>
      </c>
      <c r="L35" s="7">
        <v>3.3749999999999999E-6</v>
      </c>
      <c r="M35" s="1">
        <v>27</v>
      </c>
    </row>
    <row r="36" spans="1:13" x14ac:dyDescent="0.2">
      <c r="A36" s="1" t="s">
        <v>8</v>
      </c>
      <c r="B36" s="7">
        <v>2267.5156136700002</v>
      </c>
      <c r="C36" s="1">
        <v>6802546841</v>
      </c>
      <c r="D36" s="7">
        <v>2265.35840788</v>
      </c>
      <c r="E36" s="1">
        <v>9061433631.5</v>
      </c>
      <c r="F36" s="7">
        <v>2264.1965108999998</v>
      </c>
      <c r="G36" s="1">
        <v>11320982554.5</v>
      </c>
      <c r="H36" s="7">
        <v>2263.35941658</v>
      </c>
      <c r="I36" s="1">
        <v>13580156499.5</v>
      </c>
      <c r="J36" s="7">
        <v>2265.6197614299999</v>
      </c>
      <c r="K36" s="1">
        <v>15859338330</v>
      </c>
      <c r="L36" s="7">
        <v>2263.3466252500002</v>
      </c>
      <c r="M36" s="1">
        <v>18106773002</v>
      </c>
    </row>
    <row r="38" spans="1:13" x14ac:dyDescent="0.2">
      <c r="A38" s="1" t="s">
        <v>0</v>
      </c>
      <c r="B38" s="7">
        <v>146143.478046</v>
      </c>
      <c r="C38" s="1">
        <v>438430434138</v>
      </c>
      <c r="D38" s="7">
        <v>145953.00098499999</v>
      </c>
      <c r="E38" s="1">
        <v>583812003940</v>
      </c>
      <c r="F38" s="7">
        <v>145888.81652699999</v>
      </c>
      <c r="G38" s="1">
        <v>729444082636</v>
      </c>
      <c r="H38" s="7">
        <v>146839.52203699999</v>
      </c>
      <c r="I38" s="1">
        <v>881037132221</v>
      </c>
      <c r="J38" s="7">
        <v>146180.68334600001</v>
      </c>
      <c r="K38" s="1">
        <v>1023264783420</v>
      </c>
      <c r="L38" s="7">
        <v>146075.785458</v>
      </c>
      <c r="M38" s="1">
        <v>1168606283660</v>
      </c>
    </row>
    <row r="39" spans="1:13" x14ac:dyDescent="0.2">
      <c r="A39" s="1" t="s">
        <v>5</v>
      </c>
      <c r="B39" s="7">
        <v>223.89510016700001</v>
      </c>
      <c r="C39" s="1">
        <v>671685300.5</v>
      </c>
      <c r="D39" s="7">
        <v>227.346839625</v>
      </c>
      <c r="E39" s="1">
        <v>909387358.5</v>
      </c>
      <c r="F39" s="7">
        <v>234.06007930000001</v>
      </c>
      <c r="G39" s="1">
        <v>1170300396.5</v>
      </c>
      <c r="H39" s="7">
        <v>236.408364917</v>
      </c>
      <c r="I39" s="1">
        <v>1418450189.5</v>
      </c>
      <c r="J39" s="7">
        <v>231.66631185700001</v>
      </c>
      <c r="K39" s="1">
        <v>1621664183</v>
      </c>
      <c r="L39" s="7">
        <v>228.22401475000001</v>
      </c>
      <c r="M39" s="1">
        <v>1825792118</v>
      </c>
    </row>
    <row r="40" spans="1:13" x14ac:dyDescent="0.2">
      <c r="A40" s="1" t="s">
        <v>35</v>
      </c>
      <c r="B40" s="7">
        <v>6.7365181666699998</v>
      </c>
      <c r="C40" s="1">
        <v>20209554.5</v>
      </c>
      <c r="D40" s="7">
        <v>7.0341620000000002</v>
      </c>
      <c r="E40" s="1">
        <v>28136648</v>
      </c>
      <c r="F40" s="7">
        <v>7.6592061999999999</v>
      </c>
      <c r="G40" s="1">
        <v>38296031</v>
      </c>
      <c r="H40" s="7">
        <v>7.4174567500000004</v>
      </c>
      <c r="I40" s="1">
        <v>44504740.5</v>
      </c>
      <c r="J40" s="7">
        <v>7.1745176428599997</v>
      </c>
      <c r="K40" s="1">
        <v>50221623.5</v>
      </c>
      <c r="L40" s="7">
        <v>6.6600976875000004</v>
      </c>
      <c r="M40" s="1">
        <v>53280781.5</v>
      </c>
    </row>
    <row r="41" spans="1:13" x14ac:dyDescent="0.2">
      <c r="A41" s="1" t="s">
        <v>10</v>
      </c>
      <c r="B41" s="7">
        <v>0.19518566666699999</v>
      </c>
      <c r="C41" s="1">
        <v>585557</v>
      </c>
      <c r="D41" s="7">
        <v>0.21201349999999999</v>
      </c>
      <c r="E41" s="1">
        <v>848054</v>
      </c>
      <c r="F41" s="7">
        <v>0.19432389999999999</v>
      </c>
      <c r="G41" s="1">
        <v>971619.5</v>
      </c>
      <c r="H41" s="7">
        <v>0.20175316666699999</v>
      </c>
      <c r="I41" s="1">
        <v>1210519</v>
      </c>
      <c r="J41" s="7">
        <v>0.206312</v>
      </c>
      <c r="K41" s="1">
        <v>1444184</v>
      </c>
      <c r="L41" s="7">
        <v>0.199364875</v>
      </c>
      <c r="M41" s="1">
        <v>1594919</v>
      </c>
    </row>
    <row r="43" spans="1:13" x14ac:dyDescent="0.2">
      <c r="A43" s="1" t="s">
        <v>0</v>
      </c>
      <c r="B43" s="7">
        <v>146783.14275999999</v>
      </c>
      <c r="C43" s="1">
        <v>440349428280</v>
      </c>
      <c r="D43" s="7">
        <v>145996.92498899999</v>
      </c>
      <c r="E43" s="1">
        <v>583987699958</v>
      </c>
      <c r="F43" s="7">
        <v>145753.48465599999</v>
      </c>
      <c r="G43" s="1">
        <v>728767423280</v>
      </c>
      <c r="H43" s="7">
        <v>146032.11056900001</v>
      </c>
      <c r="I43" s="1">
        <v>876192663414</v>
      </c>
      <c r="J43" s="7">
        <v>146281.548094</v>
      </c>
      <c r="K43" s="1">
        <v>1023970836660</v>
      </c>
      <c r="L43" s="7">
        <v>146010.24333200001</v>
      </c>
      <c r="M43" s="1">
        <v>1168081946660</v>
      </c>
    </row>
    <row r="44" spans="1:13" x14ac:dyDescent="0.2">
      <c r="A44" s="1" t="s">
        <v>11</v>
      </c>
      <c r="B44" s="7">
        <v>2.38021666667E-2</v>
      </c>
      <c r="C44" s="1">
        <v>71406.5</v>
      </c>
      <c r="D44" s="7">
        <v>2.90785E-2</v>
      </c>
      <c r="E44" s="1">
        <v>116314</v>
      </c>
      <c r="F44" s="7">
        <v>2.3184900000000001E-2</v>
      </c>
      <c r="G44" s="1">
        <v>115924.5</v>
      </c>
      <c r="H44" s="7">
        <v>3.9622583333300002E-2</v>
      </c>
      <c r="I44" s="1">
        <v>237735.5</v>
      </c>
      <c r="J44" s="7">
        <v>2.6554928571399999E-2</v>
      </c>
      <c r="K44" s="1">
        <v>185884.5</v>
      </c>
      <c r="L44" s="7">
        <v>4.4104499999999998E-2</v>
      </c>
      <c r="M44" s="1">
        <v>352836</v>
      </c>
    </row>
    <row r="45" spans="1:13" x14ac:dyDescent="0.2">
      <c r="A45" s="1" t="s">
        <v>27</v>
      </c>
      <c r="B45" s="7">
        <v>2.3795833333300001E-2</v>
      </c>
      <c r="C45" s="1">
        <v>71387.5</v>
      </c>
      <c r="D45" s="7">
        <v>2.9075375000000001E-2</v>
      </c>
      <c r="E45" s="1">
        <v>116301.5</v>
      </c>
      <c r="F45" s="7">
        <v>2.3182299999999999E-2</v>
      </c>
      <c r="G45" s="1">
        <v>115911.5</v>
      </c>
      <c r="H45" s="7">
        <v>3.9619583333299999E-2</v>
      </c>
      <c r="I45" s="1">
        <v>237717.5</v>
      </c>
      <c r="J45" s="7">
        <v>2.65527142857E-2</v>
      </c>
      <c r="K45" s="1">
        <v>185869</v>
      </c>
      <c r="L45" s="7">
        <v>4.4101874999999999E-2</v>
      </c>
      <c r="M45" s="1">
        <v>352815</v>
      </c>
    </row>
    <row r="46" spans="1:13" x14ac:dyDescent="0.2">
      <c r="A46" s="1" t="s">
        <v>28</v>
      </c>
      <c r="B46" s="7">
        <v>1.5666666666699999E-5</v>
      </c>
      <c r="C46" s="1">
        <v>47</v>
      </c>
      <c r="D46" s="7">
        <v>1.0125E-5</v>
      </c>
      <c r="E46" s="1">
        <v>40.5</v>
      </c>
      <c r="F46" s="7">
        <v>8.1999999999999994E-6</v>
      </c>
      <c r="G46" s="1">
        <v>41</v>
      </c>
      <c r="H46" s="7">
        <v>8.2500000000000006E-6</v>
      </c>
      <c r="I46" s="1">
        <v>49.5</v>
      </c>
      <c r="J46" s="7">
        <v>6.6428571428600003E-6</v>
      </c>
      <c r="K46" s="1">
        <v>46.5</v>
      </c>
      <c r="L46" s="7">
        <v>6.9375000000000001E-6</v>
      </c>
      <c r="M46" s="1">
        <v>55.5</v>
      </c>
    </row>
    <row r="48" spans="1:13" x14ac:dyDescent="0.2">
      <c r="A48" s="1" t="s">
        <v>0</v>
      </c>
      <c r="B48" s="7">
        <v>146516.835043</v>
      </c>
      <c r="C48" s="1">
        <v>439550505128</v>
      </c>
      <c r="D48" s="7">
        <v>146006.95032999999</v>
      </c>
      <c r="E48" s="1">
        <v>584027801320</v>
      </c>
      <c r="F48" s="7">
        <v>146741.38931599999</v>
      </c>
      <c r="G48" s="1">
        <v>733706946582</v>
      </c>
      <c r="H48" s="7">
        <v>146564.02056800001</v>
      </c>
      <c r="I48" s="1">
        <v>879384123407</v>
      </c>
      <c r="J48" s="7">
        <v>145979.57366200001</v>
      </c>
      <c r="K48" s="1">
        <v>1021857015630</v>
      </c>
      <c r="L48" s="7">
        <v>146702.326329</v>
      </c>
      <c r="M48" s="1">
        <v>1173618610630</v>
      </c>
    </row>
    <row r="49" spans="1:13" x14ac:dyDescent="0.2">
      <c r="A49" s="1" t="s">
        <v>29</v>
      </c>
      <c r="B49" s="7">
        <v>9.0000000000000002E-6</v>
      </c>
      <c r="C49" s="1">
        <v>27</v>
      </c>
      <c r="D49" s="7">
        <v>6.7499999999999997E-6</v>
      </c>
      <c r="E49" s="1">
        <v>27</v>
      </c>
      <c r="F49" s="7">
        <v>6.0000000000000002E-6</v>
      </c>
      <c r="G49" s="1">
        <v>30</v>
      </c>
      <c r="H49" s="7">
        <v>4.5000000000000001E-6</v>
      </c>
      <c r="I49" s="1">
        <v>27</v>
      </c>
      <c r="J49" s="7">
        <v>3.85714285714E-6</v>
      </c>
      <c r="K49" s="1">
        <v>27</v>
      </c>
      <c r="L49" s="7">
        <v>3.7500000000000001E-6</v>
      </c>
      <c r="M49" s="1">
        <v>30</v>
      </c>
    </row>
    <row r="50" spans="1:13" x14ac:dyDescent="0.2">
      <c r="A50" s="1" t="s">
        <v>12</v>
      </c>
      <c r="B50" s="7">
        <v>509.07010200000002</v>
      </c>
      <c r="C50" s="1">
        <v>1527210306</v>
      </c>
      <c r="D50" s="7">
        <v>508.92242487499999</v>
      </c>
      <c r="E50" s="1">
        <v>2035689699.5</v>
      </c>
      <c r="F50" s="7">
        <v>505.96534129999998</v>
      </c>
      <c r="G50" s="1">
        <v>2529826706.5</v>
      </c>
      <c r="H50" s="7">
        <v>506.57185099999998</v>
      </c>
      <c r="I50" s="1">
        <v>3039431106</v>
      </c>
      <c r="J50" s="7">
        <v>510.52002750000003</v>
      </c>
      <c r="K50" s="1">
        <v>3573640192.5</v>
      </c>
      <c r="L50" s="7">
        <v>506.36459031300001</v>
      </c>
      <c r="M50" s="1">
        <v>4050916722.5</v>
      </c>
    </row>
    <row r="51" spans="1:13" x14ac:dyDescent="0.2">
      <c r="A51" s="1" t="s">
        <v>9</v>
      </c>
      <c r="B51" s="7">
        <v>9.9818478333300007</v>
      </c>
      <c r="C51" s="1">
        <v>29945543.5</v>
      </c>
      <c r="D51" s="7">
        <v>9.9706499999999991</v>
      </c>
      <c r="E51" s="1">
        <v>39882600</v>
      </c>
      <c r="F51" s="7">
        <v>9.8802515</v>
      </c>
      <c r="G51" s="1">
        <v>49401257.5</v>
      </c>
      <c r="H51" s="7">
        <v>9.4958646666700002</v>
      </c>
      <c r="I51" s="1">
        <v>56975188</v>
      </c>
      <c r="J51" s="7">
        <v>9.2645859999999995</v>
      </c>
      <c r="K51" s="1">
        <v>64852102</v>
      </c>
      <c r="L51" s="7">
        <v>9.3467985000000002</v>
      </c>
      <c r="M51" s="1">
        <v>74774388</v>
      </c>
    </row>
    <row r="53" spans="1:13" x14ac:dyDescent="0.2">
      <c r="A53" s="1" t="s">
        <v>0</v>
      </c>
      <c r="B53" s="7">
        <v>146359.45187200001</v>
      </c>
      <c r="C53" s="1">
        <v>439078355616</v>
      </c>
      <c r="D53" s="7">
        <v>146622.47189799999</v>
      </c>
      <c r="E53" s="1">
        <v>586489887594</v>
      </c>
      <c r="F53" s="7">
        <v>146661.86211799999</v>
      </c>
      <c r="G53" s="1">
        <v>733309310592</v>
      </c>
      <c r="H53" s="7">
        <v>146058.586129</v>
      </c>
      <c r="I53" s="1">
        <v>876351516772</v>
      </c>
      <c r="J53" s="7">
        <v>146098.106053</v>
      </c>
      <c r="K53" s="1">
        <v>1022686742370</v>
      </c>
      <c r="L53" s="7">
        <v>146013.80974299999</v>
      </c>
      <c r="M53" s="1">
        <v>1168110477950</v>
      </c>
    </row>
    <row r="54" spans="1:13" x14ac:dyDescent="0.2">
      <c r="A54" s="1" t="s">
        <v>36</v>
      </c>
      <c r="B54" s="7">
        <v>7.9116666666699999E-3</v>
      </c>
      <c r="C54" s="1">
        <v>23735</v>
      </c>
      <c r="D54" s="7">
        <v>6.3603749999999997E-3</v>
      </c>
      <c r="E54" s="1">
        <v>25441.5</v>
      </c>
      <c r="F54" s="7">
        <v>5.705E-3</v>
      </c>
      <c r="G54" s="1">
        <v>28525</v>
      </c>
      <c r="H54" s="7">
        <v>6.1339166666700001E-3</v>
      </c>
      <c r="I54" s="1">
        <v>36803.5</v>
      </c>
      <c r="J54" s="7">
        <v>5.3766428571399997E-3</v>
      </c>
      <c r="K54" s="1">
        <v>37636.5</v>
      </c>
      <c r="L54" s="7">
        <v>4.7904999999999996E-3</v>
      </c>
      <c r="M54" s="1">
        <v>38324</v>
      </c>
    </row>
    <row r="55" spans="1:13" x14ac:dyDescent="0.2">
      <c r="A55" s="1" t="s">
        <v>30</v>
      </c>
      <c r="B55" s="7">
        <v>102472.288386</v>
      </c>
      <c r="C55" s="1">
        <v>307416865159</v>
      </c>
      <c r="D55" s="7">
        <v>102607.84291599999</v>
      </c>
      <c r="E55" s="1">
        <v>410431371663</v>
      </c>
      <c r="F55" s="7">
        <v>102603.051336</v>
      </c>
      <c r="G55" s="1">
        <v>513015256679</v>
      </c>
      <c r="H55" s="7">
        <v>102420.685388</v>
      </c>
      <c r="I55" s="1">
        <v>614524112326</v>
      </c>
      <c r="J55" s="7">
        <v>102408.860915</v>
      </c>
      <c r="K55" s="1">
        <v>716862026408</v>
      </c>
      <c r="L55" s="7">
        <v>102452.337214</v>
      </c>
      <c r="M55" s="1">
        <v>819618697713</v>
      </c>
    </row>
    <row r="56" spans="1:13" x14ac:dyDescent="0.2">
      <c r="A56" s="1" t="s">
        <v>31</v>
      </c>
      <c r="B56" s="7">
        <v>12278.535944699999</v>
      </c>
      <c r="C56" s="1">
        <v>36835607834</v>
      </c>
      <c r="D56" s="7">
        <v>12361.797892799999</v>
      </c>
      <c r="E56" s="1">
        <v>49447191571</v>
      </c>
      <c r="F56" s="7">
        <v>12310.0331494</v>
      </c>
      <c r="G56" s="1">
        <v>61550165747</v>
      </c>
      <c r="H56" s="7">
        <v>12469.3731646</v>
      </c>
      <c r="I56" s="1">
        <v>74816238987.5</v>
      </c>
      <c r="J56" s="7">
        <v>12305.3509964</v>
      </c>
      <c r="K56" s="1">
        <v>86137456975</v>
      </c>
      <c r="L56" s="7">
        <v>12505.1798026</v>
      </c>
      <c r="M56" s="1">
        <v>100041438420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1GB</vt:lpstr>
      <vt:lpstr>1GB</vt:lpstr>
      <vt:lpstr>alignment test</vt:lpstr>
      <vt:lpstr>LR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2018-09-11T20:28:51Z</dcterms:modified>
</cp:coreProperties>
</file>