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10" documentId="9E001895F985C8961FD5BD0910042522F195CEDD" xr6:coauthVersionLast="24" xr6:coauthVersionMax="24" xr10:uidLastSave="{8CFC7A8E-F9B6-47B0-8748-066C7703C391}"/>
  <bookViews>
    <workbookView xWindow="0" yWindow="0" windowWidth="13680" windowHeight="9465" firstSheet="11" activeTab="15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test" sheetId="35" r:id="rId16"/>
    <sheet name="octane-os" sheetId="20" r:id="rId17"/>
    <sheet name="octane-usr" sheetId="21" r:id="rId18"/>
    <sheet name="octane-stats" sheetId="22" r:id="rId19"/>
    <sheet name="postgres_stats" sheetId="9" r:id="rId2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<sst xmlns="http://schemas.openxmlformats.org/spreadsheetml/2006/main" count="1394" uniqueCount="272">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</sst>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43" fontId="4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4" t="s">
        <v>24</v>
      </c>
      <c r="C3" s="94"/>
      <c r="D3" s="94" t="s">
        <v>25</v>
      </c>
      <c r="E3" s="94"/>
      <c r="F3" s="94" t="s">
        <v>42</v>
      </c>
      <c r="G3" s="94"/>
      <c r="H3" s="95" t="s">
        <v>114</v>
      </c>
      <c r="I3" s="96"/>
      <c r="J3" s="33" t="s">
        <v>45</v>
      </c>
      <c r="K3" s="34" t="s">
        <v>46</v>
      </c>
      <c r="L3" s="40" t="s">
        <v>115</v>
      </c>
      <c r="M3" s="94" t="s">
        <v>44</v>
      </c>
      <c r="N3" s="94"/>
      <c r="O3" s="94"/>
      <c r="P3" s="94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workbookViewId="0">
      <selection activeCell="H62" sqref="H62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1" t="s">
        <v>253</v>
      </c>
      <c r="C13" s="101"/>
      <c r="D13" s="101" t="s">
        <v>254</v>
      </c>
      <c r="E13" s="101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1" t="s">
        <v>253</v>
      </c>
      <c r="C23" s="101"/>
      <c r="D23" s="101" t="s">
        <v>254</v>
      </c>
      <c r="E23" s="101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1" t="s">
        <v>253</v>
      </c>
      <c r="C33" s="101"/>
      <c r="D33" s="101" t="s">
        <v>254</v>
      </c>
      <c r="E33" s="101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1" t="s">
        <v>253</v>
      </c>
      <c r="C44" s="101"/>
      <c r="D44" s="101" t="s">
        <v>254</v>
      </c>
      <c r="E44" s="101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1" t="s">
        <v>253</v>
      </c>
      <c r="C56" s="101"/>
      <c r="D56" s="101" t="s">
        <v>254</v>
      </c>
      <c r="E56" s="101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1" t="s">
        <v>253</v>
      </c>
      <c r="C68" s="101"/>
      <c r="D68" s="101" t="s">
        <v>254</v>
      </c>
      <c r="E68" s="101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1"/>
      <c r="C102" s="101"/>
      <c r="D102" s="66"/>
      <c r="E102" s="66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1" t="s">
        <v>210</v>
      </c>
      <c r="C4" s="102"/>
      <c r="D4" s="103" t="s">
        <v>249</v>
      </c>
      <c r="E4" s="104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1" t="s">
        <v>210</v>
      </c>
      <c r="C17" s="102"/>
      <c r="D17" s="101" t="s">
        <v>211</v>
      </c>
      <c r="E17" s="102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19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5" t="s">
        <v>204</v>
      </c>
      <c r="F2" s="105"/>
      <c r="G2" s="105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5" t="s">
        <v>204</v>
      </c>
      <c r="F11" s="105"/>
      <c r="G11" s="105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5" t="s">
        <v>204</v>
      </c>
      <c r="F20" s="105"/>
      <c r="G20" s="105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H69" workbookViewId="0">
      <selection activeCell="T76" sqref="T76:T83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6" t="s">
        <v>24</v>
      </c>
      <c r="C6" s="106"/>
      <c r="D6" s="106" t="s">
        <v>25</v>
      </c>
      <c r="E6" s="106"/>
      <c r="F6" s="106" t="s">
        <v>42</v>
      </c>
      <c r="G6" s="106"/>
      <c r="H6" s="107" t="s">
        <v>114</v>
      </c>
      <c r="I6" s="107"/>
      <c r="J6" s="76" t="s">
        <v>45</v>
      </c>
      <c r="K6" s="76" t="s">
        <v>46</v>
      </c>
      <c r="L6" s="77" t="s">
        <v>115</v>
      </c>
      <c r="M6" s="106" t="s">
        <v>44</v>
      </c>
      <c r="N6" s="106"/>
      <c r="O6" s="106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6" t="s">
        <v>24</v>
      </c>
      <c r="C41" s="106"/>
      <c r="D41" s="106" t="s">
        <v>25</v>
      </c>
      <c r="E41" s="106"/>
      <c r="F41" s="106" t="s">
        <v>42</v>
      </c>
      <c r="G41" s="106"/>
      <c r="H41" s="107" t="s">
        <v>114</v>
      </c>
      <c r="I41" s="107"/>
      <c r="J41" s="76" t="s">
        <v>45</v>
      </c>
      <c r="K41" s="76" t="s">
        <v>46</v>
      </c>
      <c r="L41" s="77" t="s">
        <v>115</v>
      </c>
      <c r="M41" s="106" t="s">
        <v>44</v>
      </c>
      <c r="N41" s="106"/>
      <c r="O41" s="106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20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20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20" x14ac:dyDescent="0.45">
      <c r="A53" s="22" t="s">
        <v>117</v>
      </c>
    </row>
    <row r="54" spans="1:20" x14ac:dyDescent="0.45">
      <c r="A54" s="23" t="s">
        <v>48</v>
      </c>
    </row>
    <row r="55" spans="1:20" x14ac:dyDescent="0.45">
      <c r="A55" s="24" t="s">
        <v>49</v>
      </c>
    </row>
    <row r="57" spans="1:20" ht="71.25" x14ac:dyDescent="0.45">
      <c r="A57" s="2"/>
      <c r="B57" s="97" t="s">
        <v>24</v>
      </c>
      <c r="C57" s="97"/>
      <c r="D57" s="97" t="s">
        <v>25</v>
      </c>
      <c r="E57" s="97"/>
      <c r="F57" s="98" t="s">
        <v>42</v>
      </c>
      <c r="G57" s="97"/>
      <c r="H57" s="95" t="s">
        <v>114</v>
      </c>
      <c r="I57" s="96"/>
      <c r="J57" s="105" t="s">
        <v>257</v>
      </c>
      <c r="K57" s="105"/>
      <c r="L57" s="67" t="s">
        <v>45</v>
      </c>
      <c r="M57" s="67" t="s">
        <v>46</v>
      </c>
      <c r="N57" s="70" t="s">
        <v>115</v>
      </c>
      <c r="O57" s="71" t="s">
        <v>260</v>
      </c>
      <c r="P57" s="98" t="s">
        <v>44</v>
      </c>
      <c r="Q57" s="98"/>
      <c r="R57" s="98"/>
      <c r="S57" s="98"/>
      <c r="T57" s="98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76" t="s">
        <v>27</v>
      </c>
      <c r="K58" s="76" t="s">
        <v>26</v>
      </c>
      <c r="L58" s="3"/>
      <c r="M58" s="3"/>
      <c r="N58" s="65"/>
      <c r="P58" s="3" t="s">
        <v>29</v>
      </c>
      <c r="Q58" s="67" t="s">
        <v>30</v>
      </c>
      <c r="R58" s="67" t="s">
        <v>43</v>
      </c>
      <c r="S58" s="71" t="s">
        <v>258</v>
      </c>
      <c r="T58" s="71" t="s">
        <v>261</v>
      </c>
    </row>
    <row r="59" spans="1:20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89">
        <v>152349812576</v>
      </c>
      <c r="K59" s="89">
        <v>610749918.77499998</v>
      </c>
      <c r="L59" s="66">
        <f t="shared" ref="L59:L66" si="21">D59/B59</f>
        <v>1.0000443325984296</v>
      </c>
      <c r="M59" s="66">
        <f t="shared" ref="M59:M66" si="22">F59/B59</f>
        <v>0.98465747634512735</v>
      </c>
      <c r="N59" s="66">
        <f t="shared" ref="N59:N66" si="23">H59/B59</f>
        <v>0.99416564988741751</v>
      </c>
      <c r="O59" s="89">
        <f>J59/B59</f>
        <v>0.98784338890431411</v>
      </c>
      <c r="P59" s="66">
        <f t="shared" ref="P59:P66" si="24">C59/B59</f>
        <v>2.5679245796196831E-3</v>
      </c>
      <c r="Q59" s="66">
        <f t="shared" ref="Q59:Q66" si="25">E59/B59</f>
        <v>5.0348714573003293E-3</v>
      </c>
      <c r="R59" s="66">
        <f t="shared" ref="R59:R66" si="26">G59/B59</f>
        <v>2.3164541508076692E-3</v>
      </c>
      <c r="S59" s="66">
        <f t="shared" ref="S59:S66" si="27">I59/B59</f>
        <v>2.180524513654756E-3</v>
      </c>
      <c r="T59" s="89">
        <f>K59/B59</f>
        <v>3.9601313538522448E-3</v>
      </c>
    </row>
    <row r="60" spans="1:20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89">
        <v>333899737888</v>
      </c>
      <c r="K60" s="89">
        <v>295526922.85100001</v>
      </c>
      <c r="L60" s="66">
        <f t="shared" si="21"/>
        <v>0.95969161330737685</v>
      </c>
      <c r="M60" s="66">
        <f t="shared" si="22"/>
        <v>0.97730703010205444</v>
      </c>
      <c r="N60" s="66">
        <f t="shared" si="23"/>
        <v>0.98336767356098986</v>
      </c>
      <c r="O60" s="89">
        <f t="shared" ref="O60:O66" si="28">J60/B60</f>
        <v>0.99827092886056268</v>
      </c>
      <c r="P60" s="66">
        <f t="shared" si="24"/>
        <v>3.7585485952777767E-3</v>
      </c>
      <c r="Q60" s="66">
        <f t="shared" si="25"/>
        <v>6.3958677532146048E-3</v>
      </c>
      <c r="R60" s="66">
        <f t="shared" si="26"/>
        <v>3.3455391533576814E-3</v>
      </c>
      <c r="S60" s="66">
        <f t="shared" si="27"/>
        <v>3.5313235378051977E-2</v>
      </c>
      <c r="T60" s="89">
        <f t="shared" ref="T60:T66" si="29">K60/B60</f>
        <v>8.835464730934555E-4</v>
      </c>
    </row>
    <row r="61" spans="1:20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89">
        <v>38564055.600000001</v>
      </c>
      <c r="K61" s="89">
        <v>1614908.7911</v>
      </c>
      <c r="L61" s="66">
        <f t="shared" si="21"/>
        <v>0.60540391337058364</v>
      </c>
      <c r="M61" s="66">
        <f t="shared" si="22"/>
        <v>0.7841508000723284</v>
      </c>
      <c r="N61" s="66">
        <f t="shared" si="23"/>
        <v>0.50421243971544372</v>
      </c>
      <c r="O61" s="89">
        <f t="shared" si="28"/>
        <v>0.42121858312347915</v>
      </c>
      <c r="P61" s="66">
        <f t="shared" si="24"/>
        <v>1.5372089947282393E-2</v>
      </c>
      <c r="Q61" s="66">
        <f t="shared" si="25"/>
        <v>1.9591451127776945E-2</v>
      </c>
      <c r="R61" s="66">
        <f t="shared" si="26"/>
        <v>3.1092950445319505E-2</v>
      </c>
      <c r="S61" s="66">
        <f t="shared" si="27"/>
        <v>1.546635130302695E-2</v>
      </c>
      <c r="T61" s="89">
        <f t="shared" si="29"/>
        <v>1.7638953742738422E-2</v>
      </c>
    </row>
    <row r="62" spans="1:20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89">
        <v>28255273</v>
      </c>
      <c r="K62" s="89">
        <v>4510084.6777999997</v>
      </c>
      <c r="L62" s="66">
        <f t="shared" si="21"/>
        <v>0.63466461865736301</v>
      </c>
      <c r="M62" s="66">
        <f t="shared" si="22"/>
        <v>1.2038510833267733</v>
      </c>
      <c r="N62" s="66">
        <f t="shared" si="23"/>
        <v>0.32461308738829514</v>
      </c>
      <c r="O62" s="89">
        <f t="shared" si="28"/>
        <v>2.399981004191615</v>
      </c>
      <c r="P62" s="66">
        <f t="shared" si="24"/>
        <v>4.1502100574481351E-2</v>
      </c>
      <c r="Q62" s="66">
        <f t="shared" si="25"/>
        <v>2.2185706437414791E-2</v>
      </c>
      <c r="R62" s="66">
        <f t="shared" si="26"/>
        <v>0.52431869463767466</v>
      </c>
      <c r="S62" s="66">
        <f t="shared" si="27"/>
        <v>4.3172662844378873E-2</v>
      </c>
      <c r="T62" s="89">
        <f t="shared" si="29"/>
        <v>0.38308309935691154</v>
      </c>
    </row>
    <row r="63" spans="1:20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89">
        <v>13733318987</v>
      </c>
      <c r="K63" s="89">
        <v>230056561.917</v>
      </c>
      <c r="L63" s="66">
        <f t="shared" si="21"/>
        <v>0.99648093748767474</v>
      </c>
      <c r="M63" s="66">
        <f t="shared" si="22"/>
        <v>0.97726045564533492</v>
      </c>
      <c r="N63" s="66">
        <f t="shared" si="23"/>
        <v>1.0161351678799326</v>
      </c>
      <c r="O63" s="89">
        <f t="shared" si="28"/>
        <v>1.0245699721842993</v>
      </c>
      <c r="P63" s="66">
        <f t="shared" si="24"/>
        <v>9.0865966355335327E-3</v>
      </c>
      <c r="Q63" s="66">
        <f t="shared" si="25"/>
        <v>1.8267500105103231E-2</v>
      </c>
      <c r="R63" s="66">
        <f t="shared" si="26"/>
        <v>6.4647335208963931E-3</v>
      </c>
      <c r="S63" s="66">
        <f t="shared" si="27"/>
        <v>1.3918572802363376E-2</v>
      </c>
      <c r="T63" s="89">
        <f t="shared" si="29"/>
        <v>1.7163297922901163E-2</v>
      </c>
    </row>
    <row r="64" spans="1:20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89">
        <v>2119472151.8</v>
      </c>
      <c r="K64" s="89">
        <v>78561700.676100001</v>
      </c>
      <c r="L64" s="66">
        <f t="shared" si="21"/>
        <v>0.84550127469207947</v>
      </c>
      <c r="M64" s="66">
        <f t="shared" si="22"/>
        <v>0.88999095103949322</v>
      </c>
      <c r="N64" s="66">
        <f t="shared" si="23"/>
        <v>0.69211779138008178</v>
      </c>
      <c r="O64" s="89">
        <f t="shared" si="28"/>
        <v>0.50376172157841681</v>
      </c>
      <c r="P64" s="66">
        <f t="shared" si="24"/>
        <v>1.1364230400370818E-2</v>
      </c>
      <c r="Q64" s="66">
        <f t="shared" si="25"/>
        <v>5.8348292273776928E-3</v>
      </c>
      <c r="R64" s="66">
        <f t="shared" si="26"/>
        <v>1.2396968721789544E-2</v>
      </c>
      <c r="S64" s="66">
        <f t="shared" si="27"/>
        <v>1.2704986760686356E-2</v>
      </c>
      <c r="T64" s="89">
        <f t="shared" si="29"/>
        <v>1.8672751868482659E-2</v>
      </c>
    </row>
    <row r="65" spans="1:20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89">
        <v>2018861338</v>
      </c>
      <c r="K65" s="89">
        <v>625092452.051</v>
      </c>
      <c r="L65" s="66">
        <f t="shared" si="21"/>
        <v>0.55648478927837985</v>
      </c>
      <c r="M65" s="66">
        <f t="shared" si="22"/>
        <v>0.5357893855430661</v>
      </c>
      <c r="N65" s="66">
        <f t="shared" si="23"/>
        <v>0.23860683113471773</v>
      </c>
      <c r="O65" s="89">
        <f t="shared" si="28"/>
        <v>1.2685083486568483</v>
      </c>
      <c r="P65" s="66">
        <f t="shared" si="24"/>
        <v>2.9394259298617203E-2</v>
      </c>
      <c r="Q65" s="66">
        <f t="shared" si="25"/>
        <v>3.1337832447520426E-2</v>
      </c>
      <c r="R65" s="66">
        <f t="shared" si="26"/>
        <v>4.668978130867478E-2</v>
      </c>
      <c r="S65" s="66">
        <f t="shared" si="27"/>
        <v>5.3444505545527567E-3</v>
      </c>
      <c r="T65" s="89">
        <f t="shared" si="29"/>
        <v>0.39276347472907724</v>
      </c>
    </row>
    <row r="66" spans="1:20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89">
        <v>128485884</v>
      </c>
      <c r="K66" s="89">
        <v>49094371.382399999</v>
      </c>
      <c r="L66" s="66">
        <f t="shared" si="21"/>
        <v>1.0168207254009509</v>
      </c>
      <c r="M66" s="66">
        <f t="shared" si="22"/>
        <v>0.97748605498583263</v>
      </c>
      <c r="N66" s="66">
        <f t="shared" si="23"/>
        <v>1.030300470782618</v>
      </c>
      <c r="O66" s="89">
        <f t="shared" si="28"/>
        <v>1.2428940871924952</v>
      </c>
      <c r="P66" s="66">
        <f t="shared" si="24"/>
        <v>1.9572405328803659E-2</v>
      </c>
      <c r="Q66" s="66">
        <f t="shared" si="25"/>
        <v>1.5976062836465903E-2</v>
      </c>
      <c r="R66" s="66">
        <f t="shared" si="26"/>
        <v>2.4115100389669308E-2</v>
      </c>
      <c r="S66" s="66">
        <f t="shared" si="27"/>
        <v>2.2974844007780736E-2</v>
      </c>
      <c r="T66" s="89">
        <f t="shared" si="29"/>
        <v>0.47490900950346737</v>
      </c>
    </row>
    <row r="69" spans="1:20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20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20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20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20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20" ht="71.25" x14ac:dyDescent="0.45">
      <c r="A74" s="73"/>
      <c r="B74" s="106" t="s">
        <v>24</v>
      </c>
      <c r="C74" s="106"/>
      <c r="D74" s="106" t="s">
        <v>25</v>
      </c>
      <c r="E74" s="106"/>
      <c r="F74" s="106" t="s">
        <v>42</v>
      </c>
      <c r="G74" s="106"/>
      <c r="H74" s="107" t="s">
        <v>114</v>
      </c>
      <c r="I74" s="107"/>
      <c r="J74" s="105" t="s">
        <v>257</v>
      </c>
      <c r="K74" s="105"/>
      <c r="L74" s="76" t="s">
        <v>45</v>
      </c>
      <c r="M74" s="76" t="s">
        <v>46</v>
      </c>
      <c r="N74" s="77" t="s">
        <v>115</v>
      </c>
      <c r="O74" s="71" t="s">
        <v>256</v>
      </c>
      <c r="P74" s="98" t="s">
        <v>44</v>
      </c>
      <c r="Q74" s="98"/>
      <c r="R74" s="98"/>
      <c r="S74" s="98"/>
      <c r="T74" s="98"/>
    </row>
    <row r="75" spans="1:20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 t="s">
        <v>27</v>
      </c>
      <c r="K75" s="76" t="s">
        <v>26</v>
      </c>
      <c r="L75" s="76"/>
      <c r="M75" s="76"/>
      <c r="N75" s="73"/>
      <c r="P75" s="76" t="s">
        <v>29</v>
      </c>
      <c r="Q75" s="76" t="s">
        <v>30</v>
      </c>
      <c r="R75" s="76" t="s">
        <v>43</v>
      </c>
      <c r="S75" s="78" t="s">
        <v>118</v>
      </c>
      <c r="T75" s="71" t="s">
        <v>262</v>
      </c>
    </row>
    <row r="76" spans="1:20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89">
        <v>150707788268</v>
      </c>
      <c r="K76" s="89">
        <v>178336985.61000001</v>
      </c>
      <c r="L76" s="66">
        <f>D76/B76</f>
        <v>1.0078795275664831</v>
      </c>
      <c r="M76" s="66">
        <f>F76/B76</f>
        <v>1.0000664792204426</v>
      </c>
      <c r="N76" s="66">
        <f>H76/B76</f>
        <v>0.99789097649261405</v>
      </c>
      <c r="O76" s="89">
        <f>J76/B76</f>
        <v>0.9902498737524813</v>
      </c>
      <c r="P76" s="66">
        <f>C76/B76</f>
        <v>2.3736157152655399E-3</v>
      </c>
      <c r="Q76" s="66">
        <f>E76/B76</f>
        <v>8.7401859049157163E-3</v>
      </c>
      <c r="R76" s="66">
        <f>G76/B76</f>
        <v>7.552582546090484E-3</v>
      </c>
      <c r="S76" s="66">
        <f>I76/B76</f>
        <v>4.9876712439188807E-3</v>
      </c>
      <c r="T76" s="89">
        <f>K76/B76</f>
        <v>1.1717919791355464E-3</v>
      </c>
    </row>
    <row r="77" spans="1:20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89">
        <v>329779756027</v>
      </c>
      <c r="K77" s="89">
        <v>1230265683.2</v>
      </c>
      <c r="L77" s="66">
        <f>D77/B77</f>
        <v>1.013175818530567</v>
      </c>
      <c r="M77" s="66">
        <f>F77/B77</f>
        <v>0.99595841242491778</v>
      </c>
      <c r="N77" s="66">
        <f>H77/B77</f>
        <v>0.99217879714399082</v>
      </c>
      <c r="O77" s="89">
        <f t="shared" ref="O77:O83" si="30">J77/B77</f>
        <v>1.0021361835793197</v>
      </c>
      <c r="P77" s="66">
        <f>C77/B77</f>
        <v>1.2534292601492512E-3</v>
      </c>
      <c r="Q77" s="66">
        <f>E77/B77</f>
        <v>3.1072629021230966E-2</v>
      </c>
      <c r="R77" s="66">
        <f>G77/B77</f>
        <v>8.6163210539248886E-3</v>
      </c>
      <c r="S77" s="66">
        <f>I77/B77</f>
        <v>4.3300039823683696E-2</v>
      </c>
      <c r="T77" s="89">
        <f t="shared" ref="T77:T83" si="31">K77/B77</f>
        <v>3.73853680833493E-3</v>
      </c>
    </row>
    <row r="78" spans="1:20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89">
        <v>36557356.200000003</v>
      </c>
      <c r="K78" s="89">
        <v>1277207.6441599999</v>
      </c>
      <c r="L78" s="66">
        <f>D78/B78</f>
        <v>0.65759277966524476</v>
      </c>
      <c r="M78" s="66">
        <f>F78/B78</f>
        <v>0.83430155438252973</v>
      </c>
      <c r="N78" s="66">
        <f>H78/B78</f>
        <v>0.51231140565100886</v>
      </c>
      <c r="O78" s="89">
        <f t="shared" si="30"/>
        <v>0.40992388183398165</v>
      </c>
      <c r="P78" s="66">
        <f>C78/B78</f>
        <v>2.7494215007743333E-2</v>
      </c>
      <c r="Q78" s="66">
        <f>E78/B78</f>
        <v>9.2371964083267297E-3</v>
      </c>
      <c r="R78" s="66">
        <f>G78/B78</f>
        <v>3.4092430295134181E-2</v>
      </c>
      <c r="S78" s="66">
        <f>I78/B78</f>
        <v>1.4144857876882843E-2</v>
      </c>
      <c r="T78" s="89">
        <f t="shared" si="31"/>
        <v>1.4321547557700627E-2</v>
      </c>
    </row>
    <row r="79" spans="1:20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89">
        <v>21477274</v>
      </c>
      <c r="K79" s="89">
        <v>4239092.4869799996</v>
      </c>
      <c r="L79" s="66">
        <f>D79/B79</f>
        <v>0.85508664794077316</v>
      </c>
      <c r="M79" s="66">
        <f>F79/B79</f>
        <v>0.28439178710552965</v>
      </c>
      <c r="N79" s="66">
        <f>H79/B79</f>
        <v>0.2650538701525309</v>
      </c>
      <c r="O79" s="89">
        <f t="shared" si="30"/>
        <v>2.2933553745496904</v>
      </c>
      <c r="P79" s="66">
        <f>C79/B79</f>
        <v>2.4430009609823399E-2</v>
      </c>
      <c r="Q79" s="66">
        <f>E79/B79</f>
        <v>4.2686543594381475E-2</v>
      </c>
      <c r="R79" s="66">
        <f>G79/B79</f>
        <v>8.045940329922464E-3</v>
      </c>
      <c r="S79" s="66">
        <f>I79/B79</f>
        <v>1.8568962841368376E-2</v>
      </c>
      <c r="T79" s="89">
        <f t="shared" si="31"/>
        <v>0.45265267548520333</v>
      </c>
    </row>
    <row r="80" spans="1:20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89">
        <v>13719291059.6</v>
      </c>
      <c r="K80" s="89">
        <v>179125026.24399999</v>
      </c>
      <c r="L80" s="66">
        <f>D80/B80</f>
        <v>1.006417690061931</v>
      </c>
      <c r="M80" s="66">
        <f>F80/B80</f>
        <v>0.97945431168864105</v>
      </c>
      <c r="N80" s="66">
        <f>H80/B80</f>
        <v>1.0081582911006546</v>
      </c>
      <c r="O80" s="89">
        <f t="shared" si="30"/>
        <v>1.0304234691824112</v>
      </c>
      <c r="P80" s="66">
        <f>C80/B80</f>
        <v>5.2165890181738962E-3</v>
      </c>
      <c r="Q80" s="66">
        <f>E80/B80</f>
        <v>7.7504722627133723E-3</v>
      </c>
      <c r="R80" s="66">
        <f>G80/B80</f>
        <v>6.7867790132102391E-3</v>
      </c>
      <c r="S80" s="66">
        <f>I80/B80</f>
        <v>1.120655750706852E-2</v>
      </c>
      <c r="T80" s="89">
        <f t="shared" si="31"/>
        <v>1.3453656618107669E-2</v>
      </c>
    </row>
    <row r="81" spans="1:20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89">
        <v>2115794417</v>
      </c>
      <c r="K81" s="89">
        <v>49844712.131800003</v>
      </c>
      <c r="L81" s="66">
        <f>D81/B81</f>
        <v>0.84928597909913983</v>
      </c>
      <c r="M81" s="66">
        <f>F81/B81</f>
        <v>0.87307730213020363</v>
      </c>
      <c r="N81" s="66">
        <f>H81/B81</f>
        <v>0.6958715563828819</v>
      </c>
      <c r="O81" s="89">
        <f t="shared" si="30"/>
        <v>0.49792988617187994</v>
      </c>
      <c r="P81" s="66">
        <f>C81/B81</f>
        <v>1.7621104115559366E-2</v>
      </c>
      <c r="Q81" s="66">
        <f>E81/B81</f>
        <v>9.9041582310156109E-3</v>
      </c>
      <c r="R81" s="66">
        <f>G81/B81</f>
        <v>9.0053947992978379E-3</v>
      </c>
      <c r="S81" s="66">
        <f>I81/B81</f>
        <v>1.3799326074567764E-2</v>
      </c>
      <c r="T81" s="89">
        <f t="shared" si="31"/>
        <v>1.1730426944432805E-2</v>
      </c>
    </row>
    <row r="82" spans="1:20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89">
        <v>1624776099</v>
      </c>
      <c r="K82" s="89">
        <v>452045917.11299998</v>
      </c>
      <c r="L82" s="66">
        <f>D82/B82</f>
        <v>0.79926049658369536</v>
      </c>
      <c r="M82" s="66">
        <f>F82/B82</f>
        <v>0.28758571720654441</v>
      </c>
      <c r="N82" s="66">
        <f>H82/B82</f>
        <v>0.26178050008476395</v>
      </c>
      <c r="O82" s="89">
        <f t="shared" si="30"/>
        <v>1.3539267122885827</v>
      </c>
      <c r="P82" s="66">
        <f>C82/B82</f>
        <v>2.6403293552388674E-2</v>
      </c>
      <c r="Q82" s="66">
        <f>E82/B82</f>
        <v>2.7553123176029714E-2</v>
      </c>
      <c r="R82" s="66">
        <f>G82/B82</f>
        <v>7.3220391685833545E-3</v>
      </c>
      <c r="S82" s="66">
        <f>I82/B82</f>
        <v>1.3010186528292274E-2</v>
      </c>
      <c r="T82" s="89">
        <f t="shared" si="31"/>
        <v>0.37669008224392969</v>
      </c>
    </row>
    <row r="83" spans="1:20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89">
        <v>60550029.600000001</v>
      </c>
      <c r="K83" s="89">
        <v>2207092.4127799999</v>
      </c>
      <c r="L83" s="66">
        <f>D83/B83</f>
        <v>1.0211221647431006</v>
      </c>
      <c r="M83" s="66">
        <f>F83/B83</f>
        <v>0.99002326543809449</v>
      </c>
      <c r="N83" s="66">
        <f>H83/B83</f>
        <v>0.98722786714323163</v>
      </c>
      <c r="O83" s="89">
        <f t="shared" si="30"/>
        <v>1.1128636993474639</v>
      </c>
      <c r="P83" s="66">
        <f>C83/B83</f>
        <v>2.5130067935526221E-2</v>
      </c>
      <c r="Q83" s="66">
        <f>E83/B83</f>
        <v>0.15743995148309958</v>
      </c>
      <c r="R83" s="66">
        <f>G83/B83</f>
        <v>3.2319931087617028E-2</v>
      </c>
      <c r="S83" s="66">
        <f>I83/B83</f>
        <v>2.5963681417960943E-2</v>
      </c>
      <c r="T83" s="89">
        <f t="shared" si="31"/>
        <v>4.0564687474373591E-2</v>
      </c>
    </row>
  </sheetData>
  <mergeCells count="22"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81"/>
  <sheetViews>
    <sheetView topLeftCell="A60" workbookViewId="0">
      <selection activeCell="M75" sqref="M75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6" t="s">
        <v>24</v>
      </c>
      <c r="C40" s="106"/>
      <c r="D40" s="106" t="s">
        <v>25</v>
      </c>
      <c r="E40" s="106"/>
      <c r="F40" s="106" t="s">
        <v>42</v>
      </c>
      <c r="G40" s="106"/>
      <c r="H40" s="107" t="s">
        <v>114</v>
      </c>
      <c r="I40" s="107"/>
      <c r="J40" s="76" t="s">
        <v>45</v>
      </c>
      <c r="K40" s="76" t="s">
        <v>46</v>
      </c>
      <c r="L40" s="77" t="s">
        <v>115</v>
      </c>
      <c r="M40" s="106" t="s">
        <v>44</v>
      </c>
      <c r="N40" s="106"/>
      <c r="O40" s="106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20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20" x14ac:dyDescent="0.45">
      <c r="A52" s="72" t="s">
        <v>48</v>
      </c>
    </row>
    <row r="53" spans="1:20" x14ac:dyDescent="0.45">
      <c r="A53" s="73" t="s">
        <v>49</v>
      </c>
    </row>
    <row r="54" spans="1:20" ht="71.25" x14ac:dyDescent="0.45">
      <c r="A54" s="73"/>
      <c r="B54" s="106" t="s">
        <v>24</v>
      </c>
      <c r="C54" s="106"/>
      <c r="D54" s="106" t="s">
        <v>25</v>
      </c>
      <c r="E54" s="106"/>
      <c r="F54" s="106" t="s">
        <v>42</v>
      </c>
      <c r="G54" s="106"/>
      <c r="H54" s="107" t="s">
        <v>114</v>
      </c>
      <c r="I54" s="107"/>
      <c r="J54" s="105" t="s">
        <v>257</v>
      </c>
      <c r="K54" s="105"/>
      <c r="L54" s="76" t="s">
        <v>45</v>
      </c>
      <c r="M54" s="76" t="s">
        <v>46</v>
      </c>
      <c r="N54" s="77" t="s">
        <v>115</v>
      </c>
      <c r="O54" s="71" t="s">
        <v>256</v>
      </c>
      <c r="P54" s="106" t="s">
        <v>44</v>
      </c>
      <c r="Q54" s="106"/>
      <c r="R54" s="106"/>
      <c r="S54" s="106"/>
      <c r="T54" s="106"/>
    </row>
    <row r="55" spans="1:20" ht="71.2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 t="s">
        <v>27</v>
      </c>
      <c r="K55" s="76" t="s">
        <v>26</v>
      </c>
      <c r="L55" s="76"/>
      <c r="M55" s="76"/>
      <c r="N55" s="73"/>
      <c r="P55" s="76" t="s">
        <v>29</v>
      </c>
      <c r="Q55" s="76" t="s">
        <v>30</v>
      </c>
      <c r="R55" s="76" t="s">
        <v>43</v>
      </c>
      <c r="S55" s="71" t="s">
        <v>258</v>
      </c>
      <c r="T55" s="71" t="s">
        <v>259</v>
      </c>
    </row>
    <row r="56" spans="1:20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89">
        <v>944650499294</v>
      </c>
      <c r="K56" s="89">
        <v>2210716835.1999998</v>
      </c>
      <c r="L56" s="79">
        <f t="shared" ref="L56:L63" si="21">D56/B56</f>
        <v>0.99588141232567873</v>
      </c>
      <c r="M56" s="79">
        <f t="shared" ref="M56:M63" si="22">F56/B56</f>
        <v>0.99092724162960999</v>
      </c>
      <c r="N56" s="79">
        <f t="shared" ref="N56:N63" si="23">H56/B56</f>
        <v>0.99360812718567915</v>
      </c>
      <c r="O56" s="89">
        <f>J56/B56</f>
        <v>0.99336343529623439</v>
      </c>
      <c r="P56" s="79">
        <f t="shared" ref="P56:P63" si="24">C56/B56</f>
        <v>3.5150684809195187E-3</v>
      </c>
      <c r="Q56" s="79">
        <f t="shared" ref="Q56:Q63" si="25">E56/B56</f>
        <v>4.9119770739314856E-3</v>
      </c>
      <c r="R56" s="79">
        <f t="shared" ref="R56:R63" si="26">G56/B56</f>
        <v>1.8995479784546037E-3</v>
      </c>
      <c r="S56" s="79">
        <f t="shared" ref="S56:S63" si="27">I56/B56</f>
        <v>7.3495422921998699E-3</v>
      </c>
      <c r="T56" s="89">
        <f>K56/B56</f>
        <v>2.3247172065464861E-3</v>
      </c>
    </row>
    <row r="57" spans="1:20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89">
        <v>1127172832440</v>
      </c>
      <c r="K57" s="89">
        <v>910911070.87199998</v>
      </c>
      <c r="L57" s="79">
        <f t="shared" si="21"/>
        <v>1.0059484718001523</v>
      </c>
      <c r="M57" s="79">
        <f t="shared" si="22"/>
        <v>0.94756235202180572</v>
      </c>
      <c r="N57" s="79">
        <f t="shared" si="23"/>
        <v>0.95768295161371098</v>
      </c>
      <c r="O57" s="89">
        <f t="shared" ref="O57:O63" si="28">J57/B57</f>
        <v>0.94203191484486637</v>
      </c>
      <c r="P57" s="79">
        <f t="shared" si="24"/>
        <v>3.2283320234473773E-3</v>
      </c>
      <c r="Q57" s="79">
        <f t="shared" si="25"/>
        <v>8.1780096950417776E-3</v>
      </c>
      <c r="R57" s="79">
        <f t="shared" si="26"/>
        <v>1.5056313778154947E-3</v>
      </c>
      <c r="S57" s="79">
        <f t="shared" si="27"/>
        <v>8.7729185882929796E-3</v>
      </c>
      <c r="T57" s="89">
        <f t="shared" ref="T57:T63" si="29">K57/B57</f>
        <v>7.6129168096554121E-4</v>
      </c>
    </row>
    <row r="58" spans="1:20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89">
        <v>19356565.800000001</v>
      </c>
      <c r="K58" s="89">
        <v>761415.23543500004</v>
      </c>
      <c r="L58" s="79">
        <f t="shared" si="21"/>
        <v>0.96380092675912898</v>
      </c>
      <c r="M58" s="79">
        <f t="shared" si="22"/>
        <v>0.21845503069570318</v>
      </c>
      <c r="N58" s="79">
        <f t="shared" si="23"/>
        <v>0.2821552733267102</v>
      </c>
      <c r="O58" s="93">
        <f t="shared" si="28"/>
        <v>4.9918572695616989E-2</v>
      </c>
      <c r="P58" s="79">
        <f t="shared" si="24"/>
        <v>1.6528423573692028E-2</v>
      </c>
      <c r="Q58" s="79">
        <f t="shared" si="25"/>
        <v>3.086180726612733E-2</v>
      </c>
      <c r="R58" s="79">
        <f t="shared" si="26"/>
        <v>1.0103340374041279E-2</v>
      </c>
      <c r="S58" s="79">
        <f t="shared" si="27"/>
        <v>9.4956607028428199E-3</v>
      </c>
      <c r="T58" s="89">
        <f t="shared" si="29"/>
        <v>1.9636108065002097E-3</v>
      </c>
    </row>
    <row r="59" spans="1:20" x14ac:dyDescent="0.45">
      <c r="A59" s="29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89">
        <v>83903431.799999997</v>
      </c>
      <c r="K59" s="89">
        <v>958651.13287600002</v>
      </c>
      <c r="L59" s="79">
        <f t="shared" si="21"/>
        <v>0.90216149308515836</v>
      </c>
      <c r="M59" s="79">
        <f t="shared" si="22"/>
        <v>0.3768845633124922</v>
      </c>
      <c r="N59" s="79">
        <f t="shared" si="23"/>
        <v>0.36767117818944972</v>
      </c>
      <c r="O59" s="93">
        <f t="shared" si="28"/>
        <v>0.42435259228752226</v>
      </c>
      <c r="P59" s="79">
        <f t="shared" si="24"/>
        <v>1.6217969721039852E-2</v>
      </c>
      <c r="Q59" s="79">
        <f t="shared" si="25"/>
        <v>3.5486761994337652E-2</v>
      </c>
      <c r="R59" s="79">
        <f t="shared" si="26"/>
        <v>3.0519206456502464E-3</v>
      </c>
      <c r="S59" s="79">
        <f t="shared" si="27"/>
        <v>6.090006941719843E-3</v>
      </c>
      <c r="T59" s="89">
        <f t="shared" si="29"/>
        <v>4.8485036262283206E-3</v>
      </c>
    </row>
    <row r="60" spans="1:20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89">
        <v>50887462587.400002</v>
      </c>
      <c r="K60" s="89">
        <v>246650670.877</v>
      </c>
      <c r="L60" s="79">
        <f t="shared" si="21"/>
        <v>0.96903474252772026</v>
      </c>
      <c r="M60" s="79">
        <f t="shared" si="22"/>
        <v>0.98483100398474244</v>
      </c>
      <c r="N60" s="79">
        <f t="shared" si="23"/>
        <v>0.95805536413609826</v>
      </c>
      <c r="O60" s="89">
        <f t="shared" si="28"/>
        <v>0.9853043798041492</v>
      </c>
      <c r="P60" s="79">
        <f t="shared" si="24"/>
        <v>8.2806614674977592E-3</v>
      </c>
      <c r="Q60" s="79">
        <f t="shared" si="25"/>
        <v>4.9580547575734666E-3</v>
      </c>
      <c r="R60" s="79">
        <f t="shared" si="26"/>
        <v>4.9421968160537092E-3</v>
      </c>
      <c r="S60" s="79">
        <f t="shared" si="27"/>
        <v>1.3089789383841323E-2</v>
      </c>
      <c r="T60" s="89">
        <f t="shared" si="29"/>
        <v>4.7757536717288459E-3</v>
      </c>
    </row>
    <row r="61" spans="1:20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89">
        <v>3117494396.8000002</v>
      </c>
      <c r="K61" s="89">
        <v>129994248.771</v>
      </c>
      <c r="L61" s="79">
        <f t="shared" si="21"/>
        <v>0.94469744673390132</v>
      </c>
      <c r="M61" s="79">
        <f t="shared" si="22"/>
        <v>0.29466756956271822</v>
      </c>
      <c r="N61" s="79">
        <f t="shared" si="23"/>
        <v>0.38277691547795289</v>
      </c>
      <c r="O61" s="89">
        <f t="shared" si="28"/>
        <v>0.14752564746688671</v>
      </c>
      <c r="P61" s="79">
        <f t="shared" si="24"/>
        <v>2.275659059891718E-2</v>
      </c>
      <c r="Q61" s="79">
        <f t="shared" si="25"/>
        <v>9.8580753532644672E-3</v>
      </c>
      <c r="R61" s="79">
        <f t="shared" si="26"/>
        <v>9.6764378341133751E-3</v>
      </c>
      <c r="S61" s="79">
        <f t="shared" si="27"/>
        <v>4.9566377119578762E-3</v>
      </c>
      <c r="T61" s="89">
        <f t="shared" si="29"/>
        <v>6.1515702278722101E-3</v>
      </c>
    </row>
    <row r="62" spans="1:20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89">
        <v>5890316559.3999996</v>
      </c>
      <c r="K62" s="89">
        <v>85332909.139300004</v>
      </c>
      <c r="L62" s="79">
        <f t="shared" si="21"/>
        <v>0.9442762311353079</v>
      </c>
      <c r="M62" s="79">
        <f t="shared" si="22"/>
        <v>0.41434324900610719</v>
      </c>
      <c r="N62" s="79">
        <f t="shared" si="23"/>
        <v>0.40083074332271823</v>
      </c>
      <c r="O62" s="89">
        <f t="shared" si="28"/>
        <v>0.49260287600529862</v>
      </c>
      <c r="P62" s="79">
        <f t="shared" si="24"/>
        <v>1.5066597658470026E-2</v>
      </c>
      <c r="Q62" s="79">
        <f t="shared" si="25"/>
        <v>8.5005017896467427E-3</v>
      </c>
      <c r="R62" s="79">
        <f t="shared" si="26"/>
        <v>6.0953616896922656E-3</v>
      </c>
      <c r="S62" s="79">
        <f t="shared" si="27"/>
        <v>2.0913418320206361E-2</v>
      </c>
      <c r="T62" s="89">
        <f t="shared" si="29"/>
        <v>7.1363289283385839E-3</v>
      </c>
    </row>
    <row r="63" spans="1:20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89">
        <v>63285963155.199997</v>
      </c>
      <c r="K63" s="89">
        <v>182338858.338</v>
      </c>
      <c r="L63" s="79">
        <f t="shared" si="21"/>
        <v>0.99475869167285502</v>
      </c>
      <c r="M63" s="79">
        <f t="shared" si="22"/>
        <v>0.9874814025756683</v>
      </c>
      <c r="N63" s="79">
        <f t="shared" si="23"/>
        <v>1.0003901822329806</v>
      </c>
      <c r="O63" s="89">
        <f t="shared" si="28"/>
        <v>0.99294922151092402</v>
      </c>
      <c r="P63" s="79">
        <f t="shared" si="24"/>
        <v>1.1027331882122776E-3</v>
      </c>
      <c r="Q63" s="79">
        <f t="shared" si="25"/>
        <v>1.6594323301339551E-3</v>
      </c>
      <c r="R63" s="79">
        <f t="shared" si="26"/>
        <v>1.853510495035043E-3</v>
      </c>
      <c r="S63" s="79">
        <f t="shared" si="27"/>
        <v>8.696961420937812E-3</v>
      </c>
      <c r="T63" s="89">
        <f t="shared" si="29"/>
        <v>2.8608749620180379E-3</v>
      </c>
    </row>
    <row r="64" spans="1:20" s="65" customFormat="1" x14ac:dyDescent="0.45">
      <c r="A64" s="29" t="s">
        <v>22</v>
      </c>
      <c r="B64" s="89">
        <v>1286838</v>
      </c>
      <c r="C64" s="79"/>
      <c r="D64" s="79"/>
      <c r="E64" s="79"/>
      <c r="F64" s="79"/>
      <c r="G64" s="79"/>
      <c r="H64" s="79"/>
      <c r="I64" s="79"/>
      <c r="K64" s="89"/>
      <c r="L64" s="79"/>
      <c r="M64" s="79"/>
      <c r="N64" s="79"/>
      <c r="O64" s="89"/>
      <c r="P64" s="79"/>
      <c r="Q64" s="79"/>
      <c r="R64" s="79"/>
      <c r="S64" s="79"/>
      <c r="T64" s="89"/>
    </row>
    <row r="65" spans="1:19" x14ac:dyDescent="0.4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7" spans="1:19" x14ac:dyDescent="0.45">
      <c r="A67" s="72" t="s">
        <v>150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9" x14ac:dyDescent="0.45">
      <c r="A68" s="73" t="s">
        <v>151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9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9" x14ac:dyDescent="0.4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9" ht="71.25" x14ac:dyDescent="0.45">
      <c r="A71" s="73"/>
      <c r="B71" s="106" t="s">
        <v>24</v>
      </c>
      <c r="C71" s="106"/>
      <c r="D71" s="106" t="s">
        <v>25</v>
      </c>
      <c r="E71" s="106"/>
      <c r="F71" s="106" t="s">
        <v>42</v>
      </c>
      <c r="G71" s="106"/>
      <c r="H71" s="107" t="s">
        <v>114</v>
      </c>
      <c r="I71" s="107"/>
      <c r="J71" s="105" t="s">
        <v>257</v>
      </c>
      <c r="K71" s="105"/>
      <c r="L71" s="76" t="s">
        <v>45</v>
      </c>
      <c r="M71" s="76" t="s">
        <v>46</v>
      </c>
      <c r="N71" s="77" t="s">
        <v>115</v>
      </c>
      <c r="O71" s="71" t="s">
        <v>256</v>
      </c>
      <c r="P71" s="106" t="s">
        <v>44</v>
      </c>
      <c r="Q71" s="106"/>
      <c r="R71" s="106"/>
      <c r="S71" s="106"/>
    </row>
    <row r="72" spans="1:19" ht="71.25" x14ac:dyDescent="0.45">
      <c r="A72" s="76" t="s">
        <v>23</v>
      </c>
      <c r="B72" s="76" t="s">
        <v>28</v>
      </c>
      <c r="C72" s="76" t="s">
        <v>26</v>
      </c>
      <c r="D72" s="76" t="s">
        <v>27</v>
      </c>
      <c r="E72" s="76" t="s">
        <v>26</v>
      </c>
      <c r="F72" s="76" t="s">
        <v>27</v>
      </c>
      <c r="G72" s="76" t="s">
        <v>26</v>
      </c>
      <c r="H72" s="76" t="s">
        <v>27</v>
      </c>
      <c r="I72" s="76" t="s">
        <v>26</v>
      </c>
      <c r="J72" s="76" t="s">
        <v>27</v>
      </c>
      <c r="K72" s="76" t="s">
        <v>26</v>
      </c>
      <c r="L72" s="76"/>
      <c r="M72" s="76"/>
      <c r="N72" s="73"/>
      <c r="P72" s="76" t="s">
        <v>29</v>
      </c>
      <c r="Q72" s="76" t="s">
        <v>30</v>
      </c>
      <c r="R72" s="76" t="s">
        <v>43</v>
      </c>
      <c r="S72" s="71" t="s">
        <v>263</v>
      </c>
    </row>
    <row r="73" spans="1:19" x14ac:dyDescent="0.45">
      <c r="A73" s="66" t="s">
        <v>1</v>
      </c>
      <c r="B73" s="66">
        <v>927274396101</v>
      </c>
      <c r="C73" s="66">
        <v>2252129313.96</v>
      </c>
      <c r="D73" s="66">
        <v>928584523878</v>
      </c>
      <c r="E73" s="66">
        <v>6426468418.3100004</v>
      </c>
      <c r="F73" s="66">
        <v>935859695818</v>
      </c>
      <c r="G73" s="66">
        <v>1303543522.45</v>
      </c>
      <c r="H73" s="66">
        <v>931436628179</v>
      </c>
      <c r="I73" s="66">
        <v>5821397551.7399998</v>
      </c>
      <c r="J73" s="89">
        <v>925223011895</v>
      </c>
      <c r="K73" s="89">
        <v>1814223339.3</v>
      </c>
      <c r="L73" s="66">
        <f>D73/B73</f>
        <v>1.0014128803539804</v>
      </c>
      <c r="M73" s="66">
        <f>F73/B73</f>
        <v>1.0092586398946195</v>
      </c>
      <c r="N73" s="66">
        <f>H73/B73</f>
        <v>1.0044886735744041</v>
      </c>
      <c r="O73" s="81">
        <f>J73/B73</f>
        <v>0.99778772689656303</v>
      </c>
      <c r="P73" s="66">
        <f>C73/B73</f>
        <v>2.4287625361271111E-3</v>
      </c>
      <c r="Q73" s="66">
        <f>E73/B73</f>
        <v>6.93049268407711E-3</v>
      </c>
      <c r="R73" s="66">
        <f>G73/B73</f>
        <v>1.4057797000878436E-3</v>
      </c>
      <c r="S73" s="66">
        <f>I73/B73</f>
        <v>6.2779664533149961E-3</v>
      </c>
    </row>
    <row r="74" spans="1:19" x14ac:dyDescent="0.45">
      <c r="A74" s="66" t="s">
        <v>2</v>
      </c>
      <c r="B74" s="66">
        <v>1167899698070</v>
      </c>
      <c r="C74" s="66">
        <v>1572343407.77</v>
      </c>
      <c r="D74" s="66">
        <v>1178943655390</v>
      </c>
      <c r="E74" s="66">
        <v>10362118961.700001</v>
      </c>
      <c r="F74" s="66">
        <v>1129500984560</v>
      </c>
      <c r="G74" s="66">
        <v>944174208.25399995</v>
      </c>
      <c r="H74" s="66">
        <v>1133772596540</v>
      </c>
      <c r="I74" s="66">
        <v>8461901884.1800003</v>
      </c>
      <c r="J74" s="89">
        <v>1101021507940</v>
      </c>
      <c r="K74" s="89">
        <v>858549467.95799994</v>
      </c>
      <c r="L74" s="66">
        <f>D74/B74</f>
        <v>1.0094562549662873</v>
      </c>
      <c r="M74" s="66">
        <f>F74/B74</f>
        <v>0.9671215656845743</v>
      </c>
      <c r="N74" s="66">
        <f>H74/B74</f>
        <v>0.97077908181122374</v>
      </c>
      <c r="O74" s="81">
        <f t="shared" ref="O74:O80" si="30">J74/B74</f>
        <v>0.94273635806181055</v>
      </c>
      <c r="P74" s="66">
        <f>C74/B74</f>
        <v>1.346300037895685E-3</v>
      </c>
      <c r="Q74" s="66">
        <f>E74/B74</f>
        <v>8.8724391134134273E-3</v>
      </c>
      <c r="R74" s="66">
        <f>G74/B74</f>
        <v>8.0843775352822231E-4</v>
      </c>
      <c r="S74" s="66">
        <f>I74/B74</f>
        <v>7.2454012088226626E-3</v>
      </c>
    </row>
    <row r="75" spans="1:19" x14ac:dyDescent="0.45">
      <c r="A75" s="66" t="s">
        <v>35</v>
      </c>
      <c r="B75" s="66">
        <v>368205228.60000002</v>
      </c>
      <c r="C75" s="66">
        <v>6887574.7414600002</v>
      </c>
      <c r="D75" s="66">
        <v>362294137.80000001</v>
      </c>
      <c r="E75" s="66">
        <v>20204685.2766</v>
      </c>
      <c r="F75" s="66">
        <v>88088658.400000006</v>
      </c>
      <c r="G75" s="66">
        <v>9483474.11558</v>
      </c>
      <c r="H75" s="66">
        <v>108439750</v>
      </c>
      <c r="I75" s="66">
        <v>3555898.5149500002</v>
      </c>
      <c r="J75" s="89">
        <v>38401557.600000001</v>
      </c>
      <c r="K75" s="89">
        <v>1509453.6530599999</v>
      </c>
      <c r="L75" s="66">
        <f>D75/B75</f>
        <v>0.98394620624352536</v>
      </c>
      <c r="M75" s="66">
        <f>F75/B75</f>
        <v>0.23923793460221385</v>
      </c>
      <c r="N75" s="66">
        <f>H75/B75</f>
        <v>0.29450899003339137</v>
      </c>
      <c r="O75" s="81">
        <f t="shared" si="30"/>
        <v>0.10429389540722019</v>
      </c>
      <c r="P75" s="66">
        <f>C75/B75</f>
        <v>1.8705803737899446E-2</v>
      </c>
      <c r="Q75" s="66">
        <f>E75/B75</f>
        <v>5.4873433909189195E-2</v>
      </c>
      <c r="R75" s="66">
        <f>G75/B75</f>
        <v>2.5755946355347326E-2</v>
      </c>
      <c r="S75" s="66">
        <f>I75/B75</f>
        <v>9.6573819129900321E-3</v>
      </c>
    </row>
    <row r="76" spans="1:19" x14ac:dyDescent="0.45">
      <c r="A76" s="66" t="s">
        <v>36</v>
      </c>
      <c r="B76" s="66">
        <v>174362730.59999999</v>
      </c>
      <c r="C76" s="66">
        <v>2663219.4407000002</v>
      </c>
      <c r="D76" s="66">
        <v>168909930.40000001</v>
      </c>
      <c r="E76" s="66">
        <v>13591693.936100001</v>
      </c>
      <c r="F76" s="66">
        <v>61109618.799999997</v>
      </c>
      <c r="G76" s="66">
        <v>1312040.0078100001</v>
      </c>
      <c r="H76" s="66">
        <v>54860028.799999997</v>
      </c>
      <c r="I76" s="66">
        <v>2739627.79629</v>
      </c>
      <c r="J76" s="89">
        <v>68297652.599999994</v>
      </c>
      <c r="K76" s="89">
        <v>1084261.1052600001</v>
      </c>
      <c r="L76" s="66">
        <f>D76/B76</f>
        <v>0.96872726080145488</v>
      </c>
      <c r="M76" s="66">
        <f>F76/B76</f>
        <v>0.35047408692049925</v>
      </c>
      <c r="N76" s="66">
        <f>H76/B76</f>
        <v>0.31463162231527936</v>
      </c>
      <c r="O76" s="81">
        <f t="shared" si="30"/>
        <v>0.3916986867834702</v>
      </c>
      <c r="P76" s="66">
        <f>C76/B76</f>
        <v>1.527401774183961E-2</v>
      </c>
      <c r="Q76" s="66">
        <f>E76/B76</f>
        <v>7.7950682977546815E-2</v>
      </c>
      <c r="R76" s="66">
        <f>G76/B76</f>
        <v>7.5247732316139817E-3</v>
      </c>
      <c r="S76" s="66">
        <f>I76/B76</f>
        <v>1.5712232693664872E-2</v>
      </c>
    </row>
    <row r="77" spans="1:19" x14ac:dyDescent="0.45">
      <c r="A77" s="66" t="s">
        <v>15</v>
      </c>
      <c r="B77" s="66">
        <v>50721089984.400002</v>
      </c>
      <c r="C77" s="66">
        <v>327032611.59600002</v>
      </c>
      <c r="D77" s="66">
        <v>49851101330.800003</v>
      </c>
      <c r="E77" s="66">
        <v>853331810.60500002</v>
      </c>
      <c r="F77" s="66">
        <v>51061339932.400002</v>
      </c>
      <c r="G77" s="66">
        <v>257035844.535</v>
      </c>
      <c r="H77" s="66">
        <v>49624355425.800003</v>
      </c>
      <c r="I77" s="66">
        <v>1672872144.6199999</v>
      </c>
      <c r="J77" s="89">
        <v>50139233519.199997</v>
      </c>
      <c r="K77" s="89">
        <v>399363277.89200002</v>
      </c>
      <c r="L77" s="66">
        <f>D77/B77</f>
        <v>0.98284759547029499</v>
      </c>
      <c r="M77" s="66">
        <f>F77/B77</f>
        <v>1.0067082538664813</v>
      </c>
      <c r="N77" s="66">
        <f>H77/B77</f>
        <v>0.97837714925019725</v>
      </c>
      <c r="O77" s="81">
        <f t="shared" si="30"/>
        <v>0.9885283130670306</v>
      </c>
      <c r="P77" s="66">
        <f>C77/B77</f>
        <v>6.4476652945862087E-3</v>
      </c>
      <c r="Q77" s="66">
        <f>E77/B77</f>
        <v>1.6824003799355544E-2</v>
      </c>
      <c r="R77" s="66">
        <f>G77/B77</f>
        <v>5.0676325097519601E-3</v>
      </c>
      <c r="S77" s="66">
        <f>I77/B77</f>
        <v>3.2981786178777221E-2</v>
      </c>
    </row>
    <row r="78" spans="1:19" x14ac:dyDescent="0.45">
      <c r="A78" s="66" t="s">
        <v>4</v>
      </c>
      <c r="B78" s="66">
        <v>20660583393.799999</v>
      </c>
      <c r="C78" s="66">
        <v>537639626.39699996</v>
      </c>
      <c r="D78" s="66">
        <v>19330068854.799999</v>
      </c>
      <c r="E78" s="66">
        <v>715691346.79900002</v>
      </c>
      <c r="F78" s="66">
        <v>6173962767.3999996</v>
      </c>
      <c r="G78" s="66">
        <v>257133190.10299999</v>
      </c>
      <c r="H78" s="66">
        <v>7934899589.3999996</v>
      </c>
      <c r="I78" s="66">
        <v>215072134.37099999</v>
      </c>
      <c r="J78" s="89">
        <v>3467543949</v>
      </c>
      <c r="K78" s="89">
        <v>40032846.172600001</v>
      </c>
      <c r="L78" s="66">
        <f>D78/B78</f>
        <v>0.9356013083638639</v>
      </c>
      <c r="M78" s="66">
        <f>F78/B78</f>
        <v>0.29882809452770503</v>
      </c>
      <c r="N78" s="66">
        <f>H78/B78</f>
        <v>0.38405980306350745</v>
      </c>
      <c r="O78" s="81">
        <f t="shared" si="30"/>
        <v>0.16783378682523406</v>
      </c>
      <c r="P78" s="66">
        <f>C78/B78</f>
        <v>2.6022480398996833E-2</v>
      </c>
      <c r="Q78" s="66">
        <f>E78/B78</f>
        <v>3.4640422932770171E-2</v>
      </c>
      <c r="R78" s="66">
        <f>G78/B78</f>
        <v>1.2445591937164885E-2</v>
      </c>
      <c r="S78" s="66">
        <f>I78/B78</f>
        <v>1.0409780317991439E-2</v>
      </c>
    </row>
    <row r="79" spans="1:19" x14ac:dyDescent="0.45">
      <c r="A79" s="66" t="s">
        <v>6</v>
      </c>
      <c r="B79" s="66">
        <v>10561923505.4</v>
      </c>
      <c r="C79" s="66">
        <v>151274963.77000001</v>
      </c>
      <c r="D79" s="66">
        <v>10168172695</v>
      </c>
      <c r="E79" s="66">
        <v>541328595.98199999</v>
      </c>
      <c r="F79" s="66">
        <v>4090644110</v>
      </c>
      <c r="G79" s="66">
        <v>58402485.1448</v>
      </c>
      <c r="H79" s="66">
        <v>3903467378.1999998</v>
      </c>
      <c r="I79" s="66">
        <v>335819862.37699997</v>
      </c>
      <c r="J79" s="89">
        <v>4918527747.6000004</v>
      </c>
      <c r="K79" s="89">
        <v>53821405.054700002</v>
      </c>
      <c r="L79" s="66">
        <f>D79/B79</f>
        <v>0.96271978203603858</v>
      </c>
      <c r="M79" s="66">
        <f>F79/B79</f>
        <v>0.38730105438735418</v>
      </c>
      <c r="N79" s="66">
        <f>H79/B79</f>
        <v>0.36957921312384739</v>
      </c>
      <c r="O79" s="81">
        <f t="shared" si="30"/>
        <v>0.465684848511287</v>
      </c>
      <c r="P79" s="66">
        <f>C79/B79</f>
        <v>1.4322671783473682E-2</v>
      </c>
      <c r="Q79" s="66">
        <f>E79/B79</f>
        <v>5.1252841937856744E-2</v>
      </c>
      <c r="R79" s="66">
        <f>G79/B79</f>
        <v>5.5295311611507636E-3</v>
      </c>
      <c r="S79" s="66">
        <f>I79/B79</f>
        <v>3.1795331807251317E-2</v>
      </c>
    </row>
    <row r="80" spans="1:19" x14ac:dyDescent="0.45">
      <c r="A80" s="66" t="s">
        <v>20</v>
      </c>
      <c r="B80" s="66">
        <v>54820958103.199997</v>
      </c>
      <c r="C80" s="66">
        <v>152868415.64500001</v>
      </c>
      <c r="D80" s="66">
        <v>55418587635.599998</v>
      </c>
      <c r="E80" s="66">
        <v>261534004.36199999</v>
      </c>
      <c r="F80" s="66">
        <v>55428470726.599998</v>
      </c>
      <c r="G80" s="66">
        <v>162601301.75799999</v>
      </c>
      <c r="H80" s="66">
        <v>55030507401.199997</v>
      </c>
      <c r="I80" s="66">
        <v>211962712.59099999</v>
      </c>
      <c r="J80" s="89">
        <v>55094764518.199997</v>
      </c>
      <c r="K80" s="89">
        <v>94418929.8618</v>
      </c>
      <c r="L80" s="66">
        <f>D80/B80</f>
        <v>1.0109014791619471</v>
      </c>
      <c r="M80" s="66">
        <f>F80/B80</f>
        <v>1.0110817585905076</v>
      </c>
      <c r="N80" s="66">
        <f>H80/B80</f>
        <v>1.0038224304216925</v>
      </c>
      <c r="O80" s="81">
        <f t="shared" si="30"/>
        <v>1.0049945572728693</v>
      </c>
      <c r="P80" s="66">
        <f>C80/B80</f>
        <v>2.7885031734984729E-3</v>
      </c>
      <c r="Q80" s="66">
        <f>E80/B80</f>
        <v>4.7706937895843488E-3</v>
      </c>
      <c r="R80" s="66">
        <f>G80/B80</f>
        <v>2.9660426848415232E-3</v>
      </c>
      <c r="S80" s="66">
        <f>I80/B80</f>
        <v>3.86645399724649E-3</v>
      </c>
    </row>
    <row r="81" spans="1:2" x14ac:dyDescent="0.45">
      <c r="A81" s="29" t="s">
        <v>22</v>
      </c>
      <c r="B81" s="89">
        <v>1312374</v>
      </c>
    </row>
  </sheetData>
  <mergeCells count="17"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40:C40"/>
    <mergeCell ref="D40:E40"/>
    <mergeCell ref="F40:G40"/>
    <mergeCell ref="H40:I40"/>
    <mergeCell ref="M40:O4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17"/>
  <sheetViews>
    <sheetView tabSelected="1" workbookViewId="0">
      <selection activeCell="G10" sqref="G10"/>
    </sheetView>
  </sheetViews>
  <sheetFormatPr defaultRowHeight="14.25" x14ac:dyDescent="0.45"/>
  <cols>
    <col min="1" max="1" width="33.33203125" customWidth="1"/>
    <col min="3" max="4" width="9.1328125" bestFit="1" customWidth="1"/>
    <col min="5" max="5" width="12.3320312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5" customFormat="1" x14ac:dyDescent="0.45">
      <c r="A3" s="65" t="s">
        <v>267</v>
      </c>
    </row>
    <row r="4" spans="1:6" s="65" customFormat="1" x14ac:dyDescent="0.45">
      <c r="A4" s="65" t="s">
        <v>269</v>
      </c>
    </row>
    <row r="5" spans="1:6" s="65" customFormat="1" x14ac:dyDescent="0.45"/>
    <row r="6" spans="1:6" s="65" customFormat="1" x14ac:dyDescent="0.45">
      <c r="A6" s="65" t="s">
        <v>208</v>
      </c>
    </row>
    <row r="7" spans="1:6" ht="57" x14ac:dyDescent="0.45">
      <c r="A7" t="s">
        <v>264</v>
      </c>
      <c r="C7">
        <v>10</v>
      </c>
      <c r="D7">
        <v>20</v>
      </c>
      <c r="E7">
        <v>768</v>
      </c>
      <c r="F7" s="80" t="s">
        <v>268</v>
      </c>
    </row>
    <row r="8" spans="1:6" x14ac:dyDescent="0.45">
      <c r="A8" s="89" t="s">
        <v>37</v>
      </c>
      <c r="C8" s="89">
        <v>190</v>
      </c>
      <c r="D8" s="89">
        <v>850</v>
      </c>
      <c r="E8" s="89">
        <v>45613</v>
      </c>
      <c r="F8" s="85">
        <v>58304</v>
      </c>
    </row>
    <row r="9" spans="1:6" x14ac:dyDescent="0.45">
      <c r="A9" t="s">
        <v>22</v>
      </c>
      <c r="C9" s="89">
        <v>190</v>
      </c>
      <c r="D9" s="89">
        <v>650</v>
      </c>
      <c r="E9" s="89">
        <v>32170</v>
      </c>
      <c r="F9" s="89">
        <v>40750</v>
      </c>
    </row>
    <row r="10" spans="1:6" x14ac:dyDescent="0.45">
      <c r="A10" t="s">
        <v>266</v>
      </c>
      <c r="C10" s="89">
        <v>350</v>
      </c>
      <c r="D10" s="89">
        <v>1300</v>
      </c>
      <c r="E10" s="89">
        <v>67981</v>
      </c>
      <c r="F10" s="89">
        <v>149267</v>
      </c>
    </row>
    <row r="11" spans="1:6" x14ac:dyDescent="0.45">
      <c r="A11" t="s">
        <v>209</v>
      </c>
    </row>
    <row r="12" spans="1:6" ht="57" x14ac:dyDescent="0.45">
      <c r="A12" s="65" t="s">
        <v>264</v>
      </c>
      <c r="B12" s="65"/>
      <c r="C12" s="65">
        <v>10</v>
      </c>
      <c r="D12" s="65">
        <v>20</v>
      </c>
      <c r="E12" s="65">
        <v>768</v>
      </c>
      <c r="F12" s="80" t="s">
        <v>268</v>
      </c>
    </row>
    <row r="13" spans="1:6" x14ac:dyDescent="0.45">
      <c r="A13" s="89" t="s">
        <v>37</v>
      </c>
      <c r="B13" s="65"/>
      <c r="C13" s="89">
        <v>223</v>
      </c>
      <c r="D13" s="89">
        <v>2000</v>
      </c>
      <c r="E13" s="89">
        <v>1379366</v>
      </c>
      <c r="F13" s="89">
        <v>1752433</v>
      </c>
    </row>
    <row r="14" spans="1:6" x14ac:dyDescent="0.45">
      <c r="A14" s="65" t="s">
        <v>22</v>
      </c>
      <c r="B14" s="65"/>
      <c r="C14" s="89">
        <v>54</v>
      </c>
      <c r="D14" s="89">
        <v>280</v>
      </c>
      <c r="E14" s="89">
        <v>16203</v>
      </c>
      <c r="F14" s="89">
        <v>13502</v>
      </c>
    </row>
    <row r="15" spans="1:6" x14ac:dyDescent="0.45">
      <c r="A15" s="65" t="s">
        <v>266</v>
      </c>
      <c r="B15" s="65"/>
      <c r="C15" s="89">
        <v>116</v>
      </c>
      <c r="D15" s="89">
        <v>190</v>
      </c>
      <c r="E15" s="89">
        <v>5892</v>
      </c>
      <c r="F15" s="89">
        <v>7657</v>
      </c>
    </row>
    <row r="17" spans="1:1" x14ac:dyDescent="0.45">
      <c r="A17" t="s">
        <v>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7" t="s">
        <v>24</v>
      </c>
      <c r="C3" s="97"/>
      <c r="D3" s="97" t="s">
        <v>25</v>
      </c>
      <c r="E3" s="97"/>
      <c r="F3" s="98" t="s">
        <v>42</v>
      </c>
      <c r="G3" s="97"/>
      <c r="H3" s="7" t="s">
        <v>45</v>
      </c>
      <c r="I3" s="7" t="s">
        <v>46</v>
      </c>
      <c r="J3" s="98" t="s">
        <v>44</v>
      </c>
      <c r="K3" s="97"/>
      <c r="L3" s="97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9" t="s">
        <v>24</v>
      </c>
      <c r="C2" s="99"/>
      <c r="D2" s="99" t="s">
        <v>25</v>
      </c>
      <c r="E2" s="99"/>
      <c r="F2" s="99" t="s">
        <v>42</v>
      </c>
      <c r="G2" s="99"/>
      <c r="H2" s="100" t="s">
        <v>114</v>
      </c>
      <c r="I2" s="100"/>
      <c r="J2" s="54" t="s">
        <v>45</v>
      </c>
      <c r="K2" s="55" t="s">
        <v>46</v>
      </c>
      <c r="L2" s="56" t="s">
        <v>115</v>
      </c>
      <c r="M2" s="99" t="s">
        <v>44</v>
      </c>
      <c r="N2" s="99"/>
      <c r="O2" s="99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7" t="s">
        <v>24</v>
      </c>
      <c r="C2" s="97"/>
      <c r="D2" s="97" t="s">
        <v>25</v>
      </c>
      <c r="E2" s="97"/>
      <c r="F2" s="98" t="s">
        <v>42</v>
      </c>
      <c r="G2" s="97"/>
      <c r="H2" s="95" t="s">
        <v>114</v>
      </c>
      <c r="I2" s="96"/>
      <c r="J2" s="48" t="s">
        <v>45</v>
      </c>
      <c r="K2" s="35" t="s">
        <v>46</v>
      </c>
      <c r="L2" s="40" t="s">
        <v>115</v>
      </c>
      <c r="M2" s="98" t="s">
        <v>44</v>
      </c>
      <c r="N2" s="97"/>
      <c r="O2" s="97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1" t="s">
        <v>253</v>
      </c>
      <c r="C14" s="101"/>
      <c r="D14" s="101" t="s">
        <v>254</v>
      </c>
      <c r="E14" s="101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1" t="s">
        <v>253</v>
      </c>
      <c r="C25" s="101"/>
      <c r="D25" s="101" t="s">
        <v>254</v>
      </c>
      <c r="E25" s="101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1" t="s">
        <v>253</v>
      </c>
      <c r="C36" s="101"/>
      <c r="D36" s="101" t="s">
        <v>254</v>
      </c>
      <c r="E36" s="101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1" t="s">
        <v>253</v>
      </c>
      <c r="C47" s="101"/>
      <c r="D47" s="101" t="s">
        <v>254</v>
      </c>
      <c r="E47" s="101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1" t="s">
        <v>253</v>
      </c>
      <c r="C58" s="101"/>
      <c r="D58" s="101" t="s">
        <v>254</v>
      </c>
      <c r="E58" s="101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1" t="s">
        <v>253</v>
      </c>
      <c r="C69" s="101"/>
      <c r="D69" s="101" t="s">
        <v>254</v>
      </c>
      <c r="E69" s="101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1"/>
      <c r="C102" s="101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test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2017-12-19T02:01:41Z</dcterms:modified>
</cp:coreProperties>
</file>