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288" documentId="11_B1CF9780C377B6EE0174307E9F6E61CCA098CD3F" xr6:coauthVersionLast="43" xr6:coauthVersionMax="43" xr10:uidLastSave="{7B37D607-1B59-43EF-AFA4-10C1672659F4}"/>
  <bookViews>
    <workbookView xWindow="-98" yWindow="-98" windowWidth="22695" windowHeight="14595" tabRatio="500" xr2:uid="{00000000-000D-0000-FFFF-FFFF00000000}"/>
  </bookViews>
  <sheets>
    <sheet name="data-superpg" sheetId="15" r:id="rId1"/>
    <sheet name="parallelism2" sheetId="13" r:id="rId2"/>
    <sheet name="parallelism" sheetId="12" r:id="rId3"/>
    <sheet name="Sheet1" sheetId="14" r:id="rId4"/>
    <sheet name="final 1GB various db sizes" sheetId="11" r:id="rId5"/>
    <sheet name="final 1GB reconnect" sheetId="10" r:id="rId6"/>
    <sheet name="final 1GB" sheetId="9" r:id="rId7"/>
    <sheet name="1GB" sheetId="2" r:id="rId8"/>
    <sheet name="alignment test" sheetId="8" r:id="rId9"/>
    <sheet name="LR" sheetId="7" r:id="rId10"/>
    <sheet name="Methodology" sheetId="6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" i="15" l="1"/>
  <c r="H64" i="15"/>
  <c r="G64" i="15"/>
  <c r="I63" i="15"/>
  <c r="H63" i="15"/>
  <c r="G63" i="15"/>
  <c r="I62" i="15"/>
  <c r="H62" i="15"/>
  <c r="G62" i="15"/>
  <c r="I61" i="15"/>
  <c r="H61" i="15"/>
  <c r="G61" i="15"/>
  <c r="I60" i="15"/>
  <c r="H60" i="15"/>
  <c r="G60" i="15"/>
  <c r="I59" i="15"/>
  <c r="H59" i="15"/>
  <c r="G59" i="15"/>
  <c r="I58" i="15"/>
  <c r="H58" i="15"/>
  <c r="G58" i="15"/>
  <c r="I57" i="15"/>
  <c r="H57" i="15"/>
  <c r="G57" i="15"/>
  <c r="I56" i="15"/>
  <c r="H56" i="15"/>
  <c r="G56" i="15"/>
  <c r="I55" i="15"/>
  <c r="H55" i="15"/>
  <c r="G55" i="15"/>
  <c r="I54" i="15"/>
  <c r="H54" i="15"/>
  <c r="G54" i="15"/>
  <c r="I53" i="15"/>
  <c r="H53" i="15"/>
  <c r="G53" i="15"/>
  <c r="I52" i="15"/>
  <c r="H52" i="15"/>
  <c r="G52" i="15"/>
  <c r="I51" i="15"/>
  <c r="H51" i="15"/>
  <c r="G51" i="15"/>
  <c r="I50" i="15"/>
  <c r="H50" i="15"/>
  <c r="G50" i="15"/>
  <c r="I44" i="15"/>
  <c r="H44" i="15"/>
  <c r="G44" i="15"/>
  <c r="I43" i="15"/>
  <c r="H43" i="15"/>
  <c r="G43" i="15"/>
  <c r="I42" i="15"/>
  <c r="H42" i="15"/>
  <c r="G42" i="15"/>
  <c r="I41" i="15"/>
  <c r="H41" i="15"/>
  <c r="G41" i="15"/>
  <c r="I40" i="15"/>
  <c r="H40" i="15"/>
  <c r="G40" i="15"/>
  <c r="I39" i="15"/>
  <c r="H39" i="15"/>
  <c r="G39" i="15"/>
  <c r="I38" i="15"/>
  <c r="H38" i="15"/>
  <c r="G38" i="15"/>
  <c r="I37" i="15"/>
  <c r="H37" i="15"/>
  <c r="G37" i="15"/>
  <c r="I36" i="15"/>
  <c r="H36" i="15"/>
  <c r="G36" i="15"/>
  <c r="I35" i="15"/>
  <c r="H35" i="15"/>
  <c r="G35" i="15"/>
  <c r="I34" i="15"/>
  <c r="H34" i="15"/>
  <c r="G34" i="15"/>
  <c r="I33" i="15"/>
  <c r="H33" i="15"/>
  <c r="G33" i="15"/>
  <c r="I32" i="15"/>
  <c r="H32" i="15"/>
  <c r="G32" i="15"/>
  <c r="I31" i="15"/>
  <c r="H31" i="15"/>
  <c r="G31" i="15"/>
  <c r="I30" i="15"/>
  <c r="H30" i="15"/>
  <c r="G30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C67" i="12"/>
  <c r="B67" i="12"/>
  <c r="C46" i="12"/>
  <c r="B46" i="12"/>
  <c r="C25" i="12"/>
  <c r="B25" i="12"/>
  <c r="J88" i="13"/>
  <c r="I88" i="13"/>
  <c r="H88" i="13"/>
  <c r="G88" i="13"/>
  <c r="F88" i="13"/>
  <c r="E88" i="13"/>
  <c r="D88" i="13"/>
  <c r="C88" i="13"/>
  <c r="B88" i="13"/>
  <c r="J67" i="13"/>
  <c r="I67" i="13"/>
  <c r="H67" i="13"/>
  <c r="G67" i="13"/>
  <c r="F67" i="13"/>
  <c r="E67" i="13"/>
  <c r="D67" i="13"/>
  <c r="C67" i="13"/>
  <c r="B67" i="13"/>
  <c r="J45" i="13"/>
  <c r="I45" i="13"/>
  <c r="H45" i="13"/>
  <c r="G45" i="13"/>
  <c r="F45" i="13"/>
  <c r="E45" i="13"/>
  <c r="D45" i="13"/>
  <c r="C45" i="13"/>
  <c r="B45" i="13"/>
  <c r="C24" i="13"/>
  <c r="D24" i="13"/>
  <c r="E24" i="13"/>
  <c r="F24" i="13"/>
  <c r="G24" i="13"/>
  <c r="H24" i="13"/>
  <c r="I24" i="13"/>
  <c r="J24" i="13"/>
  <c r="B24" i="13"/>
  <c r="P66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O66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N66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M66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L66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K66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J87" i="13"/>
  <c r="I87" i="13"/>
  <c r="H87" i="13"/>
  <c r="G87" i="13"/>
  <c r="F87" i="13"/>
  <c r="E87" i="13"/>
  <c r="D87" i="13"/>
  <c r="C87" i="13"/>
  <c r="B87" i="13"/>
  <c r="J66" i="13"/>
  <c r="I66" i="13"/>
  <c r="H66" i="13"/>
  <c r="G66" i="13"/>
  <c r="F66" i="13"/>
  <c r="E66" i="13"/>
  <c r="D66" i="13"/>
  <c r="C66" i="13"/>
  <c r="B66" i="13"/>
  <c r="J44" i="13"/>
  <c r="I44" i="13"/>
  <c r="H44" i="13"/>
  <c r="G44" i="13"/>
  <c r="F44" i="13"/>
  <c r="E44" i="13"/>
  <c r="D44" i="13"/>
  <c r="C44" i="13"/>
  <c r="B44" i="13"/>
  <c r="C23" i="13"/>
  <c r="D23" i="13"/>
  <c r="E23" i="13"/>
  <c r="F23" i="13"/>
  <c r="G23" i="13"/>
  <c r="H23" i="13"/>
  <c r="I23" i="13"/>
  <c r="J23" i="13"/>
  <c r="B23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P7" i="13"/>
  <c r="O7" i="13"/>
  <c r="N7" i="13"/>
  <c r="M7" i="13"/>
  <c r="L7" i="13"/>
  <c r="K7" i="13"/>
  <c r="C66" i="12"/>
  <c r="B66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C45" i="12"/>
  <c r="B45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D24" i="11"/>
  <c r="B24" i="11"/>
  <c r="C24" i="12"/>
  <c r="B24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7" i="12"/>
  <c r="K23" i="11"/>
  <c r="F23" i="11"/>
  <c r="K22" i="11"/>
  <c r="F22" i="11"/>
  <c r="K21" i="11"/>
  <c r="F21" i="11"/>
  <c r="K20" i="11"/>
  <c r="F20" i="11"/>
  <c r="K19" i="11"/>
  <c r="F19" i="11"/>
  <c r="K18" i="11"/>
  <c r="F18" i="11"/>
  <c r="K17" i="11"/>
  <c r="F17" i="11"/>
  <c r="K16" i="11"/>
  <c r="F16" i="11"/>
  <c r="K15" i="11"/>
  <c r="F15" i="11"/>
  <c r="K14" i="11"/>
  <c r="F14" i="11"/>
  <c r="K13" i="11"/>
  <c r="F13" i="11"/>
  <c r="K12" i="11"/>
  <c r="F12" i="11"/>
  <c r="K11" i="11"/>
  <c r="F11" i="11"/>
  <c r="K10" i="11"/>
  <c r="F10" i="11"/>
  <c r="K9" i="11"/>
  <c r="F9" i="11"/>
  <c r="K8" i="11"/>
  <c r="F8" i="11"/>
  <c r="K7" i="11"/>
  <c r="F7" i="11"/>
  <c r="K6" i="11"/>
  <c r="F6" i="11"/>
  <c r="K5" i="11"/>
  <c r="F5" i="11"/>
  <c r="K4" i="11"/>
  <c r="F4" i="11"/>
  <c r="J36" i="10"/>
  <c r="H36" i="10"/>
  <c r="K36" i="10"/>
  <c r="J37" i="10"/>
  <c r="H37" i="10"/>
  <c r="K37" i="10"/>
  <c r="E36" i="10"/>
  <c r="C36" i="10"/>
  <c r="F36" i="10"/>
  <c r="E37" i="10"/>
  <c r="C37" i="10"/>
  <c r="F37" i="10"/>
  <c r="D37" i="10"/>
  <c r="G37" i="10"/>
  <c r="I37" i="10"/>
  <c r="B37" i="10"/>
  <c r="D36" i="10"/>
  <c r="G36" i="10"/>
  <c r="I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16" i="9"/>
  <c r="C42" i="9"/>
  <c r="D16" i="9"/>
  <c r="D42" i="9"/>
  <c r="E16" i="9"/>
  <c r="E42" i="9"/>
  <c r="F16" i="9"/>
  <c r="F4" i="9"/>
  <c r="F42" i="9"/>
  <c r="G16" i="9"/>
  <c r="G42" i="9"/>
  <c r="H16" i="9"/>
  <c r="H42" i="9"/>
  <c r="I16" i="9"/>
  <c r="I42" i="9"/>
  <c r="J16" i="9"/>
  <c r="J42" i="9"/>
  <c r="K16" i="9"/>
  <c r="K4" i="9"/>
  <c r="K42" i="9"/>
  <c r="B16" i="9"/>
  <c r="B42" i="9"/>
  <c r="C41" i="9"/>
  <c r="D41" i="9"/>
  <c r="E41" i="9"/>
  <c r="F20" i="9"/>
  <c r="F41" i="9"/>
  <c r="G41" i="9"/>
  <c r="H41" i="9"/>
  <c r="I41" i="9"/>
  <c r="J41" i="9"/>
  <c r="K20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F17" i="9"/>
  <c r="F18" i="9"/>
  <c r="F19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D15" i="9"/>
  <c r="G15" i="9"/>
  <c r="I15" i="9"/>
  <c r="D14" i="9"/>
  <c r="G14" i="9"/>
  <c r="I14" i="9"/>
  <c r="D13" i="9"/>
  <c r="G13" i="9"/>
  <c r="I13" i="9"/>
  <c r="B14" i="9"/>
  <c r="B15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1" i="2"/>
  <c r="C62" i="2"/>
  <c r="C63" i="2"/>
  <c r="C65" i="2"/>
  <c r="D61" i="2"/>
  <c r="D62" i="2"/>
  <c r="D63" i="2"/>
  <c r="D65" i="2"/>
  <c r="E61" i="2"/>
  <c r="E62" i="2"/>
  <c r="E63" i="2"/>
  <c r="E65" i="2"/>
  <c r="F61" i="2"/>
  <c r="F62" i="2"/>
  <c r="F63" i="2"/>
  <c r="F65" i="2"/>
  <c r="G61" i="2"/>
  <c r="G62" i="2"/>
  <c r="G63" i="2"/>
  <c r="G65" i="2"/>
  <c r="B61" i="2"/>
  <c r="B62" i="2"/>
  <c r="B63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<sst xmlns="http://schemas.openxmlformats.org/spreadsheetml/2006/main" count="692" uniqueCount="207">
  <si>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</si>
  <si>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</si>
  <si>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</si>
  <si>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</si>
  <si>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</si>
  <si>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</si>
  <si>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</si>
  <si>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</si>
  <si>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</si>
  <si>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</si>
  <si>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</si>
  <si>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</si>
  <si>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</si>
  <si>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</si>
  <si>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</si>
  <si>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</si>
  <si>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</si>
  <si>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</si>
  <si>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</si>
  <si>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</si>
  <si>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</si>
  <si>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</si>
  <si>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</si>
  <si>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</si>
  <si>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</si>
  <si>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</si>
  <si>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</si>
  <si>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</si>
  <si>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</si>
  <si>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</si>
  <si>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</si>
  <si>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</si>
  <si>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</si>
  <si>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</si>
  <si>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</si>
  <si>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</si>
  <si>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</si>
  <si>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</si>
  <si>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</si>
  <si>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</si>
  <si>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</si>
  <si>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</si>
  <si>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</si>
  <si>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</si>
  <si>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</si>
  <si>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</si>
  <si>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</si>
  <si>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</si>
  <si>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</si>
  <si>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</si>
  <si>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</si>
  <si>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</si>
  <si>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</si>
  <si>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</si>
  <si>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</si>
  <si>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</si>
  <si>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</si>
  <si>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</si>
  <si>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</si>
  <si>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</si>
  <si>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</si>
  <si>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</si>
  <si>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</si>
  <si>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</si>
  <si>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</si>
  <si>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</si>
  <si>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</si>
  <si>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</si>
  <si>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</si>
  <si>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</si>
  <si>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</si>
  <si>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</si>
  <si>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</si>
  <si>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</si>
  <si>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</si>
  <si>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</si>
  <si>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</si>
  <si>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</si>
  <si>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</si>
  <si>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</si>
  <si>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</si>
  <si>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</si>
  <si>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</si>
  <si>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</si>
  <si>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</si>
  <si>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</si>
  <si>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</si>
  <si>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</si>
  <si>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</si>
  <si>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</si>
  <si>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</si>
  <si>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</si>
  <si>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</si>
  <si>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</si>
  <si>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</si>
  <si>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</si>
  <si>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</si>
  <si>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</si>
  <si>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</si>
  <si>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</si>
  <si>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</si>
  <si>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</si>
  <si>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</si>
  <si>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</si>
  <si>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</si>
  <si>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</si>
  <si>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</si>
  <si>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</si>
  <si>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</si>
  <si>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</si>
  <si>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</si>
  <si>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</si>
  <si>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</si>
  <si>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</si>
  <si>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</si>
  <si>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</si>
  <si>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</si>
  <si>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</si>
  <si>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</si>
  <si>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</si>
  <si>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</si>
  <si>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</si>
  <si>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</si>
  <si>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</si>
  <si>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</si>
  <si>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</si>
  <si>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</si>
  <si>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</si>
  <si>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</si>
  <si>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</si>
  <si>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</si>
  <si>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</si>
  <si>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</si>
  <si>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</si>
  <si>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</si>
  <si>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</si>
  <si>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</si>
  <si>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</si>
  <si>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</si>
  <si>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</si>
  <si>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</si>
  <si>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</si>
  <si>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</si>
  <si>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</si>
  <si>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</si>
  <si>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</si>
  <si>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</si>
  <si>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</si>
  <si>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</si>
  <si>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</si>
  <si>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</si>
  <si>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</si>
  <si>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</si>
  <si>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</si>
  <si>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</si>
  <si>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</si>
  <si>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</si>
  <si>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</si>
  <si>
    <t>1 physical core, 1.5G</t>
  </si>
  <si>
    <t>1 physical core, 2G</t>
  </si>
  <si>
    <t>CYCLE_ACTIVITY.CYCLES_L2_MISS</t>
  </si>
  <si>
    <t>CYCLE_ACTIVITY.CYCLES_L3_MISS</t>
  </si>
  <si>
    <t>TODO: Why is os mem stalls not going down comparing M vs. Ms? Could be that hardware pre-fetching is working and so the sequential pte and pv_entry touches don't really induce a lot of misses.</t>
  </si>
  <si>
    <t xml:space="preserve">database size: 8.53GB (scale factor = 640) </t>
  </si>
  <si>
    <t>4 physical cores should all be used</t>
  </si>
  <si>
    <t>M_L (baseline kernel)</t>
  </si>
  <si>
    <t>INST_RETIRED.ANY_P (os + user)</t>
  </si>
  <si>
    <t>16 clients</t>
  </si>
  <si>
    <t>32 clients</t>
  </si>
  <si>
    <t>all results presented are per transaction per client and are user-space results  (3,000,000 transactions per client)</t>
  </si>
  <si>
    <t>inst addr translation overhead / total execution cycles</t>
  </si>
  <si>
    <t>CPU_CLK_UNHALTED.THREAD_P (os + usr)</t>
  </si>
  <si>
    <t>select only, the default mode (not reconnect mode)</t>
  </si>
  <si>
    <t>32 clients/ 16 clients</t>
  </si>
  <si>
    <t>Ms_L (main executable mapped by superpages)</t>
  </si>
  <si>
    <t>Msp_L (main executable padded and mapped by superpages)</t>
  </si>
  <si>
    <t>Database size 5GB (scale factor = 375)</t>
  </si>
  <si>
    <t>Database size 6GB (scale factor = 450)</t>
  </si>
  <si>
    <t>Database size 7GB (scale factor = 525)</t>
  </si>
  <si>
    <t>clients</t>
  </si>
  <si>
    <t>Msp_L</t>
  </si>
  <si>
    <t>32/16 clients</t>
  </si>
  <si>
    <t>64/16 clients</t>
  </si>
  <si>
    <t xml:space="preserve">ITLB stall/execution time </t>
  </si>
  <si>
    <t>Database size 1GB (scale factor = 75)</t>
  </si>
  <si>
    <t>average inst page table walk cycles</t>
  </si>
  <si>
    <t>baseline</t>
  </si>
  <si>
    <t>baseline + data aggressive superpage promotion</t>
  </si>
  <si>
    <t>1GB database, 5 clients per core x 2 physical cores</t>
  </si>
  <si>
    <t>aynschronous deamon wakes up every 10 seconds and prezeros 100 reservations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</si>
  <si>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</si>
  <si>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</si>
  <si>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</si>
  <si>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</si>
  <si>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</si>
  <si>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</si>
  <si>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</si>
  <si>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</si>
  <si>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</si>
  <si>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Database = 5GB</t>
  </si>
  <si>
    <t>Database = 10GB</t>
  </si>
  <si>
    <t xml:space="preserve"> ssh -n yz70@virt02-rca.cs.rice.edu pgbench -j 2 -c 10 -t 3000000 -S $DBSIZE -h 10.79.20.116 -U root</t>
  </si>
  <si>
    <t>10 threads running on 2 physical cores (4 hyperthreads), 3000000 transactions</t>
  </si>
  <si>
    <t>Results are averages over 10*3000000</t>
  </si>
  <si>
    <t>scaling factor = 77</t>
  </si>
  <si>
    <t>scaling factor = 320</t>
  </si>
  <si>
    <t>scaling factor = 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</si>
</sst>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5" applyNumberFormat="1" applyFont="1"/>
    <xf numFmtId="0" fontId="0" fillId="0" borderId="1" xfId="0" applyBorder="1"/>
    <xf numFmtId="43" fontId="0" fillId="0" borderId="1" xfId="5" applyFont="1" applyBorder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  <xf numFmtId="43" fontId="0" fillId="0" borderId="0" xfId="5" applyFont="1" applyAlignment="1">
      <alignment wrapText="1"/>
    </xf>
    <xf numFmtId="43" fontId="8" fillId="0" borderId="0" xfId="5" applyFont="1"/>
    <xf numFmtId="43" fontId="7" fillId="0" borderId="0" xfId="5" applyFont="1"/>
    <xf numFmtId="43" fontId="9" fillId="0" borderId="0" xfId="5" applyFont="1"/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D281-643A-4E9B-9F4B-012EEE4003C4}">
  <dimension ref="A1:I65"/>
  <sheetViews>
    <sheetView tabSelected="1" workbookViewId="0">
      <selection activeCell="H24" sqref="H24"/>
    </sheetView>
  </sheetViews>
  <sheetFormatPr defaultRowHeight="15.75" x14ac:dyDescent="0.5"/>
  <cols>
    <col min="1" max="1" width="38.0625" customWidth="1"/>
    <col min="2" max="5" width="10.9375" bestFit="1" customWidth="1"/>
    <col min="7" max="9" width="9.0625" bestFit="1" customWidth="1"/>
  </cols>
  <sheetData>
    <row r="1" spans="1:9" x14ac:dyDescent="0.5">
      <c r="A1" s="3" t="s">
        <v>201</v>
      </c>
      <c r="B1" s="3"/>
      <c r="C1" s="3"/>
      <c r="D1" s="3"/>
      <c r="E1" s="3"/>
      <c r="F1" s="3"/>
      <c r="G1" s="3"/>
      <c r="H1" s="3"/>
      <c r="I1" s="3"/>
    </row>
    <row r="2" spans="1:9" x14ac:dyDescent="0.5">
      <c r="A2" s="3" t="s">
        <v>202</v>
      </c>
      <c r="B2" s="3"/>
      <c r="C2" s="3"/>
      <c r="D2" s="3"/>
      <c r="E2" s="3"/>
      <c r="F2" s="3"/>
      <c r="G2" s="3"/>
      <c r="H2" s="3"/>
      <c r="I2" s="3"/>
    </row>
    <row r="3" spans="1:9" x14ac:dyDescent="0.5">
      <c r="A3" s="3" t="s">
        <v>203</v>
      </c>
      <c r="B3" s="3"/>
      <c r="C3" s="3"/>
      <c r="D3" s="3"/>
      <c r="E3" s="3"/>
      <c r="F3" s="3"/>
      <c r="G3" s="3"/>
      <c r="H3" s="3"/>
      <c r="I3" s="3"/>
    </row>
    <row r="4" spans="1:9" x14ac:dyDescent="0.5">
      <c r="A4" s="3" t="s">
        <v>190</v>
      </c>
      <c r="B4" s="3"/>
      <c r="C4" s="3"/>
      <c r="D4" s="3"/>
      <c r="E4" s="3"/>
      <c r="F4" s="3"/>
      <c r="G4" s="3"/>
      <c r="H4" s="3"/>
      <c r="I4" s="3"/>
    </row>
    <row r="5" spans="1:9" x14ac:dyDescent="0.5">
      <c r="A5" s="3"/>
      <c r="B5" s="3"/>
      <c r="C5" s="3"/>
      <c r="D5" s="3"/>
      <c r="E5" s="3"/>
      <c r="F5" s="3"/>
      <c r="G5" s="3"/>
      <c r="H5" s="3"/>
      <c r="I5" s="3"/>
    </row>
    <row r="6" spans="1:9" ht="18" x14ac:dyDescent="0.55000000000000004">
      <c r="A6" s="34" t="s">
        <v>191</v>
      </c>
      <c r="B6" s="3"/>
      <c r="C6" s="3"/>
      <c r="D6" s="3"/>
      <c r="E6" s="3"/>
      <c r="F6" s="3"/>
      <c r="G6" s="3"/>
      <c r="H6" s="3"/>
      <c r="I6" s="3"/>
    </row>
    <row r="7" spans="1:9" x14ac:dyDescent="0.5">
      <c r="A7" s="3" t="s">
        <v>204</v>
      </c>
      <c r="B7" s="3"/>
      <c r="C7" s="3"/>
      <c r="D7" s="3"/>
      <c r="E7" s="3"/>
      <c r="F7" s="3"/>
      <c r="G7" s="3"/>
      <c r="H7" s="3"/>
      <c r="I7" s="3"/>
    </row>
    <row r="8" spans="1:9" x14ac:dyDescent="0.5">
      <c r="A8" s="3"/>
      <c r="B8" s="3"/>
      <c r="C8" s="3"/>
      <c r="D8" s="3"/>
      <c r="E8" s="3"/>
      <c r="F8" s="3"/>
      <c r="G8" s="3"/>
      <c r="H8" s="3"/>
      <c r="I8" s="3"/>
    </row>
    <row r="9" spans="1:9" ht="78.75" x14ac:dyDescent="0.5">
      <c r="A9" s="33"/>
      <c r="B9" s="33" t="s">
        <v>192</v>
      </c>
      <c r="C9" s="33" t="s">
        <v>193</v>
      </c>
      <c r="D9" s="33" t="s">
        <v>194</v>
      </c>
      <c r="E9" s="33" t="s">
        <v>195</v>
      </c>
      <c r="F9" s="33"/>
      <c r="G9" s="33" t="s">
        <v>196</v>
      </c>
      <c r="H9" s="33" t="s">
        <v>197</v>
      </c>
      <c r="I9" s="33" t="s">
        <v>198</v>
      </c>
    </row>
    <row r="10" spans="1:9" x14ac:dyDescent="0.5">
      <c r="A10" s="35" t="s">
        <v>0</v>
      </c>
      <c r="B10" s="3">
        <v>166847.96797200001</v>
      </c>
      <c r="C10" s="3">
        <v>164511.44744399999</v>
      </c>
      <c r="D10" s="3">
        <v>66669.357508999994</v>
      </c>
      <c r="E10" s="3">
        <v>62834.992463000002</v>
      </c>
      <c r="F10" s="3"/>
      <c r="G10" s="3">
        <f>C10/B10</f>
        <v>0.98599611037281476</v>
      </c>
      <c r="H10" s="3">
        <f>D10/B10</f>
        <v>0.39958147719358661</v>
      </c>
      <c r="I10" s="3">
        <f>E10/B10</f>
        <v>0.37660028603731516</v>
      </c>
    </row>
    <row r="11" spans="1:9" x14ac:dyDescent="0.5">
      <c r="A11" s="35" t="s">
        <v>7</v>
      </c>
      <c r="B11" s="3">
        <v>239.10410999999999</v>
      </c>
      <c r="C11" s="3">
        <v>232.36093199999999</v>
      </c>
      <c r="D11" s="3">
        <v>69.577585999999997</v>
      </c>
      <c r="E11" s="3">
        <v>61.810684999999999</v>
      </c>
      <c r="F11" s="3"/>
      <c r="G11" s="3">
        <f t="shared" ref="G11:G24" si="0">C11/B11</f>
        <v>0.97179815102299993</v>
      </c>
      <c r="H11" s="3">
        <f t="shared" ref="H11:H24" si="1">D11/B11</f>
        <v>0.29099284826178856</v>
      </c>
      <c r="I11" s="3">
        <f t="shared" ref="I11:I24" si="2">E11/B11</f>
        <v>0.25850950449994359</v>
      </c>
    </row>
    <row r="12" spans="1:9" x14ac:dyDescent="0.5">
      <c r="A12" s="35" t="s">
        <v>5</v>
      </c>
      <c r="B12" s="3">
        <v>11272.769903</v>
      </c>
      <c r="C12" s="3">
        <v>10212.536187</v>
      </c>
      <c r="D12" s="3">
        <v>3627.9728770000002</v>
      </c>
      <c r="E12" s="3">
        <v>2640.7970180000002</v>
      </c>
      <c r="F12" s="3"/>
      <c r="G12" s="3">
        <f t="shared" si="0"/>
        <v>0.90594736474503545</v>
      </c>
      <c r="H12" s="3">
        <f t="shared" si="1"/>
        <v>0.32183508651538206</v>
      </c>
      <c r="I12" s="3">
        <f t="shared" si="2"/>
        <v>0.23426336567884792</v>
      </c>
    </row>
    <row r="13" spans="1:9" x14ac:dyDescent="0.5">
      <c r="A13" s="35" t="s">
        <v>11</v>
      </c>
      <c r="B13" s="3">
        <v>22.076829</v>
      </c>
      <c r="C13" s="3">
        <v>21.648422</v>
      </c>
      <c r="D13" s="3">
        <v>5.7621190000000002</v>
      </c>
      <c r="E13" s="3">
        <v>5.5170260000000004</v>
      </c>
      <c r="F13" s="3"/>
      <c r="G13" s="3">
        <f t="shared" si="0"/>
        <v>0.98059472218587185</v>
      </c>
      <c r="H13" s="3">
        <f t="shared" si="1"/>
        <v>0.26100301814178117</v>
      </c>
      <c r="I13" s="3">
        <f t="shared" si="2"/>
        <v>0.24990119731416138</v>
      </c>
    </row>
    <row r="14" spans="1:9" x14ac:dyDescent="0.5">
      <c r="A14" s="35" t="s">
        <v>9</v>
      </c>
      <c r="B14" s="3">
        <v>1069.1390019999999</v>
      </c>
      <c r="C14" s="3">
        <v>1035.319937</v>
      </c>
      <c r="D14" s="3">
        <v>310.87149899999997</v>
      </c>
      <c r="E14" s="3">
        <v>286.50260600000001</v>
      </c>
      <c r="F14" s="3"/>
      <c r="G14" s="3">
        <f t="shared" si="0"/>
        <v>0.96836794379707802</v>
      </c>
      <c r="H14" s="3">
        <f t="shared" si="1"/>
        <v>0.29076808386791975</v>
      </c>
      <c r="I14" s="3">
        <f t="shared" si="2"/>
        <v>0.26797507664022163</v>
      </c>
    </row>
    <row r="15" spans="1:9" x14ac:dyDescent="0.5">
      <c r="A15" s="35" t="s">
        <v>2</v>
      </c>
      <c r="B15" s="3">
        <v>336.20340399999998</v>
      </c>
      <c r="C15" s="3">
        <v>342.18383699999998</v>
      </c>
      <c r="D15" s="3">
        <v>23.094424</v>
      </c>
      <c r="E15" s="3">
        <v>26.358383</v>
      </c>
      <c r="F15" s="3"/>
      <c r="G15" s="3">
        <f t="shared" si="0"/>
        <v>1.0177881393491186</v>
      </c>
      <c r="H15" s="3">
        <f t="shared" si="1"/>
        <v>6.8691820859731689E-2</v>
      </c>
      <c r="I15" s="3">
        <f t="shared" si="2"/>
        <v>7.8400107453998294E-2</v>
      </c>
    </row>
    <row r="16" spans="1:9" x14ac:dyDescent="0.5">
      <c r="A16" s="35" t="s">
        <v>4</v>
      </c>
      <c r="B16" s="3">
        <v>12329.691015</v>
      </c>
      <c r="C16" s="3">
        <v>12520.292835</v>
      </c>
      <c r="D16" s="3">
        <v>1196.675712</v>
      </c>
      <c r="E16" s="3">
        <v>1247.37156</v>
      </c>
      <c r="F16" s="3"/>
      <c r="G16" s="3">
        <f t="shared" si="0"/>
        <v>1.0154587669527255</v>
      </c>
      <c r="H16" s="3">
        <f t="shared" si="1"/>
        <v>9.7056423437063721E-2</v>
      </c>
      <c r="I16" s="3">
        <f t="shared" si="2"/>
        <v>0.1011681118758352</v>
      </c>
    </row>
    <row r="17" spans="1:9" x14ac:dyDescent="0.5">
      <c r="A17" s="35" t="s">
        <v>145</v>
      </c>
      <c r="B17" s="3">
        <v>25003.898712999999</v>
      </c>
      <c r="C17" s="3">
        <v>25375.968217000001</v>
      </c>
      <c r="D17" s="3">
        <v>2871.264408</v>
      </c>
      <c r="E17" s="3">
        <v>3188.3636529999999</v>
      </c>
      <c r="F17" s="3"/>
      <c r="G17" s="3">
        <f t="shared" si="0"/>
        <v>1.0148804595743526</v>
      </c>
      <c r="H17" s="3">
        <f t="shared" si="1"/>
        <v>0.11483266833532546</v>
      </c>
      <c r="I17" s="3">
        <f t="shared" si="2"/>
        <v>0.12751466039743273</v>
      </c>
    </row>
    <row r="18" spans="1:9" x14ac:dyDescent="0.5">
      <c r="A18" s="35" t="s">
        <v>171</v>
      </c>
      <c r="B18" s="3">
        <v>212196.626166</v>
      </c>
      <c r="C18" s="3">
        <v>216416.53578000001</v>
      </c>
      <c r="D18" s="3">
        <v>107513.023846</v>
      </c>
      <c r="E18" s="3">
        <v>95121.973077000002</v>
      </c>
      <c r="F18" s="3"/>
      <c r="G18" s="3">
        <f t="shared" si="0"/>
        <v>1.0198867893907926</v>
      </c>
      <c r="H18" s="3">
        <f t="shared" si="1"/>
        <v>0.5066669804725985</v>
      </c>
      <c r="I18" s="3">
        <f t="shared" si="2"/>
        <v>0.448272787346707</v>
      </c>
    </row>
    <row r="19" spans="1:9" x14ac:dyDescent="0.5">
      <c r="A19" s="35" t="s">
        <v>166</v>
      </c>
      <c r="B19" s="3">
        <v>142868.96269300001</v>
      </c>
      <c r="C19" s="3">
        <v>143961.482376</v>
      </c>
      <c r="D19" s="3">
        <v>81154.428289000003</v>
      </c>
      <c r="E19" s="3">
        <v>74662.946911000006</v>
      </c>
      <c r="F19" s="3"/>
      <c r="G19" s="3">
        <f t="shared" si="0"/>
        <v>1.0076470050765862</v>
      </c>
      <c r="H19" s="3">
        <f t="shared" si="1"/>
        <v>0.56803399954254885</v>
      </c>
      <c r="I19" s="3">
        <f t="shared" si="2"/>
        <v>0.5225973892694763</v>
      </c>
    </row>
    <row r="20" spans="1:9" x14ac:dyDescent="0.5">
      <c r="A20" s="35" t="s">
        <v>146</v>
      </c>
      <c r="B20" s="3">
        <v>116038.759842</v>
      </c>
      <c r="C20" s="3">
        <v>116046.157701</v>
      </c>
      <c r="D20" s="3">
        <v>61902.832993000004</v>
      </c>
      <c r="E20" s="3">
        <v>53257.735567999996</v>
      </c>
      <c r="F20" s="3"/>
      <c r="G20" s="3">
        <f t="shared" si="0"/>
        <v>1.000063753344228</v>
      </c>
      <c r="H20" s="3">
        <f t="shared" si="1"/>
        <v>0.53346686122195519</v>
      </c>
      <c r="I20" s="3">
        <f t="shared" si="2"/>
        <v>0.45896505306086066</v>
      </c>
    </row>
    <row r="21" spans="1:9" x14ac:dyDescent="0.5">
      <c r="A21" s="35" t="s">
        <v>136</v>
      </c>
      <c r="B21" s="3">
        <v>4541.433567</v>
      </c>
      <c r="C21" s="3">
        <v>4154.2523419999998</v>
      </c>
      <c r="D21" s="3">
        <v>2387.0926319999999</v>
      </c>
      <c r="E21" s="3">
        <v>1531.213669</v>
      </c>
      <c r="F21" s="3"/>
      <c r="G21" s="3">
        <f t="shared" si="0"/>
        <v>0.91474471237156818</v>
      </c>
      <c r="H21" s="3">
        <f t="shared" si="1"/>
        <v>0.5256253552502973</v>
      </c>
      <c r="I21" s="3">
        <f t="shared" si="2"/>
        <v>0.33716526872185337</v>
      </c>
    </row>
    <row r="22" spans="1:9" x14ac:dyDescent="0.5">
      <c r="A22" s="35" t="s">
        <v>137</v>
      </c>
      <c r="B22" s="3">
        <v>49632.140122999997</v>
      </c>
      <c r="C22" s="3">
        <v>48875.359435999999</v>
      </c>
      <c r="D22" s="3">
        <v>20369.284939000001</v>
      </c>
      <c r="E22" s="3">
        <v>19647.227529</v>
      </c>
      <c r="F22" s="3"/>
      <c r="G22" s="3">
        <f t="shared" si="0"/>
        <v>0.98475220522176721</v>
      </c>
      <c r="H22" s="3">
        <f t="shared" si="1"/>
        <v>0.41040513039575105</v>
      </c>
      <c r="I22" s="3">
        <f t="shared" si="2"/>
        <v>0.39585694834656726</v>
      </c>
    </row>
    <row r="23" spans="1:9" x14ac:dyDescent="0.5">
      <c r="A23" s="35" t="s">
        <v>134</v>
      </c>
      <c r="B23" s="3">
        <v>27971.159758999998</v>
      </c>
      <c r="C23" s="3">
        <v>26859.066644999999</v>
      </c>
      <c r="D23" s="3">
        <v>10720.004486</v>
      </c>
      <c r="E23" s="3">
        <v>10286.63947</v>
      </c>
      <c r="F23" s="3"/>
      <c r="G23" s="3">
        <f t="shared" si="0"/>
        <v>0.9602414371237441</v>
      </c>
      <c r="H23" s="3">
        <f t="shared" si="1"/>
        <v>0.38325205598780121</v>
      </c>
      <c r="I23" s="3">
        <f t="shared" si="2"/>
        <v>0.36775877577583005</v>
      </c>
    </row>
    <row r="24" spans="1:9" x14ac:dyDescent="0.5">
      <c r="A24" s="35" t="s">
        <v>135</v>
      </c>
      <c r="B24" s="3">
        <v>21428.264673999998</v>
      </c>
      <c r="C24" s="3">
        <v>20367.121781000002</v>
      </c>
      <c r="D24" s="3">
        <v>8472.2391420000004</v>
      </c>
      <c r="E24" s="3">
        <v>8056.3318870000003</v>
      </c>
      <c r="F24" s="3"/>
      <c r="G24" s="3">
        <f t="shared" si="0"/>
        <v>0.95047928942713056</v>
      </c>
      <c r="H24" s="3">
        <f t="shared" si="1"/>
        <v>0.39537681986352347</v>
      </c>
      <c r="I24" s="3">
        <f t="shared" si="2"/>
        <v>0.37596753678216216</v>
      </c>
    </row>
    <row r="25" spans="1:9" x14ac:dyDescent="0.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5">
      <c r="A26" s="3"/>
      <c r="B26" s="3"/>
      <c r="C26" s="3"/>
      <c r="D26" s="3"/>
      <c r="E26" s="3"/>
      <c r="F26" s="3"/>
      <c r="G26" s="3"/>
      <c r="H26" s="3"/>
      <c r="I26" s="3"/>
    </row>
    <row r="27" spans="1:9" ht="18" x14ac:dyDescent="0.55000000000000004">
      <c r="A27" s="36" t="s">
        <v>199</v>
      </c>
      <c r="B27" s="3"/>
      <c r="C27" s="3"/>
      <c r="D27" s="3"/>
      <c r="E27" s="3"/>
      <c r="F27" s="3"/>
      <c r="G27" s="3"/>
      <c r="H27" s="3"/>
      <c r="I27" s="3"/>
    </row>
    <row r="28" spans="1:9" x14ac:dyDescent="0.5">
      <c r="A28" s="3" t="s">
        <v>205</v>
      </c>
      <c r="B28" s="3"/>
      <c r="C28" s="3"/>
      <c r="D28" s="3"/>
      <c r="E28" s="3"/>
      <c r="F28" s="3"/>
      <c r="G28" s="3"/>
      <c r="H28" s="3"/>
      <c r="I28" s="3"/>
    </row>
    <row r="29" spans="1:9" ht="78.75" x14ac:dyDescent="0.5">
      <c r="A29" s="33"/>
      <c r="B29" s="33" t="s">
        <v>192</v>
      </c>
      <c r="C29" s="33" t="s">
        <v>193</v>
      </c>
      <c r="D29" s="33" t="s">
        <v>194</v>
      </c>
      <c r="E29" s="33" t="s">
        <v>195</v>
      </c>
      <c r="F29" s="33"/>
      <c r="G29" s="33" t="s">
        <v>196</v>
      </c>
      <c r="H29" s="33" t="s">
        <v>197</v>
      </c>
      <c r="I29" s="33" t="s">
        <v>198</v>
      </c>
    </row>
    <row r="30" spans="1:9" x14ac:dyDescent="0.5">
      <c r="A30" s="35" t="s">
        <v>0</v>
      </c>
      <c r="B30" s="3">
        <v>170431.33172700001</v>
      </c>
      <c r="C30" s="3">
        <v>166132.93391600001</v>
      </c>
      <c r="D30" s="3">
        <v>74710.447444000005</v>
      </c>
      <c r="E30" s="3">
        <v>71432.537555000003</v>
      </c>
      <c r="F30" s="3"/>
      <c r="G30" s="3">
        <f>C30/B30</f>
        <v>0.97477929810531994</v>
      </c>
      <c r="H30" s="3">
        <f>D30/B30</f>
        <v>0.43836099082809815</v>
      </c>
      <c r="I30" s="3">
        <f>E30/B30</f>
        <v>0.41912796685425152</v>
      </c>
    </row>
    <row r="31" spans="1:9" x14ac:dyDescent="0.5">
      <c r="A31" s="35" t="s">
        <v>7</v>
      </c>
      <c r="B31" s="3">
        <v>246.187513</v>
      </c>
      <c r="C31" s="3">
        <v>238.32734600000001</v>
      </c>
      <c r="D31" s="3">
        <v>76.138177999999996</v>
      </c>
      <c r="E31" s="3">
        <v>68.156795000000002</v>
      </c>
      <c r="F31" s="3"/>
      <c r="G31" s="3">
        <f t="shared" ref="G31:G44" si="3">C31/B31</f>
        <v>0.96807243834499446</v>
      </c>
      <c r="H31" s="3">
        <f t="shared" ref="H31:H44" si="4">D31/B31</f>
        <v>0.30926904891394713</v>
      </c>
      <c r="I31" s="3">
        <f t="shared" ref="I31:I44" si="5">E31/B31</f>
        <v>0.27684911460151923</v>
      </c>
    </row>
    <row r="32" spans="1:9" x14ac:dyDescent="0.5">
      <c r="A32" s="35" t="s">
        <v>5</v>
      </c>
      <c r="B32" s="3">
        <v>12401.962014999999</v>
      </c>
      <c r="C32" s="3">
        <v>10541.896863</v>
      </c>
      <c r="D32" s="3">
        <v>4379.8930229999996</v>
      </c>
      <c r="E32" s="3">
        <v>2969.2832840000001</v>
      </c>
      <c r="F32" s="3"/>
      <c r="G32" s="3">
        <f t="shared" si="3"/>
        <v>0.85001847693532073</v>
      </c>
      <c r="H32" s="3">
        <f t="shared" si="4"/>
        <v>0.3531612996155431</v>
      </c>
      <c r="I32" s="3">
        <f t="shared" si="5"/>
        <v>0.23942044657197736</v>
      </c>
    </row>
    <row r="33" spans="1:9" x14ac:dyDescent="0.5">
      <c r="A33" s="35" t="s">
        <v>11</v>
      </c>
      <c r="B33" s="3">
        <v>21.860008000000001</v>
      </c>
      <c r="C33" s="3">
        <v>21.531497999999999</v>
      </c>
      <c r="D33" s="3">
        <v>6.1554279999999997</v>
      </c>
      <c r="E33" s="3">
        <v>5.9603429999999999</v>
      </c>
      <c r="F33" s="3"/>
      <c r="G33" s="3">
        <f t="shared" si="3"/>
        <v>0.98497210065064933</v>
      </c>
      <c r="H33" s="3">
        <f t="shared" si="4"/>
        <v>0.28158397746240532</v>
      </c>
      <c r="I33" s="3">
        <f t="shared" si="5"/>
        <v>0.27265968978602384</v>
      </c>
    </row>
    <row r="34" spans="1:9" x14ac:dyDescent="0.5">
      <c r="A34" s="35" t="s">
        <v>9</v>
      </c>
      <c r="B34" s="3">
        <v>1106.1619639999999</v>
      </c>
      <c r="C34" s="3">
        <v>1043.6002370000001</v>
      </c>
      <c r="D34" s="3">
        <v>332.00510400000002</v>
      </c>
      <c r="E34" s="3">
        <v>309.30336199999999</v>
      </c>
      <c r="F34" s="3"/>
      <c r="G34" s="3">
        <f t="shared" si="3"/>
        <v>0.94344252556490926</v>
      </c>
      <c r="H34" s="3">
        <f t="shared" si="4"/>
        <v>0.30014149356522263</v>
      </c>
      <c r="I34" s="3">
        <f t="shared" si="5"/>
        <v>0.27961851163416068</v>
      </c>
    </row>
    <row r="35" spans="1:9" x14ac:dyDescent="0.5">
      <c r="A35" s="35" t="s">
        <v>2</v>
      </c>
      <c r="B35" s="3">
        <v>340.41882399999997</v>
      </c>
      <c r="C35" s="3">
        <v>339.47076399999997</v>
      </c>
      <c r="D35" s="3">
        <v>25.294993000000002</v>
      </c>
      <c r="E35" s="3">
        <v>26.899283</v>
      </c>
      <c r="F35" s="3"/>
      <c r="G35" s="3">
        <f t="shared" si="3"/>
        <v>0.99721501887333941</v>
      </c>
      <c r="H35" s="3">
        <f t="shared" si="4"/>
        <v>7.4305506090344767E-2</v>
      </c>
      <c r="I35" s="3">
        <f t="shared" si="5"/>
        <v>7.9018200826638199E-2</v>
      </c>
    </row>
    <row r="36" spans="1:9" x14ac:dyDescent="0.5">
      <c r="A36" s="35" t="s">
        <v>4</v>
      </c>
      <c r="B36" s="3">
        <v>12663.687947</v>
      </c>
      <c r="C36" s="3">
        <v>12460.571121000001</v>
      </c>
      <c r="D36" s="3">
        <v>1380.1805589999999</v>
      </c>
      <c r="E36" s="3">
        <v>1343.892924</v>
      </c>
      <c r="F36" s="3"/>
      <c r="G36" s="3">
        <f t="shared" si="3"/>
        <v>0.98396068926760649</v>
      </c>
      <c r="H36" s="3">
        <f t="shared" si="4"/>
        <v>0.10898725274788232</v>
      </c>
      <c r="I36" s="3">
        <f t="shared" si="5"/>
        <v>0.10612176560449479</v>
      </c>
    </row>
    <row r="37" spans="1:9" x14ac:dyDescent="0.5">
      <c r="A37" s="35" t="s">
        <v>145</v>
      </c>
      <c r="B37" s="3">
        <v>25031.481509000001</v>
      </c>
      <c r="C37" s="3">
        <v>25338.524481</v>
      </c>
      <c r="D37" s="3">
        <v>3232.1759550000002</v>
      </c>
      <c r="E37" s="3">
        <v>3390.4565520000001</v>
      </c>
      <c r="F37" s="3"/>
      <c r="G37" s="3">
        <f t="shared" si="3"/>
        <v>1.0122662724493396</v>
      </c>
      <c r="H37" s="3">
        <f t="shared" si="4"/>
        <v>0.12912443691508552</v>
      </c>
      <c r="I37" s="3">
        <f t="shared" si="5"/>
        <v>0.13544769816285027</v>
      </c>
    </row>
    <row r="38" spans="1:9" x14ac:dyDescent="0.5">
      <c r="A38" s="35" t="s">
        <v>171</v>
      </c>
      <c r="B38" s="3">
        <v>216807.99714299999</v>
      </c>
      <c r="C38" s="3">
        <v>220725.57765600001</v>
      </c>
      <c r="D38" s="3">
        <v>108503.110224</v>
      </c>
      <c r="E38" s="3">
        <v>106007.170509</v>
      </c>
      <c r="F38" s="3"/>
      <c r="G38" s="3">
        <f t="shared" si="3"/>
        <v>1.0180693542886987</v>
      </c>
      <c r="H38" s="3">
        <f t="shared" si="4"/>
        <v>0.50045714020610887</v>
      </c>
      <c r="I38" s="3">
        <f t="shared" si="5"/>
        <v>0.48894492779747828</v>
      </c>
    </row>
    <row r="39" spans="1:9" x14ac:dyDescent="0.5">
      <c r="A39" s="35" t="s">
        <v>166</v>
      </c>
      <c r="B39" s="3">
        <v>143633.93973300001</v>
      </c>
      <c r="C39" s="3">
        <v>147039.35814299999</v>
      </c>
      <c r="D39" s="3">
        <v>81757.287184999994</v>
      </c>
      <c r="E39" s="3">
        <v>80153.284931000002</v>
      </c>
      <c r="F39" s="3"/>
      <c r="G39" s="3">
        <f t="shared" si="3"/>
        <v>1.0237090092796333</v>
      </c>
      <c r="H39" s="3">
        <f t="shared" si="4"/>
        <v>0.56920590869385024</v>
      </c>
      <c r="I39" s="3">
        <f t="shared" si="5"/>
        <v>0.55803861594269644</v>
      </c>
    </row>
    <row r="40" spans="1:9" x14ac:dyDescent="0.5">
      <c r="A40" s="35" t="s">
        <v>146</v>
      </c>
      <c r="B40" s="3">
        <v>117829.182304</v>
      </c>
      <c r="C40" s="3">
        <v>117827.281038</v>
      </c>
      <c r="D40" s="3">
        <v>61593.971445000003</v>
      </c>
      <c r="E40" s="3">
        <v>58813.135839000002</v>
      </c>
      <c r="F40" s="3"/>
      <c r="G40" s="3">
        <f t="shared" si="3"/>
        <v>0.99998386421799057</v>
      </c>
      <c r="H40" s="3">
        <f t="shared" si="4"/>
        <v>0.52273953056966127</v>
      </c>
      <c r="I40" s="3">
        <f t="shared" si="5"/>
        <v>0.4991389627678291</v>
      </c>
    </row>
    <row r="41" spans="1:9" x14ac:dyDescent="0.5">
      <c r="A41" s="35" t="s">
        <v>136</v>
      </c>
      <c r="B41" s="3">
        <v>6048.1515259999996</v>
      </c>
      <c r="C41" s="3">
        <v>5073.9570089999997</v>
      </c>
      <c r="D41" s="3">
        <v>3083.2993919999999</v>
      </c>
      <c r="E41" s="3">
        <v>2128.1862970000002</v>
      </c>
      <c r="F41" s="3"/>
      <c r="G41" s="3">
        <f t="shared" si="3"/>
        <v>0.83892689976233248</v>
      </c>
      <c r="H41" s="3">
        <f t="shared" si="4"/>
        <v>0.50979202137139046</v>
      </c>
      <c r="I41" s="3">
        <f t="shared" si="5"/>
        <v>0.35187383911452624</v>
      </c>
    </row>
    <row r="42" spans="1:9" x14ac:dyDescent="0.5">
      <c r="A42" s="35" t="s">
        <v>137</v>
      </c>
      <c r="B42" s="3">
        <v>52672.795965999998</v>
      </c>
      <c r="C42" s="3">
        <v>50317.428750999999</v>
      </c>
      <c r="D42" s="3">
        <v>23038.990985</v>
      </c>
      <c r="E42" s="3">
        <v>19770.208779000001</v>
      </c>
      <c r="F42" s="3"/>
      <c r="G42" s="3">
        <f t="shared" si="3"/>
        <v>0.95528304180927903</v>
      </c>
      <c r="H42" s="3">
        <f t="shared" si="4"/>
        <v>0.43739829189761531</v>
      </c>
      <c r="I42" s="3">
        <f t="shared" si="5"/>
        <v>0.37534002925839671</v>
      </c>
    </row>
    <row r="43" spans="1:9" x14ac:dyDescent="0.5">
      <c r="A43" s="35" t="s">
        <v>134</v>
      </c>
      <c r="B43" s="3">
        <v>31077.086698999999</v>
      </c>
      <c r="C43" s="3">
        <v>28695.697941999999</v>
      </c>
      <c r="D43" s="3">
        <v>12259.094276</v>
      </c>
      <c r="E43" s="3">
        <v>10404.354422</v>
      </c>
      <c r="F43" s="3"/>
      <c r="G43" s="3">
        <f t="shared" si="3"/>
        <v>0.92337155731278286</v>
      </c>
      <c r="H43" s="3">
        <f t="shared" si="4"/>
        <v>0.39447372898034466</v>
      </c>
      <c r="I43" s="3">
        <f t="shared" si="5"/>
        <v>0.33479182018483067</v>
      </c>
    </row>
    <row r="44" spans="1:9" x14ac:dyDescent="0.5">
      <c r="A44" s="35" t="s">
        <v>135</v>
      </c>
      <c r="B44" s="3">
        <v>24257.744535000002</v>
      </c>
      <c r="C44" s="3">
        <v>22042.544452999999</v>
      </c>
      <c r="D44" s="3">
        <v>9833.2722900000008</v>
      </c>
      <c r="E44" s="3">
        <v>8194.6508620000004</v>
      </c>
      <c r="F44" s="3"/>
      <c r="G44" s="3">
        <f t="shared" si="3"/>
        <v>0.90868070694685454</v>
      </c>
      <c r="H44" s="3">
        <f t="shared" si="4"/>
        <v>0.40536630583326405</v>
      </c>
      <c r="I44" s="3">
        <f t="shared" si="5"/>
        <v>0.33781586124696977</v>
      </c>
    </row>
    <row r="45" spans="1:9" x14ac:dyDescent="0.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5">
      <c r="A46" s="3"/>
      <c r="B46" s="3"/>
      <c r="C46" s="3"/>
      <c r="D46" s="3"/>
      <c r="E46" s="3"/>
      <c r="F46" s="3"/>
      <c r="G46" s="3"/>
      <c r="H46" s="3"/>
      <c r="I46" s="3"/>
    </row>
    <row r="47" spans="1:9" ht="18" x14ac:dyDescent="0.55000000000000004">
      <c r="A47" s="34" t="s">
        <v>200</v>
      </c>
      <c r="B47" s="3"/>
      <c r="C47" s="3"/>
      <c r="D47" s="3"/>
      <c r="E47" s="3"/>
      <c r="F47" s="3"/>
      <c r="G47" s="3"/>
      <c r="H47" s="3"/>
      <c r="I47" s="3"/>
    </row>
    <row r="48" spans="1:9" x14ac:dyDescent="0.5">
      <c r="A48" s="3" t="s">
        <v>206</v>
      </c>
      <c r="B48" s="3"/>
      <c r="C48" s="3"/>
      <c r="D48" s="3"/>
      <c r="E48" s="3"/>
      <c r="F48" s="3"/>
      <c r="G48" s="3"/>
      <c r="H48" s="3"/>
      <c r="I48" s="3"/>
    </row>
    <row r="49" spans="1:9" ht="78.75" x14ac:dyDescent="0.5">
      <c r="A49" s="33"/>
      <c r="B49" s="33" t="s">
        <v>192</v>
      </c>
      <c r="C49" s="33" t="s">
        <v>193</v>
      </c>
      <c r="D49" s="33" t="s">
        <v>194</v>
      </c>
      <c r="E49" s="33" t="s">
        <v>195</v>
      </c>
      <c r="F49" s="33"/>
      <c r="G49" s="33" t="s">
        <v>196</v>
      </c>
      <c r="H49" s="33" t="s">
        <v>197</v>
      </c>
      <c r="I49" s="33" t="s">
        <v>198</v>
      </c>
    </row>
    <row r="50" spans="1:9" x14ac:dyDescent="0.5">
      <c r="A50" s="35" t="s">
        <v>0</v>
      </c>
      <c r="B50" s="3">
        <v>171842.887613</v>
      </c>
      <c r="C50" s="3">
        <v>168949.45337999999</v>
      </c>
      <c r="D50" s="3">
        <v>73371.231595999998</v>
      </c>
      <c r="E50" s="3">
        <v>72451.297915999996</v>
      </c>
      <c r="F50" s="3"/>
      <c r="G50" s="3">
        <f>C50/B50</f>
        <v>0.98316232767505518</v>
      </c>
      <c r="H50" s="3">
        <f>D50/B50</f>
        <v>0.42696693831889165</v>
      </c>
      <c r="I50" s="3">
        <f>E50/B50</f>
        <v>0.42161359671262311</v>
      </c>
    </row>
    <row r="51" spans="1:9" x14ac:dyDescent="0.5">
      <c r="A51" s="35" t="s">
        <v>7</v>
      </c>
      <c r="B51" s="3">
        <v>248.64740900000001</v>
      </c>
      <c r="C51" s="3">
        <v>241.21453700000001</v>
      </c>
      <c r="D51" s="3">
        <v>75.126187999999999</v>
      </c>
      <c r="E51" s="3">
        <v>68.682963000000001</v>
      </c>
      <c r="F51" s="3"/>
      <c r="G51" s="3">
        <f t="shared" ref="G51:G64" si="6">C51/B51</f>
        <v>0.97010677879213292</v>
      </c>
      <c r="H51" s="3">
        <f t="shared" ref="H51:H64" si="7">D51/B51</f>
        <v>0.3021394363292963</v>
      </c>
      <c r="I51" s="3">
        <f t="shared" ref="I51:I64" si="8">E51/B51</f>
        <v>0.27622633702971744</v>
      </c>
    </row>
    <row r="52" spans="1:9" x14ac:dyDescent="0.5">
      <c r="A52" s="35" t="s">
        <v>5</v>
      </c>
      <c r="B52" s="3">
        <v>12945.204102</v>
      </c>
      <c r="C52" s="3">
        <v>10909.575369</v>
      </c>
      <c r="D52" s="3">
        <v>4492.8067010000004</v>
      </c>
      <c r="E52" s="3">
        <v>3084.1786080000002</v>
      </c>
      <c r="F52" s="3"/>
      <c r="G52" s="3">
        <f t="shared" si="6"/>
        <v>0.84275035627398875</v>
      </c>
      <c r="H52" s="3">
        <f t="shared" si="7"/>
        <v>0.34706341171599403</v>
      </c>
      <c r="I52" s="3">
        <f t="shared" si="8"/>
        <v>0.23824874321784564</v>
      </c>
    </row>
    <row r="53" spans="1:9" x14ac:dyDescent="0.5">
      <c r="A53" s="35" t="s">
        <v>11</v>
      </c>
      <c r="B53" s="3">
        <v>21.788042999999998</v>
      </c>
      <c r="C53" s="3">
        <v>21.452597000000001</v>
      </c>
      <c r="D53" s="3">
        <v>6.0645360000000004</v>
      </c>
      <c r="E53" s="3">
        <v>5.9591409999999998</v>
      </c>
      <c r="F53" s="3"/>
      <c r="G53" s="3">
        <f t="shared" si="6"/>
        <v>0.98460412438143263</v>
      </c>
      <c r="H53" s="3">
        <f t="shared" si="7"/>
        <v>0.27834239174211289</v>
      </c>
      <c r="I53" s="3">
        <f t="shared" si="8"/>
        <v>0.27350510552967056</v>
      </c>
    </row>
    <row r="54" spans="1:9" x14ac:dyDescent="0.5">
      <c r="A54" s="35" t="s">
        <v>9</v>
      </c>
      <c r="B54" s="3">
        <v>1115.344392</v>
      </c>
      <c r="C54" s="3">
        <v>1080.716604</v>
      </c>
      <c r="D54" s="3">
        <v>330.53581500000001</v>
      </c>
      <c r="E54" s="3">
        <v>308.48098900000002</v>
      </c>
      <c r="F54" s="3"/>
      <c r="G54" s="3">
        <f t="shared" si="6"/>
        <v>0.96895327734789916</v>
      </c>
      <c r="H54" s="3">
        <f t="shared" si="7"/>
        <v>0.29635314201678437</v>
      </c>
      <c r="I54" s="3">
        <f t="shared" si="8"/>
        <v>0.27657913664392192</v>
      </c>
    </row>
    <row r="55" spans="1:9" x14ac:dyDescent="0.5">
      <c r="A55" s="35" t="s">
        <v>2</v>
      </c>
      <c r="B55" s="3">
        <v>340.382856</v>
      </c>
      <c r="C55" s="3">
        <v>347.03317199999998</v>
      </c>
      <c r="D55" s="3">
        <v>24.115029</v>
      </c>
      <c r="E55" s="3">
        <v>26.613351000000002</v>
      </c>
      <c r="F55" s="3"/>
      <c r="G55" s="3">
        <f t="shared" si="6"/>
        <v>1.0195377525124238</v>
      </c>
      <c r="H55" s="3">
        <f t="shared" si="7"/>
        <v>7.0846779075148247E-2</v>
      </c>
      <c r="I55" s="3">
        <f t="shared" si="8"/>
        <v>7.818652006374846E-2</v>
      </c>
    </row>
    <row r="56" spans="1:9" x14ac:dyDescent="0.5">
      <c r="A56" s="35" t="s">
        <v>4</v>
      </c>
      <c r="B56" s="3">
        <v>12716.988028</v>
      </c>
      <c r="C56" s="3">
        <v>12765.182418</v>
      </c>
      <c r="D56" s="3">
        <v>1316.009896</v>
      </c>
      <c r="E56" s="3">
        <v>1328.922059</v>
      </c>
      <c r="F56" s="3"/>
      <c r="G56" s="3">
        <f t="shared" si="6"/>
        <v>1.0037897645176583</v>
      </c>
      <c r="H56" s="3">
        <f t="shared" si="7"/>
        <v>0.10348440158176109</v>
      </c>
      <c r="I56" s="3">
        <f t="shared" si="8"/>
        <v>0.10449974916025769</v>
      </c>
    </row>
    <row r="57" spans="1:9" x14ac:dyDescent="0.5">
      <c r="A57" s="35" t="s">
        <v>145</v>
      </c>
      <c r="B57" s="3">
        <v>25402.050793999999</v>
      </c>
      <c r="C57" s="3">
        <v>25817.776168</v>
      </c>
      <c r="D57" s="3">
        <v>3050.489861</v>
      </c>
      <c r="E57" s="3">
        <v>3353.9431370000002</v>
      </c>
      <c r="F57" s="3"/>
      <c r="G57" s="3">
        <f t="shared" si="6"/>
        <v>1.0163658193336971</v>
      </c>
      <c r="H57" s="3">
        <f t="shared" si="7"/>
        <v>0.12008833010130544</v>
      </c>
      <c r="I57" s="3">
        <f t="shared" si="8"/>
        <v>0.13203434495108585</v>
      </c>
    </row>
    <row r="58" spans="1:9" x14ac:dyDescent="0.5">
      <c r="A58" s="35" t="s">
        <v>171</v>
      </c>
      <c r="B58" s="3">
        <v>224660.61070399999</v>
      </c>
      <c r="C58" s="3">
        <v>222551.54583799999</v>
      </c>
      <c r="D58" s="3">
        <v>107646.176278</v>
      </c>
      <c r="E58" s="3">
        <v>101923.10989199999</v>
      </c>
      <c r="F58" s="3"/>
      <c r="G58" s="3">
        <f t="shared" si="6"/>
        <v>0.99061221787214504</v>
      </c>
      <c r="H58" s="3">
        <f t="shared" si="7"/>
        <v>0.47915019878508414</v>
      </c>
      <c r="I58" s="3">
        <f t="shared" si="8"/>
        <v>0.45367592286254427</v>
      </c>
    </row>
    <row r="59" spans="1:9" x14ac:dyDescent="0.5">
      <c r="A59" s="35" t="s">
        <v>166</v>
      </c>
      <c r="B59" s="3">
        <v>146681.24289600001</v>
      </c>
      <c r="C59" s="3">
        <v>147286.49313399999</v>
      </c>
      <c r="D59" s="3">
        <v>80582.591444000005</v>
      </c>
      <c r="E59" s="3">
        <v>77937.782972000001</v>
      </c>
      <c r="F59" s="3"/>
      <c r="G59" s="3">
        <f t="shared" si="6"/>
        <v>1.0041262960829225</v>
      </c>
      <c r="H59" s="3">
        <f t="shared" si="7"/>
        <v>0.54937216138217959</v>
      </c>
      <c r="I59" s="3">
        <f t="shared" si="8"/>
        <v>0.53134116832688327</v>
      </c>
    </row>
    <row r="60" spans="1:9" x14ac:dyDescent="0.5">
      <c r="A60" s="35" t="s">
        <v>146</v>
      </c>
      <c r="B60" s="3">
        <v>117964.001806</v>
      </c>
      <c r="C60" s="3">
        <v>117965.13305600001</v>
      </c>
      <c r="D60" s="3">
        <v>58920.673931999998</v>
      </c>
      <c r="E60" s="3">
        <v>56027.222098999999</v>
      </c>
      <c r="F60" s="3"/>
      <c r="G60" s="3">
        <f t="shared" si="6"/>
        <v>1.0000095897899588</v>
      </c>
      <c r="H60" s="3">
        <f t="shared" si="7"/>
        <v>0.49948012130767777</v>
      </c>
      <c r="I60" s="3">
        <f t="shared" si="8"/>
        <v>0.47495186023903002</v>
      </c>
    </row>
    <row r="61" spans="1:9" x14ac:dyDescent="0.5">
      <c r="A61" s="35" t="s">
        <v>136</v>
      </c>
      <c r="B61" s="3">
        <v>6984.6520630000005</v>
      </c>
      <c r="C61" s="3">
        <v>5829.3974870000002</v>
      </c>
      <c r="D61" s="3">
        <v>3427.7853829999999</v>
      </c>
      <c r="E61" s="3">
        <v>2266.610529</v>
      </c>
      <c r="F61" s="3"/>
      <c r="G61" s="3">
        <f t="shared" si="6"/>
        <v>0.83460098433252472</v>
      </c>
      <c r="H61" s="3">
        <f t="shared" si="7"/>
        <v>0.49075964730700139</v>
      </c>
      <c r="I61" s="3">
        <f t="shared" si="8"/>
        <v>0.3245130191963293</v>
      </c>
    </row>
    <row r="62" spans="1:9" x14ac:dyDescent="0.5">
      <c r="A62" s="35" t="s">
        <v>137</v>
      </c>
      <c r="B62" s="3">
        <v>53772.161462999997</v>
      </c>
      <c r="C62" s="3">
        <v>50837.933317000003</v>
      </c>
      <c r="D62" s="3">
        <v>21024.428797</v>
      </c>
      <c r="E62" s="3">
        <v>22563.327433999999</v>
      </c>
      <c r="F62" s="3"/>
      <c r="G62" s="3">
        <f t="shared" si="6"/>
        <v>0.94543220755559543</v>
      </c>
      <c r="H62" s="3">
        <f t="shared" si="7"/>
        <v>0.3909909556354112</v>
      </c>
      <c r="I62" s="3">
        <f t="shared" si="8"/>
        <v>0.41960982821056142</v>
      </c>
    </row>
    <row r="63" spans="1:9" x14ac:dyDescent="0.5">
      <c r="A63" s="35" t="s">
        <v>134</v>
      </c>
      <c r="B63" s="3">
        <v>31753.117034999999</v>
      </c>
      <c r="C63" s="3">
        <v>29480.163498000002</v>
      </c>
      <c r="D63" s="3">
        <v>11732.782598</v>
      </c>
      <c r="E63" s="3">
        <v>11557.585284000001</v>
      </c>
      <c r="F63" s="3"/>
      <c r="G63" s="3">
        <f t="shared" si="6"/>
        <v>0.92841793974132913</v>
      </c>
      <c r="H63" s="3">
        <f t="shared" si="7"/>
        <v>0.36950018434623266</v>
      </c>
      <c r="I63" s="3">
        <f t="shared" si="8"/>
        <v>0.36398270038373259</v>
      </c>
    </row>
    <row r="64" spans="1:9" x14ac:dyDescent="0.5">
      <c r="A64" s="35" t="s">
        <v>135</v>
      </c>
      <c r="B64" s="3">
        <v>24932.306159</v>
      </c>
      <c r="C64" s="3">
        <v>22950.687354000002</v>
      </c>
      <c r="D64" s="3">
        <v>9540.0631300000005</v>
      </c>
      <c r="E64" s="3">
        <v>9114.1151960000007</v>
      </c>
      <c r="F64" s="3"/>
      <c r="G64" s="3">
        <f t="shared" si="6"/>
        <v>0.92052003563718965</v>
      </c>
      <c r="H64" s="3">
        <f t="shared" si="7"/>
        <v>0.38263861630610746</v>
      </c>
      <c r="I64" s="3">
        <f t="shared" si="8"/>
        <v>0.36555443920337111</v>
      </c>
    </row>
    <row r="65" spans="2:5" x14ac:dyDescent="0.5">
      <c r="B65" s="3"/>
      <c r="C65" s="3"/>
      <c r="D65" s="3"/>
      <c r="E6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selection activeCell="G11" sqref="G11"/>
    </sheetView>
  </sheetViews>
  <sheetFormatPr defaultColWidth="10.8125" defaultRowHeight="15.75" x14ac:dyDescent="0.5"/>
  <cols>
    <col min="1" max="1" width="42.1875" style="1" customWidth="1"/>
    <col min="2" max="2" width="13.6875" style="7" customWidth="1"/>
    <col min="3" max="3" width="18.8125" style="1" customWidth="1"/>
    <col min="4" max="4" width="14.1875" style="7" customWidth="1"/>
    <col min="5" max="5" width="18.3125" style="1" customWidth="1"/>
    <col min="6" max="6" width="13.6875" style="7" customWidth="1"/>
    <col min="7" max="7" width="17.5" style="1" customWidth="1"/>
    <col min="8" max="8" width="14" style="7" customWidth="1"/>
    <col min="9" max="9" width="17.5" style="1" customWidth="1"/>
    <col min="10" max="10" width="13.8125" style="7" customWidth="1"/>
    <col min="11" max="11" width="20" style="1" customWidth="1"/>
    <col min="12" max="12" width="13.5" style="7" customWidth="1"/>
    <col min="13" max="13" width="19.6875" style="1" customWidth="1"/>
    <col min="14" max="16384" width="10.8125" style="1"/>
  </cols>
  <sheetData>
    <row r="1" spans="1:13" x14ac:dyDescent="0.5">
      <c r="B1" s="8"/>
      <c r="C1" s="8"/>
      <c r="D1" s="8"/>
      <c r="E1" s="8"/>
      <c r="F1" s="8"/>
      <c r="H1" s="1"/>
      <c r="J1" s="1"/>
      <c r="L1" s="1"/>
    </row>
    <row r="2" spans="1:13" x14ac:dyDescent="0.5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5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5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5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5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5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5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5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5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5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5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5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5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5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5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5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5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5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5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5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5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5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5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5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5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5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5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5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5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5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5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5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5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5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5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5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5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5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5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5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5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5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5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5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5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" sqref="A4"/>
    </sheetView>
  </sheetViews>
  <sheetFormatPr defaultColWidth="11" defaultRowHeight="15.7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5F6E-BDE1-47B9-98DD-5F638B8FC3A2}">
  <dimension ref="A1:P177"/>
  <sheetViews>
    <sheetView workbookViewId="0">
      <selection activeCell="F27" sqref="F27"/>
    </sheetView>
  </sheetViews>
  <sheetFormatPr defaultRowHeight="15.75" x14ac:dyDescent="0.5"/>
  <cols>
    <col min="1" max="1" width="42" customWidth="1"/>
    <col min="2" max="3" width="11" bestFit="1" customWidth="1"/>
    <col min="4" max="10" width="10.9375" bestFit="1" customWidth="1"/>
    <col min="11" max="11" width="11.875" style="24" customWidth="1"/>
    <col min="12" max="12" width="12.125" customWidth="1"/>
    <col min="13" max="13" width="11.75" customWidth="1"/>
    <col min="14" max="14" width="12" customWidth="1"/>
    <col min="15" max="15" width="13.25" customWidth="1"/>
    <col min="16" max="16" width="12.5" customWidth="1"/>
  </cols>
  <sheetData>
    <row r="1" spans="1:16" x14ac:dyDescent="0.5">
      <c r="A1" t="s">
        <v>164</v>
      </c>
    </row>
    <row r="2" spans="1:16" x14ac:dyDescent="0.5">
      <c r="A2" t="s">
        <v>172</v>
      </c>
    </row>
    <row r="3" spans="1:16" x14ac:dyDescent="0.5">
      <c r="A3" t="s">
        <v>169</v>
      </c>
    </row>
    <row r="4" spans="1:16" x14ac:dyDescent="0.5">
      <c r="A4" s="2" t="s">
        <v>176</v>
      </c>
    </row>
    <row r="5" spans="1:16" x14ac:dyDescent="0.5">
      <c r="A5" s="2"/>
      <c r="B5" s="27" t="s">
        <v>120</v>
      </c>
      <c r="C5" s="27"/>
      <c r="D5" s="27"/>
      <c r="E5" s="27" t="s">
        <v>63</v>
      </c>
      <c r="F5" s="27"/>
      <c r="G5" s="27"/>
      <c r="H5" s="27" t="s">
        <v>180</v>
      </c>
      <c r="I5" s="27"/>
      <c r="J5" s="27"/>
      <c r="K5" s="28" t="s">
        <v>120</v>
      </c>
      <c r="L5" s="29"/>
      <c r="M5" s="27" t="s">
        <v>63</v>
      </c>
      <c r="N5" s="27"/>
      <c r="O5" s="27" t="s">
        <v>180</v>
      </c>
      <c r="P5" s="27"/>
    </row>
    <row r="6" spans="1:16" x14ac:dyDescent="0.5">
      <c r="A6" s="3" t="s">
        <v>179</v>
      </c>
      <c r="B6" s="22">
        <v>16</v>
      </c>
      <c r="C6" s="23">
        <v>32</v>
      </c>
      <c r="D6" s="23">
        <v>64</v>
      </c>
      <c r="E6" s="22">
        <v>16</v>
      </c>
      <c r="F6" s="23">
        <v>32</v>
      </c>
      <c r="G6" s="23">
        <v>64</v>
      </c>
      <c r="H6" s="22">
        <v>16</v>
      </c>
      <c r="I6" s="23">
        <v>32</v>
      </c>
      <c r="J6" s="23">
        <v>64</v>
      </c>
      <c r="K6" s="24" t="s">
        <v>181</v>
      </c>
      <c r="L6" t="s">
        <v>182</v>
      </c>
      <c r="M6" s="24" t="s">
        <v>181</v>
      </c>
      <c r="N6" t="s">
        <v>182</v>
      </c>
      <c r="O6" s="24" t="s">
        <v>181</v>
      </c>
      <c r="P6" t="s">
        <v>182</v>
      </c>
    </row>
    <row r="7" spans="1:16" x14ac:dyDescent="0.5">
      <c r="A7" s="21" t="s">
        <v>0</v>
      </c>
      <c r="B7" s="3">
        <v>165674.422345</v>
      </c>
      <c r="C7" s="3">
        <v>180959.52542200001</v>
      </c>
      <c r="D7" s="3">
        <v>185027.81647399999</v>
      </c>
      <c r="E7" s="3">
        <v>151923.76736500001</v>
      </c>
      <c r="F7" s="3">
        <v>165106.78621399999</v>
      </c>
      <c r="G7" s="3">
        <v>167399.66837699999</v>
      </c>
      <c r="H7" s="3">
        <v>149904.05826600001</v>
      </c>
      <c r="I7" s="3">
        <v>161173.67613400001</v>
      </c>
      <c r="J7" s="3">
        <v>164908.33614999999</v>
      </c>
      <c r="K7" s="25">
        <f>C7/B7</f>
        <v>1.0922598845413225</v>
      </c>
      <c r="L7" s="3">
        <f>D7/B7</f>
        <v>1.1168158238010846</v>
      </c>
      <c r="M7" s="3">
        <f>F7/E7</f>
        <v>1.0867739069248297</v>
      </c>
      <c r="N7" s="3">
        <f>G7/E7</f>
        <v>1.1018662272560606</v>
      </c>
      <c r="O7" s="3">
        <f>I7/H7</f>
        <v>1.0751788710616654</v>
      </c>
      <c r="P7" s="3">
        <f>J7/H7</f>
        <v>1.1000925395720467</v>
      </c>
    </row>
    <row r="8" spans="1:16" x14ac:dyDescent="0.5">
      <c r="A8" s="21" t="s">
        <v>7</v>
      </c>
      <c r="B8" s="3">
        <v>244.63314</v>
      </c>
      <c r="C8" s="3">
        <v>269.91640100000001</v>
      </c>
      <c r="D8" s="3">
        <v>271.92610200000001</v>
      </c>
      <c r="E8" s="3">
        <v>219.40909300000001</v>
      </c>
      <c r="F8" s="3">
        <v>237.215386</v>
      </c>
      <c r="G8" s="3">
        <v>235.73279099999999</v>
      </c>
      <c r="H8" s="3">
        <v>114.33555200000001</v>
      </c>
      <c r="I8" s="3">
        <v>120.943555</v>
      </c>
      <c r="J8" s="3">
        <v>122.488208</v>
      </c>
      <c r="K8" s="25">
        <f t="shared" ref="K8:K75" si="0">C8/B8</f>
        <v>1.1033517413053686</v>
      </c>
      <c r="L8" s="3">
        <f t="shared" ref="L8:L75" si="1">D8/B8</f>
        <v>1.1115669038136045</v>
      </c>
      <c r="M8" s="3">
        <f t="shared" ref="M8:M75" si="2">F8/E8</f>
        <v>1.0811556748014997</v>
      </c>
      <c r="N8" s="3">
        <f t="shared" ref="N8:N75" si="3">G8/E8</f>
        <v>1.0743984571323122</v>
      </c>
      <c r="O8" s="3">
        <f t="shared" ref="O8:O75" si="4">I8/H8</f>
        <v>1.0577948230835497</v>
      </c>
      <c r="P8" s="3">
        <f t="shared" ref="P8:P75" si="5">J8/H8</f>
        <v>1.0713046454702033</v>
      </c>
    </row>
    <row r="9" spans="1:16" x14ac:dyDescent="0.5">
      <c r="A9" s="21" t="s">
        <v>5</v>
      </c>
      <c r="B9" s="3">
        <v>10630.249256999999</v>
      </c>
      <c r="C9" s="3">
        <v>13050.794685999999</v>
      </c>
      <c r="D9" s="3">
        <v>13745.135365</v>
      </c>
      <c r="E9" s="3">
        <v>9664.1067039999998</v>
      </c>
      <c r="F9" s="3">
        <v>11681.134142999999</v>
      </c>
      <c r="G9" s="3">
        <v>11899.11211</v>
      </c>
      <c r="H9" s="3">
        <v>5728.238351</v>
      </c>
      <c r="I9" s="3">
        <v>6935.1921359999997</v>
      </c>
      <c r="J9" s="3">
        <v>7386.0146809999997</v>
      </c>
      <c r="K9" s="25">
        <f t="shared" si="0"/>
        <v>1.2277035439602768</v>
      </c>
      <c r="L9" s="3">
        <f t="shared" si="1"/>
        <v>1.2930209849923184</v>
      </c>
      <c r="M9" s="3">
        <f t="shared" si="2"/>
        <v>1.2087132831599579</v>
      </c>
      <c r="N9" s="3">
        <f t="shared" si="3"/>
        <v>1.2312687012318402</v>
      </c>
      <c r="O9" s="3">
        <f t="shared" si="4"/>
        <v>1.2107024378252866</v>
      </c>
      <c r="P9" s="3">
        <f t="shared" si="5"/>
        <v>1.2894042161689372</v>
      </c>
    </row>
    <row r="10" spans="1:16" x14ac:dyDescent="0.5">
      <c r="A10" s="21" t="s">
        <v>11</v>
      </c>
      <c r="B10" s="3">
        <v>22.908415999999999</v>
      </c>
      <c r="C10" s="3">
        <v>25.877174</v>
      </c>
      <c r="D10" s="3">
        <v>25.909018</v>
      </c>
      <c r="E10" s="3">
        <v>19.847218999999999</v>
      </c>
      <c r="F10" s="3">
        <v>21.889593000000001</v>
      </c>
      <c r="G10" s="3">
        <v>22.034499</v>
      </c>
      <c r="H10" s="3">
        <v>18.566178000000001</v>
      </c>
      <c r="I10" s="3">
        <v>20.072915999999999</v>
      </c>
      <c r="J10" s="3">
        <v>20.416376</v>
      </c>
      <c r="K10" s="25">
        <f t="shared" si="0"/>
        <v>1.1295924606921754</v>
      </c>
      <c r="L10" s="3">
        <f t="shared" si="1"/>
        <v>1.1309825175167065</v>
      </c>
      <c r="M10" s="3">
        <f t="shared" si="2"/>
        <v>1.1029047948732769</v>
      </c>
      <c r="N10" s="3">
        <f t="shared" si="3"/>
        <v>1.110205868136992</v>
      </c>
      <c r="O10" s="3">
        <f t="shared" si="4"/>
        <v>1.08115499054248</v>
      </c>
      <c r="P10" s="3">
        <f t="shared" si="5"/>
        <v>1.0996542207017512</v>
      </c>
    </row>
    <row r="11" spans="1:16" x14ac:dyDescent="0.5">
      <c r="A11" s="21" t="s">
        <v>9</v>
      </c>
      <c r="B11" s="3">
        <v>1133.7581230000001</v>
      </c>
      <c r="C11" s="3">
        <v>1452.4216690000001</v>
      </c>
      <c r="D11" s="3">
        <v>1494.394481</v>
      </c>
      <c r="E11" s="3">
        <v>979.71713999999997</v>
      </c>
      <c r="F11" s="3">
        <v>1246.8660709999999</v>
      </c>
      <c r="G11" s="3">
        <v>1324.6836330000001</v>
      </c>
      <c r="H11" s="3">
        <v>948.44461100000001</v>
      </c>
      <c r="I11" s="3">
        <v>1158.5708629999999</v>
      </c>
      <c r="J11" s="3">
        <v>1195.009014</v>
      </c>
      <c r="K11" s="25">
        <f t="shared" si="0"/>
        <v>1.2810683685835871</v>
      </c>
      <c r="L11" s="3">
        <f t="shared" si="1"/>
        <v>1.3180893267125902</v>
      </c>
      <c r="M11" s="3">
        <f t="shared" si="2"/>
        <v>1.2726796542520424</v>
      </c>
      <c r="N11" s="3">
        <f t="shared" si="3"/>
        <v>1.3521082554501396</v>
      </c>
      <c r="O11" s="3">
        <f t="shared" si="4"/>
        <v>1.2215482586573523</v>
      </c>
      <c r="P11" s="3">
        <f t="shared" si="5"/>
        <v>1.2599671084008088</v>
      </c>
    </row>
    <row r="12" spans="1:16" x14ac:dyDescent="0.5">
      <c r="A12" s="21" t="s">
        <v>2</v>
      </c>
      <c r="B12" s="3">
        <v>353.92555599999997</v>
      </c>
      <c r="C12" s="3">
        <v>380.825716</v>
      </c>
      <c r="D12" s="3">
        <v>382.39112799999998</v>
      </c>
      <c r="E12" s="3">
        <v>61.697184</v>
      </c>
      <c r="F12" s="3">
        <v>63.614396999999997</v>
      </c>
      <c r="G12" s="3">
        <v>63.666767999999998</v>
      </c>
      <c r="H12" s="3">
        <v>52.632658999999997</v>
      </c>
      <c r="I12" s="3">
        <v>52.472607000000004</v>
      </c>
      <c r="J12" s="3">
        <v>51.966796000000002</v>
      </c>
      <c r="K12" s="25">
        <f t="shared" si="0"/>
        <v>1.076005135950115</v>
      </c>
      <c r="L12" s="3">
        <f t="shared" si="1"/>
        <v>1.0804281338757014</v>
      </c>
      <c r="M12" s="3">
        <f t="shared" si="2"/>
        <v>1.0310745624954292</v>
      </c>
      <c r="N12" s="3">
        <f t="shared" si="3"/>
        <v>1.0319234018849224</v>
      </c>
      <c r="O12" s="3">
        <f t="shared" si="4"/>
        <v>0.99695907440283427</v>
      </c>
      <c r="P12" s="3">
        <f t="shared" si="5"/>
        <v>0.98734886261399035</v>
      </c>
    </row>
    <row r="13" spans="1:16" x14ac:dyDescent="0.5">
      <c r="A13" s="21" t="s">
        <v>4</v>
      </c>
      <c r="B13" s="3">
        <v>13070.768599999999</v>
      </c>
      <c r="C13" s="3">
        <v>15117.834444</v>
      </c>
      <c r="D13" s="3">
        <v>15643.872670000001</v>
      </c>
      <c r="E13" s="3">
        <v>3188.2947039999999</v>
      </c>
      <c r="F13" s="3">
        <v>3709.5355650000001</v>
      </c>
      <c r="G13" s="3">
        <v>3864.4066659999999</v>
      </c>
      <c r="H13" s="3">
        <v>2743.0484489999999</v>
      </c>
      <c r="I13" s="3">
        <v>3031.8984500000001</v>
      </c>
      <c r="J13" s="3">
        <v>3156.534854</v>
      </c>
      <c r="K13" s="25">
        <f t="shared" si="0"/>
        <v>1.1566140375249241</v>
      </c>
      <c r="L13" s="3">
        <f t="shared" si="1"/>
        <v>1.1968594310513616</v>
      </c>
      <c r="M13" s="3">
        <f t="shared" si="2"/>
        <v>1.1634857845311655</v>
      </c>
      <c r="N13" s="3">
        <f t="shared" si="3"/>
        <v>1.2120606859685077</v>
      </c>
      <c r="O13" s="3">
        <f t="shared" si="4"/>
        <v>1.1053025516575556</v>
      </c>
      <c r="P13" s="3">
        <f t="shared" si="5"/>
        <v>1.1507397381736877</v>
      </c>
    </row>
    <row r="14" spans="1:16" x14ac:dyDescent="0.5">
      <c r="A14" s="21" t="s">
        <v>145</v>
      </c>
      <c r="B14" s="3">
        <v>24406.436422999999</v>
      </c>
      <c r="C14" s="3">
        <v>28863.617527999999</v>
      </c>
      <c r="D14" s="3">
        <v>29923.128836</v>
      </c>
      <c r="E14" s="3">
        <v>6955.3644469999999</v>
      </c>
      <c r="F14" s="3">
        <v>7537.6036649999996</v>
      </c>
      <c r="G14" s="3">
        <v>7712.7223889999996</v>
      </c>
      <c r="H14" s="3">
        <v>6501.1595770000004</v>
      </c>
      <c r="I14" s="3">
        <v>7059.0741019999996</v>
      </c>
      <c r="J14" s="3">
        <v>7328.8815869999999</v>
      </c>
      <c r="K14" s="25">
        <f t="shared" si="0"/>
        <v>1.1826231829895357</v>
      </c>
      <c r="L14" s="3">
        <f t="shared" si="1"/>
        <v>1.2260343262485141</v>
      </c>
      <c r="M14" s="3">
        <f t="shared" si="2"/>
        <v>1.0837108137807405</v>
      </c>
      <c r="N14" s="3">
        <f t="shared" si="3"/>
        <v>1.1088883189042185</v>
      </c>
      <c r="O14" s="3">
        <f t="shared" si="4"/>
        <v>1.0858176942731581</v>
      </c>
      <c r="P14" s="3">
        <f t="shared" si="5"/>
        <v>1.1273191344092428</v>
      </c>
    </row>
    <row r="15" spans="1:16" x14ac:dyDescent="0.5">
      <c r="A15" s="21" t="s">
        <v>171</v>
      </c>
      <c r="B15" s="3">
        <v>231056.25059099999</v>
      </c>
      <c r="C15" s="3">
        <v>241729.16230600001</v>
      </c>
      <c r="D15" s="3">
        <v>244529.90599599999</v>
      </c>
      <c r="E15" s="3">
        <v>216826.526148</v>
      </c>
      <c r="F15" s="3">
        <v>224000.54549799999</v>
      </c>
      <c r="G15" s="3">
        <v>226208.95496900001</v>
      </c>
      <c r="H15" s="3">
        <v>213156.107009</v>
      </c>
      <c r="I15" s="3">
        <v>220103.613102</v>
      </c>
      <c r="J15" s="3">
        <v>222493.10714599999</v>
      </c>
      <c r="K15" s="25">
        <f t="shared" si="0"/>
        <v>1.0461918328878819</v>
      </c>
      <c r="L15" s="3">
        <f t="shared" si="1"/>
        <v>1.0583133127562523</v>
      </c>
      <c r="M15" s="3">
        <f t="shared" si="2"/>
        <v>1.0330864469280996</v>
      </c>
      <c r="N15" s="3">
        <f t="shared" si="3"/>
        <v>1.0432715912931974</v>
      </c>
      <c r="O15" s="3">
        <f t="shared" si="4"/>
        <v>1.0325935118185785</v>
      </c>
      <c r="P15" s="3">
        <f t="shared" si="5"/>
        <v>1.0438035778942321</v>
      </c>
    </row>
    <row r="16" spans="1:16" x14ac:dyDescent="0.5">
      <c r="A16" s="21" t="s">
        <v>146</v>
      </c>
      <c r="B16" s="3">
        <v>154871.97925599999</v>
      </c>
      <c r="C16" s="3">
        <v>150433.41437000001</v>
      </c>
      <c r="D16" s="3">
        <v>151018.913072</v>
      </c>
      <c r="E16" s="3">
        <v>154817.42939400001</v>
      </c>
      <c r="F16" s="3">
        <v>150753.17537499999</v>
      </c>
      <c r="G16" s="3">
        <v>150182.25394</v>
      </c>
      <c r="H16" s="3">
        <v>154406.776938</v>
      </c>
      <c r="I16" s="3">
        <v>150185.22438199999</v>
      </c>
      <c r="J16" s="3">
        <v>149946.28406199999</v>
      </c>
      <c r="K16" s="25">
        <f t="shared" si="0"/>
        <v>0.97134042641333374</v>
      </c>
      <c r="L16" s="3">
        <f t="shared" si="1"/>
        <v>0.97512095988887082</v>
      </c>
      <c r="M16" s="3">
        <f t="shared" si="2"/>
        <v>0.97374808485770192</v>
      </c>
      <c r="N16" s="3">
        <f t="shared" si="3"/>
        <v>0.97006037710260773</v>
      </c>
      <c r="O16" s="3">
        <f t="shared" si="4"/>
        <v>0.97265953839775365</v>
      </c>
      <c r="P16" s="3">
        <f t="shared" si="5"/>
        <v>0.97111206538692885</v>
      </c>
    </row>
    <row r="17" spans="1:16" x14ac:dyDescent="0.5">
      <c r="A17" s="21" t="s">
        <v>166</v>
      </c>
      <c r="B17" s="3">
        <v>118066.039154</v>
      </c>
      <c r="C17" s="3">
        <v>118681.993539</v>
      </c>
      <c r="D17" s="3">
        <v>119918.725254</v>
      </c>
      <c r="E17" s="3">
        <v>118067.378682</v>
      </c>
      <c r="F17" s="3">
        <v>118581.023463</v>
      </c>
      <c r="G17" s="3">
        <v>119519.333778</v>
      </c>
      <c r="H17" s="3">
        <v>118065.511316</v>
      </c>
      <c r="I17" s="3">
        <v>118587.962122</v>
      </c>
      <c r="J17" s="3">
        <v>119449.31632300001</v>
      </c>
      <c r="K17" s="25">
        <f t="shared" si="0"/>
        <v>1.0052170326828409</v>
      </c>
      <c r="L17" s="3">
        <f t="shared" si="1"/>
        <v>1.0156919476021673</v>
      </c>
      <c r="M17" s="3">
        <f t="shared" si="2"/>
        <v>1.0043504377477834</v>
      </c>
      <c r="N17" s="3">
        <f t="shared" si="3"/>
        <v>1.0122976821558025</v>
      </c>
      <c r="O17" s="3">
        <f t="shared" si="4"/>
        <v>1.0044250924776978</v>
      </c>
      <c r="P17" s="3">
        <f t="shared" si="5"/>
        <v>1.0117206539960368</v>
      </c>
    </row>
    <row r="18" spans="1:16" x14ac:dyDescent="0.5">
      <c r="A18" s="20" t="s">
        <v>136</v>
      </c>
      <c r="B18" s="3">
        <v>5211.950527</v>
      </c>
      <c r="C18" s="3">
        <v>12359.3262</v>
      </c>
      <c r="D18" s="3">
        <v>15390.058637</v>
      </c>
      <c r="E18" s="3">
        <v>5191.9393630000004</v>
      </c>
      <c r="F18" s="3">
        <v>10457.650893</v>
      </c>
      <c r="G18" s="3">
        <v>13461.396148</v>
      </c>
      <c r="H18" s="3">
        <v>5704.5311119999997</v>
      </c>
      <c r="I18" s="3">
        <v>10446.129349000001</v>
      </c>
      <c r="J18" s="3">
        <v>12242.023889</v>
      </c>
      <c r="K18" s="25">
        <f t="shared" si="0"/>
        <v>2.3713437293722799</v>
      </c>
      <c r="L18" s="3">
        <f t="shared" si="1"/>
        <v>2.9528405070756727</v>
      </c>
      <c r="M18" s="3">
        <f t="shared" si="2"/>
        <v>2.0142089808532302</v>
      </c>
      <c r="N18" s="3">
        <f t="shared" si="3"/>
        <v>2.5927491071894475</v>
      </c>
      <c r="O18" s="3">
        <f t="shared" si="4"/>
        <v>1.8311985935225452</v>
      </c>
      <c r="P18" s="3">
        <f t="shared" si="5"/>
        <v>2.1460175514246544</v>
      </c>
    </row>
    <row r="19" spans="1:16" x14ac:dyDescent="0.5">
      <c r="A19" s="21" t="s">
        <v>137</v>
      </c>
      <c r="B19" s="3">
        <v>50395.532195</v>
      </c>
      <c r="C19" s="3">
        <v>61865.578189</v>
      </c>
      <c r="D19" s="3">
        <v>63688.105194999996</v>
      </c>
      <c r="E19" s="3">
        <v>47602.491623000002</v>
      </c>
      <c r="F19" s="3">
        <v>56284.720578</v>
      </c>
      <c r="G19" s="3">
        <v>58956.771723999998</v>
      </c>
      <c r="H19" s="3">
        <v>45303.178675000003</v>
      </c>
      <c r="I19" s="3">
        <v>53290.794084000001</v>
      </c>
      <c r="J19" s="3">
        <v>55857.497192000003</v>
      </c>
      <c r="K19" s="25">
        <f t="shared" si="0"/>
        <v>1.2276004537389924</v>
      </c>
      <c r="L19" s="3">
        <f t="shared" si="1"/>
        <v>1.2637649097258432</v>
      </c>
      <c r="M19" s="3">
        <f t="shared" si="2"/>
        <v>1.1823902207422483</v>
      </c>
      <c r="N19" s="3">
        <f t="shared" si="3"/>
        <v>1.2385228107579556</v>
      </c>
      <c r="O19" s="3">
        <f t="shared" si="4"/>
        <v>1.176314679071468</v>
      </c>
      <c r="P19" s="3">
        <f t="shared" si="5"/>
        <v>1.2329708163022184</v>
      </c>
    </row>
    <row r="20" spans="1:16" x14ac:dyDescent="0.5">
      <c r="A20" s="21" t="s">
        <v>134</v>
      </c>
      <c r="B20" s="3">
        <v>30781.687032999998</v>
      </c>
      <c r="C20" s="3">
        <v>42303.088951999998</v>
      </c>
      <c r="D20" s="3">
        <v>44282.649278999997</v>
      </c>
      <c r="E20" s="3">
        <v>26899.509881999998</v>
      </c>
      <c r="F20" s="3">
        <v>34792.698792000003</v>
      </c>
      <c r="G20" s="3">
        <v>37547.926149999999</v>
      </c>
      <c r="H20" s="3">
        <v>25539.514247999999</v>
      </c>
      <c r="I20" s="3">
        <v>32695.689117000002</v>
      </c>
      <c r="J20" s="3">
        <v>35273.566176</v>
      </c>
      <c r="K20" s="25">
        <f t="shared" si="0"/>
        <v>1.3742940374466253</v>
      </c>
      <c r="L20" s="3">
        <f t="shared" si="1"/>
        <v>1.4386037136796979</v>
      </c>
      <c r="M20" s="3">
        <f t="shared" si="2"/>
        <v>1.2934324433651405</v>
      </c>
      <c r="N20" s="3">
        <f t="shared" si="3"/>
        <v>1.3958591184267437</v>
      </c>
      <c r="O20" s="3">
        <f t="shared" si="4"/>
        <v>1.2802001165531331</v>
      </c>
      <c r="P20" s="3">
        <f t="shared" si="5"/>
        <v>1.3811369250596564</v>
      </c>
    </row>
    <row r="21" spans="1:16" x14ac:dyDescent="0.5">
      <c r="A21" s="21" t="s">
        <v>135</v>
      </c>
      <c r="B21" s="3">
        <v>24236.106873000001</v>
      </c>
      <c r="C21" s="3">
        <v>34763.872435999998</v>
      </c>
      <c r="D21" s="3">
        <v>36731.177966000003</v>
      </c>
      <c r="E21" s="3">
        <v>21484.757966000001</v>
      </c>
      <c r="F21" s="3">
        <v>28665.310666000001</v>
      </c>
      <c r="G21" s="3">
        <v>31339.385052000001</v>
      </c>
      <c r="H21" s="3">
        <v>20459.936683</v>
      </c>
      <c r="I21" s="3">
        <v>26966.157143</v>
      </c>
      <c r="J21" s="3">
        <v>29448.975323999999</v>
      </c>
      <c r="K21" s="25">
        <f t="shared" si="0"/>
        <v>1.4343835261235109</v>
      </c>
      <c r="L21" s="3">
        <f t="shared" si="1"/>
        <v>1.5155560321001891</v>
      </c>
      <c r="M21" s="3">
        <f t="shared" si="2"/>
        <v>1.3342161317974048</v>
      </c>
      <c r="N21" s="3">
        <f t="shared" si="3"/>
        <v>1.458679920974447</v>
      </c>
      <c r="O21" s="3">
        <f t="shared" si="4"/>
        <v>1.3179980740314787</v>
      </c>
      <c r="P21" s="3">
        <f t="shared" si="5"/>
        <v>1.4393483117896899</v>
      </c>
    </row>
    <row r="22" spans="1:16" x14ac:dyDescent="0.5">
      <c r="A22" t="s">
        <v>147</v>
      </c>
      <c r="B22" s="3">
        <v>0.57818199999999997</v>
      </c>
      <c r="C22" s="3">
        <v>2.4799000000000002E-2</v>
      </c>
      <c r="D22" s="3">
        <v>1.0506E-2</v>
      </c>
      <c r="E22" s="3">
        <v>0.56957400000000002</v>
      </c>
      <c r="F22" s="3">
        <v>9.9904999999999994E-2</v>
      </c>
      <c r="G22" s="3">
        <v>2.844E-2</v>
      </c>
      <c r="H22" s="3">
        <v>0.575264</v>
      </c>
      <c r="I22" s="3">
        <v>6.2065000000000002E-2</v>
      </c>
      <c r="J22" s="3">
        <v>3.1261999999999998E-2</v>
      </c>
      <c r="K22" s="25">
        <f t="shared" si="0"/>
        <v>4.2891338713415501E-2</v>
      </c>
      <c r="L22" s="3">
        <f t="shared" si="1"/>
        <v>1.8170749002909117E-2</v>
      </c>
      <c r="M22" s="3">
        <f t="shared" si="2"/>
        <v>0.1754030205030426</v>
      </c>
      <c r="N22" s="3">
        <f t="shared" si="3"/>
        <v>4.9932054482824006E-2</v>
      </c>
      <c r="O22" s="3">
        <f t="shared" si="4"/>
        <v>0.10788959503810425</v>
      </c>
      <c r="P22" s="3">
        <f t="shared" si="5"/>
        <v>5.4343744785003055E-2</v>
      </c>
    </row>
    <row r="23" spans="1:16" x14ac:dyDescent="0.5">
      <c r="A23" s="20" t="s">
        <v>183</v>
      </c>
      <c r="B23" s="3">
        <f>B14/B7</f>
        <v>0.14731565728459942</v>
      </c>
      <c r="C23" s="3">
        <f t="shared" ref="C23:J23" si="6">C14/C7</f>
        <v>0.1595031676873028</v>
      </c>
      <c r="D23" s="3">
        <f t="shared" si="6"/>
        <v>0.16172232589798075</v>
      </c>
      <c r="E23" s="3">
        <f t="shared" si="6"/>
        <v>4.5781937662785786E-2</v>
      </c>
      <c r="F23" s="3">
        <f t="shared" si="6"/>
        <v>4.5652900391570092E-2</v>
      </c>
      <c r="G23" s="3">
        <f t="shared" si="6"/>
        <v>4.6073701721022611E-2</v>
      </c>
      <c r="H23" s="3">
        <f t="shared" si="6"/>
        <v>4.3368803034430851E-2</v>
      </c>
      <c r="I23" s="3">
        <f t="shared" si="6"/>
        <v>4.3797934447627015E-2</v>
      </c>
      <c r="J23" s="3">
        <f t="shared" si="6"/>
        <v>4.4442153490249742E-2</v>
      </c>
      <c r="K23" s="25"/>
      <c r="L23" s="3"/>
      <c r="M23" s="3"/>
      <c r="N23" s="3"/>
      <c r="O23" s="3"/>
      <c r="P23" s="3"/>
    </row>
    <row r="24" spans="1:16" x14ac:dyDescent="0.5">
      <c r="A24" s="20" t="s">
        <v>185</v>
      </c>
      <c r="B24" s="3">
        <f>B13/B12</f>
        <v>36.930841467689888</v>
      </c>
      <c r="C24" s="3">
        <f t="shared" ref="C24:J24" si="7">C13/C12</f>
        <v>39.697514660485794</v>
      </c>
      <c r="D24" s="3">
        <f t="shared" si="7"/>
        <v>40.910658026563844</v>
      </c>
      <c r="E24" s="3">
        <f t="shared" si="7"/>
        <v>51.676502836823154</v>
      </c>
      <c r="F24" s="3">
        <f t="shared" si="7"/>
        <v>58.312830741758042</v>
      </c>
      <c r="G24" s="3">
        <f t="shared" si="7"/>
        <v>60.697390293158904</v>
      </c>
      <c r="H24" s="3">
        <f t="shared" si="7"/>
        <v>52.116851041099785</v>
      </c>
      <c r="I24" s="3">
        <f t="shared" si="7"/>
        <v>57.780594930227117</v>
      </c>
      <c r="J24" s="3">
        <f t="shared" si="7"/>
        <v>60.741379052885996</v>
      </c>
      <c r="K24" s="25"/>
      <c r="L24" s="3"/>
      <c r="M24" s="3"/>
      <c r="N24" s="3"/>
      <c r="O24" s="3"/>
      <c r="P24" s="3"/>
    </row>
    <row r="25" spans="1:16" x14ac:dyDescent="0.5">
      <c r="A25" s="2" t="s">
        <v>177</v>
      </c>
      <c r="B25" s="3"/>
      <c r="C25" s="3"/>
      <c r="D25" s="3"/>
      <c r="E25" s="3"/>
      <c r="F25" s="3"/>
      <c r="G25" s="3"/>
      <c r="H25" s="3"/>
      <c r="I25" s="3"/>
      <c r="J25" s="3"/>
      <c r="K25" s="28" t="s">
        <v>120</v>
      </c>
      <c r="L25" s="29"/>
      <c r="M25" s="27" t="s">
        <v>63</v>
      </c>
      <c r="N25" s="27"/>
      <c r="O25" s="27" t="s">
        <v>180</v>
      </c>
      <c r="P25" s="27"/>
    </row>
    <row r="26" spans="1:16" x14ac:dyDescent="0.5">
      <c r="A26" s="2"/>
      <c r="B26" s="27" t="s">
        <v>120</v>
      </c>
      <c r="C26" s="27"/>
      <c r="D26" s="27"/>
      <c r="E26" s="27" t="s">
        <v>63</v>
      </c>
      <c r="F26" s="27"/>
      <c r="G26" s="27"/>
      <c r="H26" s="27" t="s">
        <v>180</v>
      </c>
      <c r="I26" s="27"/>
      <c r="J26" s="27"/>
      <c r="K26" s="24" t="s">
        <v>181</v>
      </c>
      <c r="L26" t="s">
        <v>182</v>
      </c>
      <c r="M26" s="24" t="s">
        <v>181</v>
      </c>
      <c r="N26" t="s">
        <v>182</v>
      </c>
      <c r="O26" s="24" t="s">
        <v>181</v>
      </c>
      <c r="P26" t="s">
        <v>182</v>
      </c>
    </row>
    <row r="27" spans="1:16" x14ac:dyDescent="0.5">
      <c r="A27" s="3" t="s">
        <v>179</v>
      </c>
      <c r="B27" s="22">
        <v>16</v>
      </c>
      <c r="C27" s="23">
        <v>32</v>
      </c>
      <c r="D27" s="23">
        <v>64</v>
      </c>
      <c r="E27" s="22">
        <v>16</v>
      </c>
      <c r="F27" s="23">
        <v>32</v>
      </c>
      <c r="G27" s="23">
        <v>64</v>
      </c>
      <c r="H27" s="22">
        <v>16</v>
      </c>
      <c r="I27" s="23">
        <v>32</v>
      </c>
      <c r="J27" s="23">
        <v>64</v>
      </c>
      <c r="K27" s="25">
        <f t="shared" si="0"/>
        <v>2</v>
      </c>
      <c r="L27" s="3">
        <f t="shared" si="1"/>
        <v>4</v>
      </c>
      <c r="M27" s="3">
        <f t="shared" si="2"/>
        <v>2</v>
      </c>
      <c r="N27" s="3">
        <f t="shared" si="3"/>
        <v>4</v>
      </c>
      <c r="O27" s="3">
        <f t="shared" si="4"/>
        <v>2</v>
      </c>
      <c r="P27" s="3">
        <f t="shared" si="5"/>
        <v>4</v>
      </c>
    </row>
    <row r="28" spans="1:16" x14ac:dyDescent="0.5">
      <c r="A28" s="21" t="s">
        <v>0</v>
      </c>
      <c r="B28" s="3">
        <v>165937.68781599999</v>
      </c>
      <c r="C28" s="3">
        <v>182168.962852</v>
      </c>
      <c r="D28" s="3">
        <v>185514.01346700001</v>
      </c>
      <c r="E28" s="3">
        <v>152306.78486000001</v>
      </c>
      <c r="F28" s="3">
        <v>164710.63162299999</v>
      </c>
      <c r="G28" s="3">
        <v>167526.39068400001</v>
      </c>
      <c r="H28" s="3">
        <v>150187.35518700001</v>
      </c>
      <c r="I28" s="3">
        <v>162088.520357</v>
      </c>
      <c r="J28" s="3">
        <v>164983.94891000001</v>
      </c>
      <c r="K28" s="25">
        <f t="shared" si="0"/>
        <v>1.0978154827250459</v>
      </c>
      <c r="L28" s="3">
        <f t="shared" si="1"/>
        <v>1.117973957023598</v>
      </c>
      <c r="M28" s="3">
        <f t="shared" si="2"/>
        <v>1.0814398831568899</v>
      </c>
      <c r="N28" s="3">
        <f t="shared" si="3"/>
        <v>1.099927300270896</v>
      </c>
      <c r="O28" s="3">
        <f t="shared" si="4"/>
        <v>1.0792421249790418</v>
      </c>
      <c r="P28" s="3">
        <f t="shared" si="5"/>
        <v>1.098520902139708</v>
      </c>
    </row>
    <row r="29" spans="1:16" x14ac:dyDescent="0.5">
      <c r="A29" s="21" t="s">
        <v>7</v>
      </c>
      <c r="B29" s="3">
        <v>245.01305300000001</v>
      </c>
      <c r="C29" s="3">
        <v>272.302727</v>
      </c>
      <c r="D29" s="3">
        <v>273.12813499999999</v>
      </c>
      <c r="E29" s="3">
        <v>217.73466300000001</v>
      </c>
      <c r="F29" s="3">
        <v>237.021817</v>
      </c>
      <c r="G29" s="3">
        <v>240.40432000000001</v>
      </c>
      <c r="H29" s="3">
        <v>113.50426899999999</v>
      </c>
      <c r="I29" s="3">
        <v>119.767523</v>
      </c>
      <c r="J29" s="3">
        <v>124.34619499999999</v>
      </c>
      <c r="K29" s="25">
        <f t="shared" si="0"/>
        <v>1.1113804904100353</v>
      </c>
      <c r="L29" s="3">
        <f t="shared" si="1"/>
        <v>1.114749323171774</v>
      </c>
      <c r="M29" s="3">
        <f t="shared" si="2"/>
        <v>1.0885809991585951</v>
      </c>
      <c r="N29" s="3">
        <f t="shared" si="3"/>
        <v>1.1041159762421475</v>
      </c>
      <c r="O29" s="3">
        <f t="shared" si="4"/>
        <v>1.0551807791476109</v>
      </c>
      <c r="P29" s="3">
        <f t="shared" si="5"/>
        <v>1.0955199843628789</v>
      </c>
    </row>
    <row r="30" spans="1:16" x14ac:dyDescent="0.5">
      <c r="A30" s="21" t="s">
        <v>5</v>
      </c>
      <c r="B30" s="3">
        <v>10657.666493999999</v>
      </c>
      <c r="C30" s="3">
        <v>13355.482774</v>
      </c>
      <c r="D30" s="3">
        <v>13990.112174</v>
      </c>
      <c r="E30" s="3">
        <v>9632.9900539999999</v>
      </c>
      <c r="F30" s="3">
        <v>11614.697453000001</v>
      </c>
      <c r="G30" s="3">
        <v>12125.434744</v>
      </c>
      <c r="H30" s="3">
        <v>5670.934491</v>
      </c>
      <c r="I30" s="3">
        <v>6818.1451020000004</v>
      </c>
      <c r="J30" s="3">
        <v>7440.2975550000001</v>
      </c>
      <c r="K30" s="25">
        <f t="shared" si="0"/>
        <v>1.2531338620437038</v>
      </c>
      <c r="L30" s="3">
        <f t="shared" si="1"/>
        <v>1.3126806118277472</v>
      </c>
      <c r="M30" s="3">
        <f t="shared" si="2"/>
        <v>1.2057209015986803</v>
      </c>
      <c r="N30" s="3">
        <f t="shared" si="3"/>
        <v>1.2587405027959142</v>
      </c>
      <c r="O30" s="3">
        <f t="shared" si="4"/>
        <v>1.2022965726055679</v>
      </c>
      <c r="P30" s="3">
        <f t="shared" si="5"/>
        <v>1.3120055551352339</v>
      </c>
    </row>
    <row r="31" spans="1:16" x14ac:dyDescent="0.5">
      <c r="A31" s="21" t="s">
        <v>11</v>
      </c>
      <c r="B31" s="3">
        <v>22.899854000000001</v>
      </c>
      <c r="C31" s="3">
        <v>25.976490999999999</v>
      </c>
      <c r="D31" s="3">
        <v>26.008527999999998</v>
      </c>
      <c r="E31" s="3">
        <v>19.578053000000001</v>
      </c>
      <c r="F31" s="3">
        <v>21.835771000000001</v>
      </c>
      <c r="G31" s="3">
        <v>22.166419999999999</v>
      </c>
      <c r="H31" s="3">
        <v>18.418785</v>
      </c>
      <c r="I31" s="3">
        <v>20.377209000000001</v>
      </c>
      <c r="J31" s="3">
        <v>20.504299</v>
      </c>
      <c r="K31" s="25">
        <f t="shared" si="0"/>
        <v>1.134351817264861</v>
      </c>
      <c r="L31" s="3">
        <f t="shared" si="1"/>
        <v>1.1357508218174666</v>
      </c>
      <c r="M31" s="3">
        <f t="shared" si="2"/>
        <v>1.1153188215396086</v>
      </c>
      <c r="N31" s="3">
        <f t="shared" si="3"/>
        <v>1.1322075795790316</v>
      </c>
      <c r="O31" s="3">
        <f t="shared" si="4"/>
        <v>1.1063275346337993</v>
      </c>
      <c r="P31" s="3">
        <f t="shared" si="5"/>
        <v>1.1132275554549336</v>
      </c>
    </row>
    <row r="32" spans="1:16" x14ac:dyDescent="0.5">
      <c r="A32" s="21" t="s">
        <v>9</v>
      </c>
      <c r="B32" s="3">
        <v>1136.975328</v>
      </c>
      <c r="C32" s="3">
        <v>1458.7091949999999</v>
      </c>
      <c r="D32" s="3">
        <v>1522.8994439999999</v>
      </c>
      <c r="E32" s="3">
        <v>994.28320699999995</v>
      </c>
      <c r="F32" s="3">
        <v>1245.1446880000001</v>
      </c>
      <c r="G32" s="3">
        <v>1315.3373750000001</v>
      </c>
      <c r="H32" s="3">
        <v>920.970417</v>
      </c>
      <c r="I32" s="3">
        <v>1147.877068</v>
      </c>
      <c r="J32" s="3">
        <v>1222.0133430000001</v>
      </c>
      <c r="K32" s="25">
        <f t="shared" si="0"/>
        <v>1.2829734815494607</v>
      </c>
      <c r="L32" s="3">
        <f t="shared" si="1"/>
        <v>1.3394305104921327</v>
      </c>
      <c r="M32" s="3">
        <f t="shared" si="2"/>
        <v>1.2523038498828836</v>
      </c>
      <c r="N32" s="3">
        <f t="shared" si="3"/>
        <v>1.3229001211523028</v>
      </c>
      <c r="O32" s="3">
        <f t="shared" si="4"/>
        <v>1.2463777845754627</v>
      </c>
      <c r="P32" s="3">
        <f t="shared" si="5"/>
        <v>1.3268757828081248</v>
      </c>
    </row>
    <row r="33" spans="1:16" x14ac:dyDescent="0.5">
      <c r="A33" s="21" t="s">
        <v>2</v>
      </c>
      <c r="B33" s="3">
        <v>353.20893000000001</v>
      </c>
      <c r="C33" s="3">
        <v>381.07666399999999</v>
      </c>
      <c r="D33" s="3">
        <v>383.36740500000002</v>
      </c>
      <c r="E33" s="3">
        <v>61.700885</v>
      </c>
      <c r="F33" s="3">
        <v>63.450530999999998</v>
      </c>
      <c r="G33" s="3">
        <v>63.881816000000001</v>
      </c>
      <c r="H33" s="3">
        <v>52.143126000000002</v>
      </c>
      <c r="I33" s="3">
        <v>51.841878000000001</v>
      </c>
      <c r="J33" s="3">
        <v>52.396197000000001</v>
      </c>
      <c r="K33" s="25">
        <f t="shared" si="0"/>
        <v>1.0788987243329322</v>
      </c>
      <c r="L33" s="3">
        <f t="shared" si="1"/>
        <v>1.0853842370293412</v>
      </c>
      <c r="M33" s="3">
        <f t="shared" si="2"/>
        <v>1.0283569028223825</v>
      </c>
      <c r="N33" s="3">
        <f t="shared" si="3"/>
        <v>1.0353468349765163</v>
      </c>
      <c r="O33" s="3">
        <f t="shared" si="4"/>
        <v>0.99422267088474903</v>
      </c>
      <c r="P33" s="3">
        <f t="shared" si="5"/>
        <v>1.0048533914134723</v>
      </c>
    </row>
    <row r="34" spans="1:16" x14ac:dyDescent="0.5">
      <c r="A34" s="21" t="s">
        <v>4</v>
      </c>
      <c r="B34" s="3">
        <v>13049.736999999999</v>
      </c>
      <c r="C34" s="3">
        <v>15113.735094</v>
      </c>
      <c r="D34" s="3">
        <v>15741.605992999999</v>
      </c>
      <c r="E34" s="3">
        <v>3164.2414819999999</v>
      </c>
      <c r="F34" s="3">
        <v>3665.009849</v>
      </c>
      <c r="G34" s="3">
        <v>3848.7042710000001</v>
      </c>
      <c r="H34" s="3">
        <v>2690.4248980000002</v>
      </c>
      <c r="I34" s="3">
        <v>3025.0906989999999</v>
      </c>
      <c r="J34" s="3">
        <v>3179.699102</v>
      </c>
      <c r="K34" s="25">
        <f t="shared" si="0"/>
        <v>1.1581639610054977</v>
      </c>
      <c r="L34" s="3">
        <f t="shared" si="1"/>
        <v>1.2062776432199362</v>
      </c>
      <c r="M34" s="3">
        <f t="shared" si="2"/>
        <v>1.158258581037084</v>
      </c>
      <c r="N34" s="3">
        <f t="shared" si="3"/>
        <v>1.216311805813056</v>
      </c>
      <c r="O34" s="3">
        <f t="shared" si="4"/>
        <v>1.1243914302342291</v>
      </c>
      <c r="P34" s="3">
        <f t="shared" si="5"/>
        <v>1.1818575959372495</v>
      </c>
    </row>
    <row r="35" spans="1:16" x14ac:dyDescent="0.5">
      <c r="A35" s="21" t="s">
        <v>145</v>
      </c>
      <c r="B35" s="3">
        <v>24505.207607</v>
      </c>
      <c r="C35" s="3">
        <v>28944.535749999999</v>
      </c>
      <c r="D35" s="3">
        <v>30133.396796000001</v>
      </c>
      <c r="E35" s="3">
        <v>6980.4548729999997</v>
      </c>
      <c r="F35" s="3">
        <v>7389.1621539999996</v>
      </c>
      <c r="G35" s="3">
        <v>7719.8810430000003</v>
      </c>
      <c r="H35" s="3">
        <v>6466.7278699999997</v>
      </c>
      <c r="I35" s="3">
        <v>7105.5976860000001</v>
      </c>
      <c r="J35" s="3">
        <v>7491.1209760000002</v>
      </c>
      <c r="K35" s="25">
        <f t="shared" si="0"/>
        <v>1.1811585608330815</v>
      </c>
      <c r="L35" s="3">
        <f t="shared" si="1"/>
        <v>1.2296731894404473</v>
      </c>
      <c r="M35" s="3">
        <f t="shared" si="2"/>
        <v>1.0585502361143908</v>
      </c>
      <c r="N35" s="3">
        <f t="shared" si="3"/>
        <v>1.1059280782488916</v>
      </c>
      <c r="O35" s="3">
        <f t="shared" si="4"/>
        <v>1.0987933664201026</v>
      </c>
      <c r="P35" s="3">
        <f t="shared" si="5"/>
        <v>1.1584098057925547</v>
      </c>
    </row>
    <row r="36" spans="1:16" x14ac:dyDescent="0.5">
      <c r="A36" s="21" t="s">
        <v>171</v>
      </c>
      <c r="B36" s="3">
        <v>229373.17438099999</v>
      </c>
      <c r="C36" s="3">
        <v>242191.21330999999</v>
      </c>
      <c r="D36" s="3">
        <v>246466.50790200001</v>
      </c>
      <c r="E36" s="3">
        <v>217583.59941699999</v>
      </c>
      <c r="F36" s="3">
        <v>223521.133737</v>
      </c>
      <c r="G36" s="3">
        <v>226352.56803600001</v>
      </c>
      <c r="H36" s="3">
        <v>215025.75276999999</v>
      </c>
      <c r="I36" s="3">
        <v>221487.652068</v>
      </c>
      <c r="J36" s="3">
        <v>223223.32965100001</v>
      </c>
      <c r="K36" s="25">
        <f t="shared" si="0"/>
        <v>1.0558829033237715</v>
      </c>
      <c r="L36" s="3">
        <f t="shared" si="1"/>
        <v>1.0745219381783815</v>
      </c>
      <c r="M36" s="3">
        <f t="shared" si="2"/>
        <v>1.0272885196122741</v>
      </c>
      <c r="N36" s="3">
        <f t="shared" si="3"/>
        <v>1.0403016065663766</v>
      </c>
      <c r="O36" s="3">
        <f t="shared" si="4"/>
        <v>1.0300517459641771</v>
      </c>
      <c r="P36" s="3">
        <f t="shared" si="5"/>
        <v>1.0381236980938207</v>
      </c>
    </row>
    <row r="37" spans="1:16" x14ac:dyDescent="0.5">
      <c r="A37" s="21" t="s">
        <v>146</v>
      </c>
      <c r="B37" s="3">
        <v>154540.481038</v>
      </c>
      <c r="C37" s="3">
        <v>150176.546413</v>
      </c>
      <c r="D37" s="3">
        <v>151382.00595600001</v>
      </c>
      <c r="E37" s="3">
        <v>155101.24728899999</v>
      </c>
      <c r="F37" s="3">
        <v>150251.03336500001</v>
      </c>
      <c r="G37" s="3">
        <v>150322.46695900001</v>
      </c>
      <c r="H37" s="3">
        <v>154875.82939699999</v>
      </c>
      <c r="I37" s="3">
        <v>150393.08230099999</v>
      </c>
      <c r="J37" s="3">
        <v>149853.71067100001</v>
      </c>
      <c r="K37" s="25">
        <f t="shared" si="0"/>
        <v>0.97176186720988045</v>
      </c>
      <c r="L37" s="3">
        <f t="shared" si="1"/>
        <v>0.97956215057190521</v>
      </c>
      <c r="M37" s="3">
        <f t="shared" si="2"/>
        <v>0.96872872392210629</v>
      </c>
      <c r="N37" s="3">
        <f t="shared" si="3"/>
        <v>0.96918928497656964</v>
      </c>
      <c r="O37" s="3">
        <f t="shared" si="4"/>
        <v>0.97105586382682618</v>
      </c>
      <c r="P37" s="3">
        <f t="shared" si="5"/>
        <v>0.96757325694039342</v>
      </c>
    </row>
    <row r="38" spans="1:16" x14ac:dyDescent="0.5">
      <c r="A38" s="21" t="s">
        <v>166</v>
      </c>
      <c r="B38" s="3">
        <v>118066.96875099999</v>
      </c>
      <c r="C38" s="3">
        <v>118684.72699700001</v>
      </c>
      <c r="D38" s="3">
        <v>119978.845711</v>
      </c>
      <c r="E38" s="3">
        <v>118067.90822500001</v>
      </c>
      <c r="F38" s="3">
        <v>118599.49625500001</v>
      </c>
      <c r="G38" s="3">
        <v>119553.24641399999</v>
      </c>
      <c r="H38" s="3">
        <v>118069.092255</v>
      </c>
      <c r="I38" s="3">
        <v>118594.37644399999</v>
      </c>
      <c r="J38" s="3">
        <v>119472.800712</v>
      </c>
      <c r="K38" s="25">
        <f t="shared" si="0"/>
        <v>1.0052322698933929</v>
      </c>
      <c r="L38" s="3">
        <f t="shared" si="1"/>
        <v>1.0161931569873035</v>
      </c>
      <c r="M38" s="3">
        <f t="shared" si="2"/>
        <v>1.0045023922079399</v>
      </c>
      <c r="N38" s="3">
        <f t="shared" si="3"/>
        <v>1.0125803718498121</v>
      </c>
      <c r="O38" s="3">
        <f t="shared" si="4"/>
        <v>1.0044489559373042</v>
      </c>
      <c r="P38" s="3">
        <f t="shared" si="5"/>
        <v>1.0118888731181936</v>
      </c>
    </row>
    <row r="39" spans="1:16" x14ac:dyDescent="0.5">
      <c r="A39" s="21" t="s">
        <v>136</v>
      </c>
      <c r="B39" s="3">
        <v>5362.6482930000002</v>
      </c>
      <c r="C39" s="3">
        <v>12990.200217</v>
      </c>
      <c r="D39" s="3">
        <v>16118.117265000001</v>
      </c>
      <c r="E39" s="3">
        <v>5295.5715579999996</v>
      </c>
      <c r="F39" s="3">
        <v>10824.440079</v>
      </c>
      <c r="G39" s="3">
        <v>13086.196534999999</v>
      </c>
      <c r="H39" s="3">
        <v>5373.7932350000001</v>
      </c>
      <c r="I39" s="3">
        <v>10897.271000999999</v>
      </c>
      <c r="J39" s="3">
        <v>12417.48645</v>
      </c>
      <c r="K39" s="25">
        <f t="shared" si="0"/>
        <v>2.4223479719817602</v>
      </c>
      <c r="L39" s="3">
        <f t="shared" si="1"/>
        <v>3.0056263965771137</v>
      </c>
      <c r="M39" s="3">
        <f t="shared" si="2"/>
        <v>2.0440551053733871</v>
      </c>
      <c r="N39" s="3">
        <f t="shared" si="3"/>
        <v>2.4711584749016811</v>
      </c>
      <c r="O39" s="3">
        <f t="shared" si="4"/>
        <v>2.0278545385827447</v>
      </c>
      <c r="P39" s="3">
        <f t="shared" si="5"/>
        <v>2.3107488336402286</v>
      </c>
    </row>
    <row r="40" spans="1:16" x14ac:dyDescent="0.5">
      <c r="A40" s="21" t="s">
        <v>137</v>
      </c>
      <c r="B40" s="3">
        <v>50944.170768000004</v>
      </c>
      <c r="C40" s="3">
        <v>61887.115211999997</v>
      </c>
      <c r="D40" s="3">
        <v>64415.288371000002</v>
      </c>
      <c r="E40" s="3">
        <v>48086.173761999999</v>
      </c>
      <c r="F40" s="3">
        <v>56232.046563999997</v>
      </c>
      <c r="G40" s="3">
        <v>59633.157722999997</v>
      </c>
      <c r="H40" s="3">
        <v>45588.888894999996</v>
      </c>
      <c r="I40" s="3">
        <v>54168.767418000003</v>
      </c>
      <c r="J40" s="3">
        <v>56170.690007999998</v>
      </c>
      <c r="K40" s="25">
        <f t="shared" si="0"/>
        <v>1.2148026806410142</v>
      </c>
      <c r="L40" s="3">
        <f t="shared" si="1"/>
        <v>1.264429028874521</v>
      </c>
      <c r="M40" s="3">
        <f t="shared" si="2"/>
        <v>1.1694015590077425</v>
      </c>
      <c r="N40" s="3">
        <f t="shared" si="3"/>
        <v>1.2401310617507475</v>
      </c>
      <c r="O40" s="3">
        <f t="shared" si="4"/>
        <v>1.1882010887074068</v>
      </c>
      <c r="P40" s="3">
        <f t="shared" si="5"/>
        <v>1.2321135998153394</v>
      </c>
    </row>
    <row r="41" spans="1:16" x14ac:dyDescent="0.5">
      <c r="A41" s="21" t="s">
        <v>134</v>
      </c>
      <c r="B41" s="3">
        <v>31178.431181</v>
      </c>
      <c r="C41" s="3">
        <v>42125.661982999998</v>
      </c>
      <c r="D41" s="3">
        <v>45086.970244999997</v>
      </c>
      <c r="E41" s="3">
        <v>27254.150748</v>
      </c>
      <c r="F41" s="3">
        <v>34723.793954000001</v>
      </c>
      <c r="G41" s="3">
        <v>38098.142221000002</v>
      </c>
      <c r="H41" s="3">
        <v>25801.615701999999</v>
      </c>
      <c r="I41" s="3">
        <v>33561.646694000003</v>
      </c>
      <c r="J41" s="3">
        <v>35534.473515999998</v>
      </c>
      <c r="K41" s="25">
        <f t="shared" si="0"/>
        <v>1.3511155111829742</v>
      </c>
      <c r="L41" s="3">
        <f t="shared" si="1"/>
        <v>1.4460948975673862</v>
      </c>
      <c r="M41" s="3">
        <f t="shared" si="2"/>
        <v>1.2740735998368302</v>
      </c>
      <c r="N41" s="3">
        <f t="shared" si="3"/>
        <v>1.3978840351059469</v>
      </c>
      <c r="O41" s="3">
        <f t="shared" si="4"/>
        <v>1.3007575603646593</v>
      </c>
      <c r="P41" s="3">
        <f t="shared" si="5"/>
        <v>1.3772189279311513</v>
      </c>
    </row>
    <row r="42" spans="1:16" x14ac:dyDescent="0.5">
      <c r="A42" s="21" t="s">
        <v>135</v>
      </c>
      <c r="B42" s="3">
        <v>24516.227293</v>
      </c>
      <c r="C42" s="3">
        <v>34549.695421999997</v>
      </c>
      <c r="D42" s="3">
        <v>37520.687051000001</v>
      </c>
      <c r="E42" s="3">
        <v>21770.633707000001</v>
      </c>
      <c r="F42" s="3">
        <v>28628.672966999999</v>
      </c>
      <c r="G42" s="3">
        <v>31788.755637999999</v>
      </c>
      <c r="H42" s="3">
        <v>20694.112786000002</v>
      </c>
      <c r="I42" s="3">
        <v>27782.846797999999</v>
      </c>
      <c r="J42" s="3">
        <v>29686.246329000001</v>
      </c>
      <c r="K42" s="25">
        <f t="shared" si="0"/>
        <v>1.4092582439005534</v>
      </c>
      <c r="L42" s="3">
        <f t="shared" si="1"/>
        <v>1.5304429430589062</v>
      </c>
      <c r="M42" s="3">
        <f t="shared" si="2"/>
        <v>1.3150133042656864</v>
      </c>
      <c r="N42" s="3">
        <f t="shared" si="3"/>
        <v>1.4601667579285407</v>
      </c>
      <c r="O42" s="3">
        <f t="shared" si="4"/>
        <v>1.3425483414198687</v>
      </c>
      <c r="P42" s="3">
        <f t="shared" si="5"/>
        <v>1.4345261686736028</v>
      </c>
    </row>
    <row r="43" spans="1:16" x14ac:dyDescent="0.5">
      <c r="A43" t="s">
        <v>147</v>
      </c>
      <c r="B43" s="3">
        <v>0.55111500000000002</v>
      </c>
      <c r="C43" s="3">
        <v>2.3255000000000001E-2</v>
      </c>
      <c r="D43" s="3">
        <v>1.0146000000000001E-2</v>
      </c>
      <c r="E43" s="3">
        <v>0.58098700000000003</v>
      </c>
      <c r="F43" s="3">
        <v>8.0722000000000002E-2</v>
      </c>
      <c r="G43" s="3">
        <v>2.4698999999999999E-2</v>
      </c>
      <c r="H43" s="3">
        <v>0.56820199999999998</v>
      </c>
      <c r="I43" s="3">
        <v>6.4179E-2</v>
      </c>
      <c r="J43" s="3">
        <v>2.8018999999999999E-2</v>
      </c>
      <c r="K43" s="25">
        <f t="shared" si="0"/>
        <v>4.219627482467362E-2</v>
      </c>
      <c r="L43" s="3">
        <f t="shared" si="1"/>
        <v>1.8409950736234724E-2</v>
      </c>
      <c r="M43" s="3">
        <f t="shared" si="2"/>
        <v>0.13893942549489058</v>
      </c>
      <c r="N43" s="3">
        <f t="shared" si="3"/>
        <v>4.2512138825825704E-2</v>
      </c>
      <c r="O43" s="3">
        <f t="shared" si="4"/>
        <v>0.11295102797948617</v>
      </c>
      <c r="P43" s="3">
        <f t="shared" si="5"/>
        <v>4.9311688448826295E-2</v>
      </c>
    </row>
    <row r="44" spans="1:16" x14ac:dyDescent="0.5">
      <c r="A44" s="20" t="s">
        <v>183</v>
      </c>
      <c r="B44" s="3">
        <f>B35/B28</f>
        <v>0.14767716683007298</v>
      </c>
      <c r="C44" s="3">
        <f t="shared" ref="C44:J44" si="8">C35/C28</f>
        <v>0.15888840391277564</v>
      </c>
      <c r="D44" s="3">
        <f t="shared" si="8"/>
        <v>0.16243191677463359</v>
      </c>
      <c r="E44" s="3">
        <f t="shared" si="8"/>
        <v>4.5831542432048678E-2</v>
      </c>
      <c r="F44" s="3">
        <f t="shared" si="8"/>
        <v>4.4861476646588162E-2</v>
      </c>
      <c r="G44" s="3">
        <f t="shared" si="8"/>
        <v>4.6081581603233959E-2</v>
      </c>
      <c r="H44" s="3">
        <f t="shared" si="8"/>
        <v>4.3057738528974043E-2</v>
      </c>
      <c r="I44" s="3">
        <f t="shared" si="8"/>
        <v>4.3837760196403293E-2</v>
      </c>
      <c r="J44" s="3">
        <f t="shared" si="8"/>
        <v>4.5405150170617282E-2</v>
      </c>
      <c r="K44" s="25"/>
      <c r="L44" s="3"/>
      <c r="M44" s="3"/>
      <c r="N44" s="3"/>
      <c r="O44" s="3"/>
      <c r="P44" s="3"/>
    </row>
    <row r="45" spans="1:16" x14ac:dyDescent="0.5">
      <c r="A45" s="20" t="s">
        <v>185</v>
      </c>
      <c r="B45" s="3">
        <f>B34/B33</f>
        <v>36.946226133070866</v>
      </c>
      <c r="C45" s="3">
        <f t="shared" ref="C45:J45" si="9">C34/C33</f>
        <v>39.660615623527136</v>
      </c>
      <c r="D45" s="3">
        <f t="shared" si="9"/>
        <v>41.061409466983761</v>
      </c>
      <c r="E45" s="3">
        <f t="shared" si="9"/>
        <v>51.283567196807631</v>
      </c>
      <c r="F45" s="3">
        <f t="shared" si="9"/>
        <v>57.761689165375152</v>
      </c>
      <c r="G45" s="3">
        <f t="shared" si="9"/>
        <v>60.247258327784543</v>
      </c>
      <c r="H45" s="3">
        <f t="shared" si="9"/>
        <v>51.596923782436825</v>
      </c>
      <c r="I45" s="3">
        <f t="shared" si="9"/>
        <v>58.352259133050694</v>
      </c>
      <c r="J45" s="3">
        <f t="shared" si="9"/>
        <v>60.685684917170612</v>
      </c>
      <c r="K45" s="25"/>
      <c r="L45" s="3"/>
      <c r="M45" s="3"/>
      <c r="N45" s="3"/>
      <c r="O45" s="3"/>
      <c r="P45" s="3"/>
    </row>
    <row r="46" spans="1:16" x14ac:dyDescent="0.5">
      <c r="A46" s="20"/>
      <c r="B46" s="3"/>
      <c r="C46" s="3"/>
      <c r="D46" s="3"/>
      <c r="E46" s="3"/>
      <c r="F46" s="3"/>
      <c r="G46" s="3"/>
      <c r="H46" s="3"/>
      <c r="I46" s="3"/>
      <c r="J46" s="3"/>
      <c r="K46" s="25"/>
      <c r="L46" s="3"/>
      <c r="M46" s="3"/>
      <c r="N46" s="3"/>
      <c r="O46" s="3"/>
      <c r="P46" s="3"/>
    </row>
    <row r="47" spans="1:16" x14ac:dyDescent="0.5">
      <c r="A47" s="2" t="s">
        <v>178</v>
      </c>
      <c r="B47" s="3"/>
      <c r="C47" s="3"/>
      <c r="D47" s="3"/>
      <c r="E47" s="3"/>
      <c r="F47" s="3"/>
      <c r="G47" s="3"/>
      <c r="H47" s="3"/>
      <c r="I47" s="3"/>
      <c r="J47" s="3"/>
      <c r="K47" s="28" t="s">
        <v>120</v>
      </c>
      <c r="L47" s="29"/>
      <c r="M47" s="27" t="s">
        <v>63</v>
      </c>
      <c r="N47" s="27"/>
      <c r="O47" s="27" t="s">
        <v>180</v>
      </c>
      <c r="P47" s="27"/>
    </row>
    <row r="48" spans="1:16" x14ac:dyDescent="0.5">
      <c r="A48" s="2"/>
      <c r="B48" s="27" t="s">
        <v>120</v>
      </c>
      <c r="C48" s="27"/>
      <c r="D48" s="27"/>
      <c r="E48" s="27" t="s">
        <v>63</v>
      </c>
      <c r="F48" s="27"/>
      <c r="G48" s="27"/>
      <c r="H48" s="27" t="s">
        <v>180</v>
      </c>
      <c r="I48" s="27"/>
      <c r="J48" s="27"/>
      <c r="K48" s="24" t="s">
        <v>181</v>
      </c>
      <c r="L48" t="s">
        <v>182</v>
      </c>
      <c r="M48" s="24" t="s">
        <v>181</v>
      </c>
      <c r="N48" t="s">
        <v>182</v>
      </c>
      <c r="O48" s="24" t="s">
        <v>181</v>
      </c>
      <c r="P48" t="s">
        <v>182</v>
      </c>
    </row>
    <row r="49" spans="1:16" x14ac:dyDescent="0.5">
      <c r="A49" s="3" t="s">
        <v>179</v>
      </c>
      <c r="B49" s="22">
        <v>16</v>
      </c>
      <c r="C49" s="23">
        <v>32</v>
      </c>
      <c r="D49" s="23">
        <v>64</v>
      </c>
      <c r="E49" s="22">
        <v>16</v>
      </c>
      <c r="F49" s="23">
        <v>32</v>
      </c>
      <c r="G49" s="23">
        <v>64</v>
      </c>
      <c r="H49" s="22">
        <v>16</v>
      </c>
      <c r="I49" s="23">
        <v>32</v>
      </c>
      <c r="J49" s="23">
        <v>64</v>
      </c>
      <c r="K49" s="25">
        <f t="shared" si="0"/>
        <v>2</v>
      </c>
      <c r="L49" s="3">
        <f t="shared" si="1"/>
        <v>4</v>
      </c>
      <c r="M49" s="3">
        <f t="shared" si="2"/>
        <v>2</v>
      </c>
      <c r="N49" s="3">
        <f t="shared" si="3"/>
        <v>4</v>
      </c>
      <c r="O49" s="3">
        <f t="shared" si="4"/>
        <v>2</v>
      </c>
      <c r="P49" s="3">
        <f t="shared" si="5"/>
        <v>4</v>
      </c>
    </row>
    <row r="50" spans="1:16" x14ac:dyDescent="0.5">
      <c r="A50" s="21" t="s">
        <v>0</v>
      </c>
      <c r="B50" s="3">
        <v>166230.070764</v>
      </c>
      <c r="C50" s="3">
        <v>182050.86989999999</v>
      </c>
      <c r="D50" s="3">
        <v>185778.67141800001</v>
      </c>
      <c r="E50" s="3">
        <v>152645.463873</v>
      </c>
      <c r="F50" s="3">
        <v>164664.03223700001</v>
      </c>
      <c r="G50" s="3">
        <v>168082.32425599999</v>
      </c>
      <c r="H50" s="3">
        <v>150115.619756</v>
      </c>
      <c r="I50" s="3">
        <v>162145.78018599999</v>
      </c>
      <c r="J50" s="3">
        <v>165210.64389599999</v>
      </c>
      <c r="K50" s="25">
        <f t="shared" si="0"/>
        <v>1.0951741105763053</v>
      </c>
      <c r="L50" s="3">
        <f t="shared" si="1"/>
        <v>1.1175996651156668</v>
      </c>
      <c r="M50" s="3">
        <f t="shared" si="2"/>
        <v>1.0787351818983588</v>
      </c>
      <c r="N50" s="3">
        <f t="shared" si="3"/>
        <v>1.1011288510731203</v>
      </c>
      <c r="O50" s="3">
        <f t="shared" si="4"/>
        <v>1.0801392982925693</v>
      </c>
      <c r="P50" s="3">
        <f t="shared" si="5"/>
        <v>1.1005559858763243</v>
      </c>
    </row>
    <row r="51" spans="1:16" x14ac:dyDescent="0.5">
      <c r="A51" s="21" t="s">
        <v>7</v>
      </c>
      <c r="B51" s="3">
        <v>245.132124</v>
      </c>
      <c r="C51" s="3">
        <v>271.78368499999999</v>
      </c>
      <c r="D51" s="3">
        <v>273.237056</v>
      </c>
      <c r="E51" s="3">
        <v>219.58704299999999</v>
      </c>
      <c r="F51" s="3">
        <v>236.699659</v>
      </c>
      <c r="G51" s="3">
        <v>236.638238</v>
      </c>
      <c r="H51" s="3">
        <v>109.84980299999999</v>
      </c>
      <c r="I51" s="3">
        <v>123.090388</v>
      </c>
      <c r="J51" s="3">
        <v>124.013462</v>
      </c>
      <c r="K51" s="25">
        <f t="shared" si="0"/>
        <v>1.1087232491813273</v>
      </c>
      <c r="L51" s="3">
        <f t="shared" si="1"/>
        <v>1.1146521783493377</v>
      </c>
      <c r="M51" s="3">
        <f t="shared" si="2"/>
        <v>1.0779309005039974</v>
      </c>
      <c r="N51" s="3">
        <f t="shared" si="3"/>
        <v>1.0776511891004426</v>
      </c>
      <c r="O51" s="3">
        <f t="shared" si="4"/>
        <v>1.1205335343204941</v>
      </c>
      <c r="P51" s="3">
        <f t="shared" si="5"/>
        <v>1.1289365898999384</v>
      </c>
    </row>
    <row r="52" spans="1:16" x14ac:dyDescent="0.5">
      <c r="A52" s="21" t="s">
        <v>5</v>
      </c>
      <c r="B52" s="3">
        <v>10615.481932999999</v>
      </c>
      <c r="C52" s="3">
        <v>13167.278075</v>
      </c>
      <c r="D52" s="3">
        <v>13760.063337</v>
      </c>
      <c r="E52" s="3">
        <v>9646.4715880000003</v>
      </c>
      <c r="F52" s="3">
        <v>11488.783025000001</v>
      </c>
      <c r="G52" s="3">
        <v>12064.962847000001</v>
      </c>
      <c r="H52" s="3">
        <v>5425.3718019999997</v>
      </c>
      <c r="I52" s="3">
        <v>7017.4355249999999</v>
      </c>
      <c r="J52" s="3">
        <v>7337.1900299999998</v>
      </c>
      <c r="K52" s="25">
        <f t="shared" si="0"/>
        <v>1.2403843893386806</v>
      </c>
      <c r="L52" s="3">
        <f t="shared" si="1"/>
        <v>1.2962259673039001</v>
      </c>
      <c r="M52" s="3">
        <f t="shared" si="2"/>
        <v>1.190982933002342</v>
      </c>
      <c r="N52" s="3">
        <f t="shared" si="3"/>
        <v>1.250712526019208</v>
      </c>
      <c r="O52" s="3">
        <f t="shared" si="4"/>
        <v>1.2934478559447491</v>
      </c>
      <c r="P52" s="3">
        <f t="shared" si="5"/>
        <v>1.3523847392901682</v>
      </c>
    </row>
    <row r="53" spans="1:16" x14ac:dyDescent="0.5">
      <c r="A53" s="21" t="s">
        <v>11</v>
      </c>
      <c r="B53" s="3">
        <v>22.678008999999999</v>
      </c>
      <c r="C53" s="3">
        <v>25.748252999999998</v>
      </c>
      <c r="D53" s="3">
        <v>25.837783999999999</v>
      </c>
      <c r="E53" s="3">
        <v>19.548497000000001</v>
      </c>
      <c r="F53" s="3">
        <v>21.537696</v>
      </c>
      <c r="G53" s="3">
        <v>21.797196</v>
      </c>
      <c r="H53" s="3">
        <v>18.097173999999999</v>
      </c>
      <c r="I53" s="3">
        <v>20.032810999999999</v>
      </c>
      <c r="J53" s="3">
        <v>20.276205000000001</v>
      </c>
      <c r="K53" s="25">
        <f t="shared" si="0"/>
        <v>1.1353841953233195</v>
      </c>
      <c r="L53" s="3">
        <f t="shared" si="1"/>
        <v>1.1393321168538209</v>
      </c>
      <c r="M53" s="3">
        <f t="shared" si="2"/>
        <v>1.1017571325304447</v>
      </c>
      <c r="N53" s="3">
        <f t="shared" si="3"/>
        <v>1.1150318103739636</v>
      </c>
      <c r="O53" s="3">
        <f t="shared" si="4"/>
        <v>1.1069579703438781</v>
      </c>
      <c r="P53" s="3">
        <f t="shared" si="5"/>
        <v>1.1204072525356723</v>
      </c>
    </row>
    <row r="54" spans="1:16" x14ac:dyDescent="0.5">
      <c r="A54" s="21" t="s">
        <v>9</v>
      </c>
      <c r="B54" s="3">
        <v>1131.736553</v>
      </c>
      <c r="C54" s="3">
        <v>1451.17056</v>
      </c>
      <c r="D54" s="3">
        <v>1523.0075859999999</v>
      </c>
      <c r="E54" s="3">
        <v>972.63518399999998</v>
      </c>
      <c r="F54" s="3">
        <v>1237.6804139999999</v>
      </c>
      <c r="G54" s="3">
        <v>1289.766171</v>
      </c>
      <c r="H54" s="3">
        <v>893.10950300000002</v>
      </c>
      <c r="I54" s="3">
        <v>1180.6911520000001</v>
      </c>
      <c r="J54" s="3">
        <v>1230.782684</v>
      </c>
      <c r="K54" s="25">
        <f t="shared" si="0"/>
        <v>1.2822512060366402</v>
      </c>
      <c r="L54" s="3">
        <f t="shared" si="1"/>
        <v>1.3457262487129369</v>
      </c>
      <c r="M54" s="3">
        <f t="shared" si="2"/>
        <v>1.272502202634693</v>
      </c>
      <c r="N54" s="3">
        <f t="shared" si="3"/>
        <v>1.3260533776865715</v>
      </c>
      <c r="O54" s="3">
        <f t="shared" si="4"/>
        <v>1.3220004355949622</v>
      </c>
      <c r="P54" s="3">
        <f t="shared" si="5"/>
        <v>1.3780870989119909</v>
      </c>
    </row>
    <row r="55" spans="1:16" x14ac:dyDescent="0.5">
      <c r="A55" s="21" t="s">
        <v>2</v>
      </c>
      <c r="B55" s="3">
        <v>354.52339499999999</v>
      </c>
      <c r="C55" s="3">
        <v>380.43093800000003</v>
      </c>
      <c r="D55" s="3">
        <v>383.04252600000001</v>
      </c>
      <c r="E55" s="3">
        <v>61.186804000000002</v>
      </c>
      <c r="F55" s="3">
        <v>62.923732000000001</v>
      </c>
      <c r="G55" s="3">
        <v>63.317205999999999</v>
      </c>
      <c r="H55" s="3">
        <v>51.055508000000003</v>
      </c>
      <c r="I55" s="3">
        <v>52.095739000000002</v>
      </c>
      <c r="J55" s="3">
        <v>52.706294</v>
      </c>
      <c r="K55" s="25">
        <f t="shared" si="0"/>
        <v>1.0730771039806839</v>
      </c>
      <c r="L55" s="3">
        <f t="shared" si="1"/>
        <v>1.0804435797530372</v>
      </c>
      <c r="M55" s="3">
        <f t="shared" si="2"/>
        <v>1.0283872973656214</v>
      </c>
      <c r="N55" s="3">
        <f t="shared" si="3"/>
        <v>1.0348179976845988</v>
      </c>
      <c r="O55" s="3">
        <f t="shared" si="4"/>
        <v>1.020374510816737</v>
      </c>
      <c r="P55" s="3">
        <f t="shared" si="5"/>
        <v>1.0323331617814868</v>
      </c>
    </row>
    <row r="56" spans="1:16" x14ac:dyDescent="0.5">
      <c r="A56" s="21" t="s">
        <v>4</v>
      </c>
      <c r="B56" s="3">
        <v>13120.087084999999</v>
      </c>
      <c r="C56" s="3">
        <v>15157.433889</v>
      </c>
      <c r="D56" s="3">
        <v>15628.030982</v>
      </c>
      <c r="E56" s="3">
        <v>3152.1695920000002</v>
      </c>
      <c r="F56" s="3">
        <v>3666.0379170000001</v>
      </c>
      <c r="G56" s="3">
        <v>3826.6820029999999</v>
      </c>
      <c r="H56" s="3">
        <v>2635.782827</v>
      </c>
      <c r="I56" s="3">
        <v>3067.2569199999998</v>
      </c>
      <c r="J56" s="3">
        <v>3205.8833960000002</v>
      </c>
      <c r="K56" s="25">
        <f t="shared" si="0"/>
        <v>1.155284548860142</v>
      </c>
      <c r="L56" s="3">
        <f t="shared" si="1"/>
        <v>1.1911529916495216</v>
      </c>
      <c r="M56" s="3">
        <f t="shared" si="2"/>
        <v>1.1630205196776735</v>
      </c>
      <c r="N56" s="3">
        <f t="shared" si="3"/>
        <v>1.2139835409591755</v>
      </c>
      <c r="O56" s="3">
        <f t="shared" si="4"/>
        <v>1.1636986509586966</v>
      </c>
      <c r="P56" s="3">
        <f t="shared" si="5"/>
        <v>1.216292694208376</v>
      </c>
    </row>
    <row r="57" spans="1:16" x14ac:dyDescent="0.5">
      <c r="A57" s="21" t="s">
        <v>145</v>
      </c>
      <c r="B57" s="3">
        <v>24662.423494999999</v>
      </c>
      <c r="C57" s="3">
        <v>28991.770848</v>
      </c>
      <c r="D57" s="3">
        <v>30056.708607</v>
      </c>
      <c r="E57" s="3">
        <v>6937.0646969999998</v>
      </c>
      <c r="F57" s="3">
        <v>7310.9329610000004</v>
      </c>
      <c r="G57" s="3">
        <v>7678.7235629999996</v>
      </c>
      <c r="H57" s="3">
        <v>6370.458466</v>
      </c>
      <c r="I57" s="3">
        <v>7138.1414050000003</v>
      </c>
      <c r="J57" s="3">
        <v>7484.3549869999997</v>
      </c>
      <c r="K57" s="25">
        <f t="shared" si="0"/>
        <v>1.1755442790882948</v>
      </c>
      <c r="L57" s="3">
        <f t="shared" si="1"/>
        <v>1.2187248594240394</v>
      </c>
      <c r="M57" s="3">
        <f t="shared" si="2"/>
        <v>1.0538943026092409</v>
      </c>
      <c r="N57" s="3">
        <f t="shared" si="3"/>
        <v>1.1069124908580912</v>
      </c>
      <c r="O57" s="3">
        <f t="shared" si="4"/>
        <v>1.1205067018484192</v>
      </c>
      <c r="P57" s="3">
        <f t="shared" si="5"/>
        <v>1.1748534311847438</v>
      </c>
    </row>
    <row r="58" spans="1:16" x14ac:dyDescent="0.5">
      <c r="A58" s="21" t="s">
        <v>171</v>
      </c>
      <c r="B58" s="3">
        <v>230158.066475</v>
      </c>
      <c r="C58" s="3">
        <v>242663.08424600001</v>
      </c>
      <c r="D58" s="3">
        <v>245619.75779900001</v>
      </c>
      <c r="E58" s="3">
        <v>218053.952762</v>
      </c>
      <c r="F58" s="3">
        <v>224188.60199200001</v>
      </c>
      <c r="G58" s="3">
        <v>224931.59745</v>
      </c>
      <c r="H58" s="3">
        <v>215176.893419</v>
      </c>
      <c r="I58" s="3">
        <v>223933.42377200001</v>
      </c>
      <c r="J58" s="3">
        <v>222061.79259500001</v>
      </c>
      <c r="K58" s="25">
        <f t="shared" si="0"/>
        <v>1.0543323028496085</v>
      </c>
      <c r="L58" s="3">
        <f t="shared" si="1"/>
        <v>1.0671785767094957</v>
      </c>
      <c r="M58" s="3">
        <f t="shared" si="2"/>
        <v>1.0281336300135582</v>
      </c>
      <c r="N58" s="3">
        <f t="shared" si="3"/>
        <v>1.0315410227647044</v>
      </c>
      <c r="O58" s="3">
        <f t="shared" si="4"/>
        <v>1.0406945662885325</v>
      </c>
      <c r="P58" s="3">
        <f t="shared" si="5"/>
        <v>1.0319964614536632</v>
      </c>
    </row>
    <row r="59" spans="1:16" x14ac:dyDescent="0.5">
      <c r="A59" s="21" t="s">
        <v>146</v>
      </c>
      <c r="B59" s="3">
        <v>154635.846598</v>
      </c>
      <c r="C59" s="3">
        <v>150427.09708499999</v>
      </c>
      <c r="D59" s="3">
        <v>151238.399194</v>
      </c>
      <c r="E59" s="3">
        <v>155104.48543199999</v>
      </c>
      <c r="F59" s="3">
        <v>150186.79581800001</v>
      </c>
      <c r="G59" s="3">
        <v>149807.62879799999</v>
      </c>
      <c r="H59" s="3">
        <v>155010.187767</v>
      </c>
      <c r="I59" s="3">
        <v>150381.66804700001</v>
      </c>
      <c r="J59" s="3">
        <v>149933.449934</v>
      </c>
      <c r="K59" s="25">
        <f t="shared" si="0"/>
        <v>0.97278283395737264</v>
      </c>
      <c r="L59" s="3">
        <f t="shared" si="1"/>
        <v>0.97802936719561406</v>
      </c>
      <c r="M59" s="3">
        <f t="shared" si="2"/>
        <v>0.96829434300173123</v>
      </c>
      <c r="N59" s="3">
        <f t="shared" si="3"/>
        <v>0.96584975206070223</v>
      </c>
      <c r="O59" s="3">
        <f t="shared" si="4"/>
        <v>0.97014054503980585</v>
      </c>
      <c r="P59" s="3">
        <f t="shared" si="5"/>
        <v>0.96724900533227554</v>
      </c>
    </row>
    <row r="60" spans="1:16" x14ac:dyDescent="0.5">
      <c r="A60" s="21" t="s">
        <v>166</v>
      </c>
      <c r="B60" s="3">
        <v>118066.889696</v>
      </c>
      <c r="C60" s="3">
        <v>118689.313995</v>
      </c>
      <c r="D60" s="3">
        <v>119925.8533</v>
      </c>
      <c r="E60" s="3">
        <v>118068.357195</v>
      </c>
      <c r="F60" s="3">
        <v>118611.093634</v>
      </c>
      <c r="G60" s="3">
        <v>119562.458614</v>
      </c>
      <c r="H60" s="3">
        <v>118067.265369</v>
      </c>
      <c r="I60" s="3">
        <v>118602.696534</v>
      </c>
      <c r="J60" s="3">
        <v>119509.93677099999</v>
      </c>
      <c r="K60" s="25">
        <f t="shared" si="0"/>
        <v>1.0052717938162226</v>
      </c>
      <c r="L60" s="3">
        <f t="shared" si="1"/>
        <v>1.0157450036058924</v>
      </c>
      <c r="M60" s="3">
        <f t="shared" si="2"/>
        <v>1.004596798430113</v>
      </c>
      <c r="N60" s="3">
        <f t="shared" si="3"/>
        <v>1.012654545675878</v>
      </c>
      <c r="O60" s="3">
        <f t="shared" si="4"/>
        <v>1.00453496710817</v>
      </c>
      <c r="P60" s="3">
        <f t="shared" si="5"/>
        <v>1.0122190634083983</v>
      </c>
    </row>
    <row r="61" spans="1:16" x14ac:dyDescent="0.5">
      <c r="A61" s="21" t="s">
        <v>136</v>
      </c>
      <c r="B61" s="3">
        <v>5356.5911859999997</v>
      </c>
      <c r="C61" s="3">
        <v>12771.836154000001</v>
      </c>
      <c r="D61" s="3">
        <v>16133.117817</v>
      </c>
      <c r="E61" s="3">
        <v>5318.2274029999999</v>
      </c>
      <c r="F61" s="3">
        <v>11083.378199000001</v>
      </c>
      <c r="G61" s="3">
        <v>13260.714427000001</v>
      </c>
      <c r="H61" s="3">
        <v>5359.1894599999996</v>
      </c>
      <c r="I61" s="3">
        <v>11807.951161999999</v>
      </c>
      <c r="J61" s="3">
        <v>12591.341990000001</v>
      </c>
      <c r="K61" s="25">
        <f t="shared" si="0"/>
        <v>2.3843216162137786</v>
      </c>
      <c r="L61" s="3">
        <f t="shared" si="1"/>
        <v>3.0118254794514763</v>
      </c>
      <c r="M61" s="3">
        <f t="shared" si="2"/>
        <v>2.0840361569999608</v>
      </c>
      <c r="N61" s="3">
        <f t="shared" si="3"/>
        <v>2.4934462974485938</v>
      </c>
      <c r="O61" s="3">
        <f t="shared" si="4"/>
        <v>2.2033091477978837</v>
      </c>
      <c r="P61" s="3">
        <f t="shared" si="5"/>
        <v>2.3494862579461788</v>
      </c>
    </row>
    <row r="62" spans="1:16" x14ac:dyDescent="0.5">
      <c r="A62" s="21" t="s">
        <v>137</v>
      </c>
      <c r="B62" s="3">
        <v>50358.390262000001</v>
      </c>
      <c r="C62" s="3">
        <v>62632.341475000001</v>
      </c>
      <c r="D62" s="3">
        <v>64974.112830999999</v>
      </c>
      <c r="E62" s="3">
        <v>48368.171708000002</v>
      </c>
      <c r="F62" s="3">
        <v>57028.487533</v>
      </c>
      <c r="G62" s="3">
        <v>59080.567927999997</v>
      </c>
      <c r="H62" s="3">
        <v>45688.780369</v>
      </c>
      <c r="I62" s="3">
        <v>53969.53097</v>
      </c>
      <c r="J62" s="3">
        <v>56441.268860999997</v>
      </c>
      <c r="K62" s="25">
        <f t="shared" si="0"/>
        <v>1.2437320007478836</v>
      </c>
      <c r="L62" s="3">
        <f t="shared" si="1"/>
        <v>1.2902341098068992</v>
      </c>
      <c r="M62" s="3">
        <f t="shared" si="2"/>
        <v>1.1790498900244268</v>
      </c>
      <c r="N62" s="3">
        <f t="shared" si="3"/>
        <v>1.2214761451946339</v>
      </c>
      <c r="O62" s="3">
        <f t="shared" si="4"/>
        <v>1.1812425399435376</v>
      </c>
      <c r="P62" s="3">
        <f t="shared" si="5"/>
        <v>1.2353419899843858</v>
      </c>
    </row>
    <row r="63" spans="1:16" x14ac:dyDescent="0.5">
      <c r="A63" s="21" t="s">
        <v>134</v>
      </c>
      <c r="B63" s="3">
        <v>30582.529431999999</v>
      </c>
      <c r="C63" s="3">
        <v>43005.831623999999</v>
      </c>
      <c r="D63" s="3">
        <v>45641.450535000004</v>
      </c>
      <c r="E63" s="3">
        <v>27483.558788999999</v>
      </c>
      <c r="F63" s="3">
        <v>35582.379090000002</v>
      </c>
      <c r="G63" s="3">
        <v>37603.945357999997</v>
      </c>
      <c r="H63" s="3">
        <v>25751.252756999998</v>
      </c>
      <c r="I63" s="3">
        <v>33474.882054000002</v>
      </c>
      <c r="J63" s="3">
        <v>35863.032992</v>
      </c>
      <c r="K63" s="25">
        <f t="shared" si="0"/>
        <v>1.4062221936096917</v>
      </c>
      <c r="L63" s="3">
        <f t="shared" si="1"/>
        <v>1.4924027339361641</v>
      </c>
      <c r="M63" s="3">
        <f t="shared" si="2"/>
        <v>1.2946787336813699</v>
      </c>
      <c r="N63" s="3">
        <f t="shared" si="3"/>
        <v>1.3682342103763714</v>
      </c>
      <c r="O63" s="3">
        <f t="shared" si="4"/>
        <v>1.2999321768879954</v>
      </c>
      <c r="P63" s="3">
        <f t="shared" si="5"/>
        <v>1.3926713908025816</v>
      </c>
    </row>
    <row r="64" spans="1:16" x14ac:dyDescent="0.5">
      <c r="A64" s="21" t="s">
        <v>135</v>
      </c>
      <c r="B64" s="3">
        <v>24039.234034000001</v>
      </c>
      <c r="C64" s="3">
        <v>35476.010442999999</v>
      </c>
      <c r="D64" s="3">
        <v>38085.098259999999</v>
      </c>
      <c r="E64" s="3">
        <v>22041.426626</v>
      </c>
      <c r="F64" s="3">
        <v>29463.346325999999</v>
      </c>
      <c r="G64" s="3">
        <v>31385.413885999998</v>
      </c>
      <c r="H64" s="3">
        <v>20638.833443</v>
      </c>
      <c r="I64" s="3">
        <v>27768.452391999999</v>
      </c>
      <c r="J64" s="3">
        <v>30047.08106</v>
      </c>
      <c r="K64" s="25">
        <f t="shared" si="0"/>
        <v>1.4757546098525578</v>
      </c>
      <c r="L64" s="3">
        <f t="shared" si="1"/>
        <v>1.5842891751931099</v>
      </c>
      <c r="M64" s="3">
        <f t="shared" si="2"/>
        <v>1.3367259218713694</v>
      </c>
      <c r="N64" s="3">
        <f t="shared" si="3"/>
        <v>1.4239284243506207</v>
      </c>
      <c r="O64" s="3">
        <f t="shared" si="4"/>
        <v>1.345446799049494</v>
      </c>
      <c r="P64" s="3">
        <f t="shared" si="5"/>
        <v>1.4558517148260122</v>
      </c>
    </row>
    <row r="65" spans="1:16" x14ac:dyDescent="0.5">
      <c r="A65" t="s">
        <v>147</v>
      </c>
      <c r="B65" s="3">
        <v>0.56340500000000004</v>
      </c>
      <c r="C65" s="3">
        <v>2.4291E-2</v>
      </c>
      <c r="D65" s="3">
        <v>1.0288E-2</v>
      </c>
      <c r="E65" s="3">
        <v>0.56602799999999998</v>
      </c>
      <c r="F65" s="3">
        <v>6.0888999999999999E-2</v>
      </c>
      <c r="G65" s="3">
        <v>2.0545000000000001E-2</v>
      </c>
      <c r="H65" s="3">
        <v>0.55880399999999997</v>
      </c>
      <c r="I65" s="3">
        <v>6.8090999999999999E-2</v>
      </c>
      <c r="J65" s="3">
        <v>3.0946999999999999E-2</v>
      </c>
      <c r="K65" s="25">
        <f t="shared" si="0"/>
        <v>4.3114633345461964E-2</v>
      </c>
      <c r="L65" s="3">
        <f t="shared" si="1"/>
        <v>1.8260398825001554E-2</v>
      </c>
      <c r="M65" s="3">
        <f t="shared" si="2"/>
        <v>0.10757241691223755</v>
      </c>
      <c r="N65" s="3">
        <f t="shared" si="3"/>
        <v>3.6296790971471378E-2</v>
      </c>
      <c r="O65" s="3">
        <f t="shared" si="4"/>
        <v>0.12185131101423756</v>
      </c>
      <c r="P65" s="3">
        <f t="shared" si="5"/>
        <v>5.5380777517698515E-2</v>
      </c>
    </row>
    <row r="66" spans="1:16" x14ac:dyDescent="0.5">
      <c r="A66" s="20" t="s">
        <v>183</v>
      </c>
      <c r="B66" s="3">
        <f>B57/B50</f>
        <v>0.14836318953394245</v>
      </c>
      <c r="C66" s="3">
        <f t="shared" ref="C66:J66" si="10">C57/C50</f>
        <v>0.15925093279655897</v>
      </c>
      <c r="D66" s="3">
        <f t="shared" si="10"/>
        <v>0.16178772502561786</v>
      </c>
      <c r="E66" s="3">
        <f t="shared" si="10"/>
        <v>4.544560002629093E-2</v>
      </c>
      <c r="F66" s="3">
        <f t="shared" si="10"/>
        <v>4.4399088627183718E-2</v>
      </c>
      <c r="G66" s="3">
        <f t="shared" si="10"/>
        <v>4.5684301409973475E-2</v>
      </c>
      <c r="H66" s="3">
        <f t="shared" si="10"/>
        <v>4.2437012726288116E-2</v>
      </c>
      <c r="I66" s="3">
        <f t="shared" si="10"/>
        <v>4.4022985962457524E-2</v>
      </c>
      <c r="J66" s="3">
        <f t="shared" si="10"/>
        <v>4.5301893452527171E-2</v>
      </c>
      <c r="K66" s="25">
        <f t="shared" si="0"/>
        <v>1.0733857454589544</v>
      </c>
      <c r="L66" s="3">
        <f t="shared" si="1"/>
        <v>1.0904842739890284</v>
      </c>
      <c r="M66" s="3">
        <f t="shared" si="2"/>
        <v>0.97697221736533812</v>
      </c>
      <c r="N66" s="3">
        <f t="shared" si="3"/>
        <v>1.0052524641229172</v>
      </c>
      <c r="O66" s="3">
        <f t="shared" si="4"/>
        <v>1.0373724052255675</v>
      </c>
      <c r="P66" s="3">
        <f t="shared" si="5"/>
        <v>1.0675090102292797</v>
      </c>
    </row>
    <row r="67" spans="1:16" x14ac:dyDescent="0.5">
      <c r="A67" s="20" t="s">
        <v>185</v>
      </c>
      <c r="B67" s="3">
        <f>B56/B55</f>
        <v>37.007676418646504</v>
      </c>
      <c r="C67" s="3">
        <f t="shared" ref="C67:J67" si="11">C56/C55</f>
        <v>39.842800295595303</v>
      </c>
      <c r="D67" s="3">
        <f t="shared" si="11"/>
        <v>40.799728283955602</v>
      </c>
      <c r="E67" s="3">
        <f t="shared" si="11"/>
        <v>51.517147259399266</v>
      </c>
      <c r="F67" s="3">
        <f t="shared" si="11"/>
        <v>58.261609737324548</v>
      </c>
      <c r="G67" s="3">
        <f t="shared" si="11"/>
        <v>60.436684508788971</v>
      </c>
      <c r="H67" s="3">
        <f t="shared" si="11"/>
        <v>51.625827070411283</v>
      </c>
      <c r="I67" s="3">
        <f t="shared" si="11"/>
        <v>58.87730894843434</v>
      </c>
      <c r="J67" s="3">
        <f t="shared" si="11"/>
        <v>60.825437584361367</v>
      </c>
      <c r="K67" s="25"/>
      <c r="L67" s="3"/>
      <c r="M67" s="3"/>
      <c r="N67" s="3"/>
      <c r="O67" s="3"/>
      <c r="P67" s="3"/>
    </row>
    <row r="68" spans="1:16" x14ac:dyDescent="0.5">
      <c r="A68" s="2" t="s">
        <v>184</v>
      </c>
      <c r="B68" s="3"/>
      <c r="C68" s="3"/>
      <c r="K68" s="28" t="s">
        <v>120</v>
      </c>
      <c r="L68" s="29"/>
      <c r="M68" s="27" t="s">
        <v>63</v>
      </c>
      <c r="N68" s="27"/>
      <c r="O68" s="27" t="s">
        <v>180</v>
      </c>
      <c r="P68" s="27"/>
    </row>
    <row r="69" spans="1:16" x14ac:dyDescent="0.5">
      <c r="A69" s="2"/>
      <c r="B69" s="27" t="s">
        <v>120</v>
      </c>
      <c r="C69" s="27"/>
      <c r="D69" s="27"/>
      <c r="E69" s="27" t="s">
        <v>63</v>
      </c>
      <c r="F69" s="27"/>
      <c r="G69" s="27"/>
      <c r="H69" s="27" t="s">
        <v>180</v>
      </c>
      <c r="I69" s="27"/>
      <c r="J69" s="27"/>
      <c r="K69" s="24" t="s">
        <v>181</v>
      </c>
      <c r="L69" t="s">
        <v>182</v>
      </c>
      <c r="M69" s="24" t="s">
        <v>181</v>
      </c>
      <c r="N69" t="s">
        <v>182</v>
      </c>
      <c r="O69" s="24" t="s">
        <v>181</v>
      </c>
      <c r="P69" t="s">
        <v>182</v>
      </c>
    </row>
    <row r="70" spans="1:16" x14ac:dyDescent="0.5">
      <c r="A70" s="3" t="s">
        <v>179</v>
      </c>
      <c r="B70" s="22">
        <v>16</v>
      </c>
      <c r="C70" s="23">
        <v>32</v>
      </c>
      <c r="D70" s="23">
        <v>64</v>
      </c>
      <c r="E70" s="22">
        <v>16</v>
      </c>
      <c r="F70" s="23">
        <v>32</v>
      </c>
      <c r="G70" s="23">
        <v>64</v>
      </c>
      <c r="H70" s="22">
        <v>16</v>
      </c>
      <c r="I70" s="23">
        <v>32</v>
      </c>
      <c r="J70" s="23">
        <v>64</v>
      </c>
      <c r="K70" s="25">
        <f t="shared" si="0"/>
        <v>2</v>
      </c>
      <c r="L70" s="3">
        <f t="shared" si="1"/>
        <v>4</v>
      </c>
      <c r="M70" s="3">
        <f t="shared" si="2"/>
        <v>2</v>
      </c>
      <c r="N70" s="3">
        <f t="shared" si="3"/>
        <v>4</v>
      </c>
      <c r="O70" s="3">
        <f t="shared" si="4"/>
        <v>2</v>
      </c>
      <c r="P70" s="3">
        <f t="shared" si="5"/>
        <v>4</v>
      </c>
    </row>
    <row r="71" spans="1:16" x14ac:dyDescent="0.5">
      <c r="A71" s="21" t="s">
        <v>0</v>
      </c>
      <c r="B71" s="3">
        <v>162222.29595599999</v>
      </c>
      <c r="C71" s="3">
        <v>177490.69324699999</v>
      </c>
      <c r="D71" s="3">
        <v>181340.328584</v>
      </c>
      <c r="E71" s="3">
        <v>148417.34319499999</v>
      </c>
      <c r="F71" s="3">
        <v>161251.71681300001</v>
      </c>
      <c r="G71" s="3">
        <v>163869.998483</v>
      </c>
      <c r="H71" s="3">
        <v>146896.760908</v>
      </c>
      <c r="I71" s="3">
        <v>158590.78330899999</v>
      </c>
      <c r="J71" s="3">
        <v>160876.68782399999</v>
      </c>
      <c r="K71" s="25">
        <f t="shared" si="0"/>
        <v>1.0941202144934583</v>
      </c>
      <c r="L71" s="3">
        <f t="shared" si="1"/>
        <v>1.117850832497066</v>
      </c>
      <c r="M71" s="3">
        <f t="shared" si="2"/>
        <v>1.0864748912877211</v>
      </c>
      <c r="N71" s="3">
        <f t="shared" si="3"/>
        <v>1.1041162370606334</v>
      </c>
      <c r="O71" s="3">
        <f t="shared" si="4"/>
        <v>1.0796070813863885</v>
      </c>
      <c r="P71" s="3">
        <f t="shared" si="5"/>
        <v>1.0951683810424893</v>
      </c>
    </row>
    <row r="72" spans="1:16" x14ac:dyDescent="0.5">
      <c r="A72" s="21" t="s">
        <v>7</v>
      </c>
      <c r="B72" s="3">
        <v>240.19516200000001</v>
      </c>
      <c r="C72" s="3">
        <v>263.55866400000002</v>
      </c>
      <c r="D72" s="3">
        <v>264.92619400000001</v>
      </c>
      <c r="E72" s="3">
        <v>211.39554000000001</v>
      </c>
      <c r="F72" s="3">
        <v>230.13713100000001</v>
      </c>
      <c r="G72" s="3">
        <v>234.14101400000001</v>
      </c>
      <c r="H72" s="3">
        <v>108.98707</v>
      </c>
      <c r="I72" s="3">
        <v>116.020185</v>
      </c>
      <c r="J72" s="3">
        <v>119.00986</v>
      </c>
      <c r="K72" s="25">
        <f t="shared" si="0"/>
        <v>1.0972688284204493</v>
      </c>
      <c r="L72" s="3">
        <f t="shared" si="1"/>
        <v>1.1029622403468726</v>
      </c>
      <c r="M72" s="3">
        <f t="shared" si="2"/>
        <v>1.0886565109178745</v>
      </c>
      <c r="N72" s="3">
        <f t="shared" si="3"/>
        <v>1.1075967544064553</v>
      </c>
      <c r="O72" s="3">
        <f t="shared" si="4"/>
        <v>1.0645316458181691</v>
      </c>
      <c r="P72" s="3">
        <f t="shared" si="5"/>
        <v>1.0919631108534251</v>
      </c>
    </row>
    <row r="73" spans="1:16" x14ac:dyDescent="0.5">
      <c r="A73" s="21" t="s">
        <v>5</v>
      </c>
      <c r="B73" s="3">
        <v>10258.738471000001</v>
      </c>
      <c r="C73" s="3">
        <v>12578.694372</v>
      </c>
      <c r="D73" s="3">
        <v>13205.301898</v>
      </c>
      <c r="E73" s="3">
        <v>9088.0775140000005</v>
      </c>
      <c r="F73" s="3">
        <v>11124.541288</v>
      </c>
      <c r="G73" s="3">
        <v>11728.512852</v>
      </c>
      <c r="H73" s="3">
        <v>5251.6352029999998</v>
      </c>
      <c r="I73" s="3">
        <v>6541.9866830000001</v>
      </c>
      <c r="J73" s="3">
        <v>6915.756171</v>
      </c>
      <c r="K73" s="25">
        <f t="shared" si="0"/>
        <v>1.2261443653679431</v>
      </c>
      <c r="L73" s="3">
        <f t="shared" si="1"/>
        <v>1.2872247338529506</v>
      </c>
      <c r="M73" s="3">
        <f t="shared" si="2"/>
        <v>1.224080810365324</v>
      </c>
      <c r="N73" s="3">
        <f t="shared" si="3"/>
        <v>1.2905383821751588</v>
      </c>
      <c r="O73" s="3">
        <f t="shared" si="4"/>
        <v>1.2457047053197614</v>
      </c>
      <c r="P73" s="3">
        <f t="shared" si="5"/>
        <v>1.3168767257576022</v>
      </c>
    </row>
    <row r="74" spans="1:16" x14ac:dyDescent="0.5">
      <c r="A74" s="21" t="s">
        <v>11</v>
      </c>
      <c r="B74" s="3">
        <v>22.828032</v>
      </c>
      <c r="C74" s="3">
        <v>25.614277000000001</v>
      </c>
      <c r="D74" s="3">
        <v>25.672699000000001</v>
      </c>
      <c r="E74" s="3">
        <v>19.393236000000002</v>
      </c>
      <c r="F74" s="3">
        <v>21.605985</v>
      </c>
      <c r="G74" s="3">
        <v>21.958580999999999</v>
      </c>
      <c r="H74" s="3">
        <v>18.334579000000002</v>
      </c>
      <c r="I74" s="3">
        <v>19.868236</v>
      </c>
      <c r="J74" s="3">
        <v>20.445967</v>
      </c>
      <c r="K74" s="25">
        <f t="shared" si="0"/>
        <v>1.122053666299399</v>
      </c>
      <c r="L74" s="3">
        <f t="shared" si="1"/>
        <v>1.1246128882244426</v>
      </c>
      <c r="M74" s="3">
        <f t="shared" si="2"/>
        <v>1.1140990085409159</v>
      </c>
      <c r="N74" s="3">
        <f t="shared" si="3"/>
        <v>1.1322803992072286</v>
      </c>
      <c r="O74" s="3">
        <f t="shared" si="4"/>
        <v>1.0836483346576977</v>
      </c>
      <c r="P74" s="3">
        <f t="shared" si="5"/>
        <v>1.1151587936652376</v>
      </c>
    </row>
    <row r="75" spans="1:16" x14ac:dyDescent="0.5">
      <c r="A75" s="21" t="s">
        <v>9</v>
      </c>
      <c r="B75" s="3">
        <v>1129.209924</v>
      </c>
      <c r="C75" s="3">
        <v>1426.3901659999999</v>
      </c>
      <c r="D75" s="3">
        <v>1483.488055</v>
      </c>
      <c r="E75" s="3">
        <v>977.93834400000003</v>
      </c>
      <c r="F75" s="3">
        <v>1210.027767</v>
      </c>
      <c r="G75" s="3">
        <v>1309.824535</v>
      </c>
      <c r="H75" s="3">
        <v>925.46861799999999</v>
      </c>
      <c r="I75" s="3">
        <v>1125.992172</v>
      </c>
      <c r="J75" s="3">
        <v>1199.5159570000001</v>
      </c>
      <c r="K75" s="25">
        <f t="shared" si="0"/>
        <v>1.2631753721640158</v>
      </c>
      <c r="L75" s="3">
        <f t="shared" si="1"/>
        <v>1.3137398312485962</v>
      </c>
      <c r="M75" s="3">
        <f t="shared" si="2"/>
        <v>1.237325210146377</v>
      </c>
      <c r="N75" s="3">
        <f t="shared" si="3"/>
        <v>1.3393733286318508</v>
      </c>
      <c r="O75" s="3">
        <f t="shared" si="4"/>
        <v>1.2166724512316203</v>
      </c>
      <c r="P75" s="3">
        <f t="shared" si="5"/>
        <v>1.2961173762890359</v>
      </c>
    </row>
    <row r="76" spans="1:16" x14ac:dyDescent="0.5">
      <c r="A76" s="21" t="s">
        <v>2</v>
      </c>
      <c r="B76" s="3">
        <v>355.91119200000003</v>
      </c>
      <c r="C76" s="3">
        <v>378.26068900000001</v>
      </c>
      <c r="D76" s="3">
        <v>381.16568999999998</v>
      </c>
      <c r="E76" s="3">
        <v>63.443288000000003</v>
      </c>
      <c r="F76" s="3">
        <v>63.279693999999999</v>
      </c>
      <c r="G76" s="3">
        <v>64.307641000000004</v>
      </c>
      <c r="H76" s="3">
        <v>53.606918</v>
      </c>
      <c r="I76" s="3">
        <v>52.343665999999999</v>
      </c>
      <c r="J76" s="3">
        <v>53.826636000000001</v>
      </c>
      <c r="K76" s="25">
        <f t="shared" ref="K76:K87" si="12">C76/B76</f>
        <v>1.0627951508757274</v>
      </c>
      <c r="L76" s="3">
        <f t="shared" ref="L76:L87" si="13">D76/B76</f>
        <v>1.0709573021800336</v>
      </c>
      <c r="M76" s="3">
        <f t="shared" ref="M76:M87" si="14">F76/E76</f>
        <v>0.99742141359382253</v>
      </c>
      <c r="N76" s="3">
        <f t="shared" ref="N76:N87" si="15">G76/E76</f>
        <v>1.0136240259174463</v>
      </c>
      <c r="O76" s="3">
        <f t="shared" ref="O76:O87" si="16">I76/H76</f>
        <v>0.9764349071513494</v>
      </c>
      <c r="P76" s="3">
        <f t="shared" ref="P76:P87" si="17">J76/H76</f>
        <v>1.0040986874119493</v>
      </c>
    </row>
    <row r="77" spans="1:16" x14ac:dyDescent="0.5">
      <c r="A77" s="21" t="s">
        <v>4</v>
      </c>
      <c r="B77" s="3">
        <v>13053.352822000001</v>
      </c>
      <c r="C77" s="3">
        <v>14858.342439</v>
      </c>
      <c r="D77" s="3">
        <v>15306.684284999999</v>
      </c>
      <c r="E77" s="3">
        <v>3159.896166</v>
      </c>
      <c r="F77" s="3">
        <v>3564.8969120000002</v>
      </c>
      <c r="G77" s="3">
        <v>3796.1929709999999</v>
      </c>
      <c r="H77" s="3">
        <v>2700.4782129999999</v>
      </c>
      <c r="I77" s="3">
        <v>2946.4777389999999</v>
      </c>
      <c r="J77" s="3">
        <v>3111.4880459999999</v>
      </c>
      <c r="K77" s="25">
        <f t="shared" si="12"/>
        <v>1.138277854097216</v>
      </c>
      <c r="L77" s="3">
        <f t="shared" si="13"/>
        <v>1.1726247266680982</v>
      </c>
      <c r="M77" s="3">
        <f t="shared" si="14"/>
        <v>1.1281690045254482</v>
      </c>
      <c r="N77" s="3">
        <f t="shared" si="15"/>
        <v>1.2013663650870736</v>
      </c>
      <c r="O77" s="3">
        <f t="shared" si="16"/>
        <v>1.0910948012154913</v>
      </c>
      <c r="P77" s="3">
        <f t="shared" si="17"/>
        <v>1.1521989072236962</v>
      </c>
    </row>
    <row r="78" spans="1:16" x14ac:dyDescent="0.5">
      <c r="A78" s="21" t="s">
        <v>145</v>
      </c>
      <c r="B78" s="3">
        <v>24354.146387000001</v>
      </c>
      <c r="C78" s="3">
        <v>28641.148983999999</v>
      </c>
      <c r="D78" s="3">
        <v>29543.154482000002</v>
      </c>
      <c r="E78" s="3">
        <v>6954.1961080000001</v>
      </c>
      <c r="F78" s="3">
        <v>7217.4143180000001</v>
      </c>
      <c r="G78" s="3">
        <v>7652.2558310000004</v>
      </c>
      <c r="H78" s="3">
        <v>6443.0734670000002</v>
      </c>
      <c r="I78" s="3">
        <v>6918.8190450000002</v>
      </c>
      <c r="J78" s="3">
        <v>7302.2988670000004</v>
      </c>
      <c r="K78" s="25">
        <f t="shared" si="12"/>
        <v>1.1760276270363701</v>
      </c>
      <c r="L78" s="3">
        <f t="shared" si="13"/>
        <v>1.2130646672046712</v>
      </c>
      <c r="M78" s="3">
        <f t="shared" si="14"/>
        <v>1.0378502713918576</v>
      </c>
      <c r="N78" s="3">
        <f t="shared" si="15"/>
        <v>1.1003796430470179</v>
      </c>
      <c r="O78" s="3">
        <f t="shared" si="16"/>
        <v>1.0738382978925607</v>
      </c>
      <c r="P78" s="3">
        <f t="shared" si="17"/>
        <v>1.1333564492785568</v>
      </c>
    </row>
    <row r="79" spans="1:16" x14ac:dyDescent="0.5">
      <c r="A79" s="21" t="s">
        <v>171</v>
      </c>
      <c r="B79" s="3">
        <v>226688.56323699999</v>
      </c>
      <c r="C79" s="3">
        <v>238509.59162600001</v>
      </c>
      <c r="D79" s="3">
        <v>241251.393021</v>
      </c>
      <c r="E79" s="3">
        <v>213892.91818499999</v>
      </c>
      <c r="F79" s="3">
        <v>220000.66919300001</v>
      </c>
      <c r="G79" s="3">
        <v>220425.929022</v>
      </c>
      <c r="H79" s="3">
        <v>211312.42580500001</v>
      </c>
      <c r="I79" s="3">
        <v>216474.814377</v>
      </c>
      <c r="J79" s="3">
        <v>219629.82978299999</v>
      </c>
      <c r="K79" s="25">
        <f t="shared" si="12"/>
        <v>1.0521465583450775</v>
      </c>
      <c r="L79" s="3">
        <f t="shared" si="13"/>
        <v>1.0642415725612711</v>
      </c>
      <c r="M79" s="3">
        <f t="shared" si="14"/>
        <v>1.0285551810683013</v>
      </c>
      <c r="N79" s="3">
        <f t="shared" si="15"/>
        <v>1.0305433713861882</v>
      </c>
      <c r="O79" s="3">
        <f t="shared" si="16"/>
        <v>1.0244301230859176</v>
      </c>
      <c r="P79" s="3">
        <f t="shared" si="17"/>
        <v>1.0393606951712122</v>
      </c>
    </row>
    <row r="80" spans="1:16" x14ac:dyDescent="0.5">
      <c r="A80" s="21" t="s">
        <v>146</v>
      </c>
      <c r="B80" s="3">
        <v>153249.224919</v>
      </c>
      <c r="C80" s="3">
        <v>148620.46498799999</v>
      </c>
      <c r="D80" s="3">
        <v>149433.80685600001</v>
      </c>
      <c r="E80" s="3">
        <v>153611.248055</v>
      </c>
      <c r="F80" s="3">
        <v>148932.087088</v>
      </c>
      <c r="G80" s="3">
        <v>148071.40213599999</v>
      </c>
      <c r="H80" s="3">
        <v>153392.48567600001</v>
      </c>
      <c r="I80" s="3">
        <v>148587.81061300001</v>
      </c>
      <c r="J80" s="3">
        <v>148237.60644900001</v>
      </c>
      <c r="K80" s="25">
        <f t="shared" si="12"/>
        <v>0.96979586726493039</v>
      </c>
      <c r="L80" s="3">
        <f t="shared" si="13"/>
        <v>0.975103181989882</v>
      </c>
      <c r="M80" s="3">
        <f t="shared" si="14"/>
        <v>0.9695389431031467</v>
      </c>
      <c r="N80" s="3">
        <f t="shared" si="15"/>
        <v>0.96393593575246206</v>
      </c>
      <c r="O80" s="3">
        <f t="shared" si="16"/>
        <v>0.96867724620390749</v>
      </c>
      <c r="P80" s="3">
        <f t="shared" si="17"/>
        <v>0.96639418675378741</v>
      </c>
    </row>
    <row r="81" spans="1:16" x14ac:dyDescent="0.5">
      <c r="A81" s="21" t="s">
        <v>166</v>
      </c>
      <c r="B81" s="3">
        <v>116287.241648</v>
      </c>
      <c r="C81" s="3">
        <v>116890.74338099999</v>
      </c>
      <c r="D81" s="3">
        <v>118097.394206</v>
      </c>
      <c r="E81" s="3">
        <v>116282.871751</v>
      </c>
      <c r="F81" s="3">
        <v>116802.80964799999</v>
      </c>
      <c r="G81" s="3">
        <v>117685.527605</v>
      </c>
      <c r="H81" s="3">
        <v>116286.696794</v>
      </c>
      <c r="I81" s="3">
        <v>116801.725985</v>
      </c>
      <c r="J81" s="3">
        <v>117697.50260199999</v>
      </c>
      <c r="K81" s="25">
        <f t="shared" si="12"/>
        <v>1.0051897501776401</v>
      </c>
      <c r="L81" s="3">
        <f t="shared" si="13"/>
        <v>1.0155662180334393</v>
      </c>
      <c r="M81" s="3">
        <f t="shared" si="14"/>
        <v>1.0044713197151973</v>
      </c>
      <c r="N81" s="3">
        <f t="shared" si="15"/>
        <v>1.0120624459378982</v>
      </c>
      <c r="O81" s="3">
        <f t="shared" si="16"/>
        <v>1.004428960536323</v>
      </c>
      <c r="P81" s="3">
        <f t="shared" si="17"/>
        <v>1.0121321341726579</v>
      </c>
    </row>
    <row r="82" spans="1:16" x14ac:dyDescent="0.5">
      <c r="A82" s="21" t="s">
        <v>136</v>
      </c>
      <c r="B82" s="3">
        <v>4027.1693260000002</v>
      </c>
      <c r="C82" s="3">
        <v>10791.81531</v>
      </c>
      <c r="D82" s="3">
        <v>13613.853533</v>
      </c>
      <c r="E82" s="3">
        <v>4198.4898009999997</v>
      </c>
      <c r="F82" s="3">
        <v>9055.9396369999995</v>
      </c>
      <c r="G82" s="3">
        <v>11122.567593</v>
      </c>
      <c r="H82" s="3">
        <v>4111.6903009999996</v>
      </c>
      <c r="I82" s="3">
        <v>8936.4979899999998</v>
      </c>
      <c r="J82" s="3">
        <v>11051.017244000001</v>
      </c>
      <c r="K82" s="25">
        <f t="shared" si="12"/>
        <v>2.679752063149281</v>
      </c>
      <c r="L82" s="3">
        <f t="shared" si="13"/>
        <v>3.3805018937512634</v>
      </c>
      <c r="M82" s="3">
        <f t="shared" si="14"/>
        <v>2.156951681731619</v>
      </c>
      <c r="N82" s="3">
        <f t="shared" si="15"/>
        <v>2.6491829491525305</v>
      </c>
      <c r="O82" s="3">
        <f t="shared" si="16"/>
        <v>2.1734365518304148</v>
      </c>
      <c r="P82" s="3">
        <f t="shared" si="17"/>
        <v>2.6877066206353857</v>
      </c>
    </row>
    <row r="83" spans="1:16" x14ac:dyDescent="0.5">
      <c r="A83" s="21" t="s">
        <v>137</v>
      </c>
      <c r="B83" s="3">
        <v>48524.629967000001</v>
      </c>
      <c r="C83" s="3">
        <v>58851.173145000001</v>
      </c>
      <c r="D83" s="3">
        <v>61417.123503000003</v>
      </c>
      <c r="E83" s="3">
        <v>45656.763293000004</v>
      </c>
      <c r="F83" s="3">
        <v>54470.443427999999</v>
      </c>
      <c r="G83" s="3">
        <v>56414.310095000001</v>
      </c>
      <c r="H83" s="3">
        <v>43521.692851</v>
      </c>
      <c r="I83" s="3">
        <v>52466.444471000003</v>
      </c>
      <c r="J83" s="3">
        <v>53736.640883</v>
      </c>
      <c r="K83" s="25">
        <f t="shared" si="12"/>
        <v>1.2128103436342068</v>
      </c>
      <c r="L83" s="3">
        <f t="shared" si="13"/>
        <v>1.265689682636792</v>
      </c>
      <c r="M83" s="3">
        <f t="shared" si="14"/>
        <v>1.1930421584736228</v>
      </c>
      <c r="N83" s="3">
        <f t="shared" si="15"/>
        <v>1.2356178148889787</v>
      </c>
      <c r="O83" s="3">
        <f t="shared" si="16"/>
        <v>1.2055239820432324</v>
      </c>
      <c r="P83" s="3">
        <f t="shared" si="17"/>
        <v>1.2347093452217424</v>
      </c>
    </row>
    <row r="84" spans="1:16" x14ac:dyDescent="0.5">
      <c r="A84" s="21" t="s">
        <v>134</v>
      </c>
      <c r="B84" s="3">
        <v>29094.754779999999</v>
      </c>
      <c r="C84" s="3">
        <v>39297.656374999999</v>
      </c>
      <c r="D84" s="3">
        <v>42114.870020000002</v>
      </c>
      <c r="E84" s="3">
        <v>25272.172334999999</v>
      </c>
      <c r="F84" s="3">
        <v>33194.038543000002</v>
      </c>
      <c r="G84" s="3">
        <v>35096.333420000003</v>
      </c>
      <c r="H84" s="3">
        <v>23930.421633000002</v>
      </c>
      <c r="I84" s="3">
        <v>32210.808927999999</v>
      </c>
      <c r="J84" s="3">
        <v>33337.491400999999</v>
      </c>
      <c r="K84" s="25">
        <f t="shared" si="12"/>
        <v>1.3506783842018688</v>
      </c>
      <c r="L84" s="3">
        <f t="shared" si="13"/>
        <v>1.4475073028953711</v>
      </c>
      <c r="M84" s="3">
        <f t="shared" si="14"/>
        <v>1.3134620207155216</v>
      </c>
      <c r="N84" s="3">
        <f t="shared" si="15"/>
        <v>1.3887343341432625</v>
      </c>
      <c r="O84" s="3">
        <f t="shared" si="16"/>
        <v>1.3460192813143483</v>
      </c>
      <c r="P84" s="3">
        <f t="shared" si="17"/>
        <v>1.3931008785498233</v>
      </c>
    </row>
    <row r="85" spans="1:16" x14ac:dyDescent="0.5">
      <c r="A85" s="21" t="s">
        <v>135</v>
      </c>
      <c r="B85" s="3">
        <v>22658.070635</v>
      </c>
      <c r="C85" s="3">
        <v>31916.825000000001</v>
      </c>
      <c r="D85" s="3">
        <v>34685.134917000003</v>
      </c>
      <c r="E85" s="3">
        <v>19969.332456</v>
      </c>
      <c r="F85" s="3">
        <v>27190.158828</v>
      </c>
      <c r="G85" s="3">
        <v>29026.002349999999</v>
      </c>
      <c r="H85" s="3">
        <v>18985.264245999999</v>
      </c>
      <c r="I85" s="3">
        <v>26601.120299999999</v>
      </c>
      <c r="J85" s="3">
        <v>27621.146589</v>
      </c>
      <c r="K85" s="25">
        <f t="shared" si="12"/>
        <v>1.4086294245502955</v>
      </c>
      <c r="L85" s="3">
        <f t="shared" si="13"/>
        <v>1.5308070786672259</v>
      </c>
      <c r="M85" s="3">
        <f t="shared" si="14"/>
        <v>1.3615957813267026</v>
      </c>
      <c r="N85" s="3">
        <f t="shared" si="15"/>
        <v>1.4535289256140771</v>
      </c>
      <c r="O85" s="3">
        <f t="shared" si="16"/>
        <v>1.4011456440804917</v>
      </c>
      <c r="P85" s="3">
        <f t="shared" si="17"/>
        <v>1.4548729072769948</v>
      </c>
    </row>
    <row r="86" spans="1:16" x14ac:dyDescent="0.5">
      <c r="A86" t="s">
        <v>147</v>
      </c>
      <c r="B86" s="3">
        <v>0.56046700000000005</v>
      </c>
      <c r="C86" s="3">
        <v>3.4639000000000003E-2</v>
      </c>
      <c r="D86" s="3">
        <v>1.1061E-2</v>
      </c>
      <c r="E86" s="3">
        <v>0.57306999999999997</v>
      </c>
      <c r="F86" s="3">
        <v>7.8326000000000007E-2</v>
      </c>
      <c r="G86" s="3">
        <v>3.6584999999999999E-2</v>
      </c>
      <c r="H86" s="3">
        <v>0.57789699999999999</v>
      </c>
      <c r="I86" s="3">
        <v>7.6352000000000003E-2</v>
      </c>
      <c r="J86" s="3">
        <v>3.9919999999999997E-2</v>
      </c>
      <c r="K86" s="25">
        <f t="shared" si="12"/>
        <v>6.1803817173892488E-2</v>
      </c>
      <c r="L86" s="3">
        <f t="shared" si="13"/>
        <v>1.9735327860516318E-2</v>
      </c>
      <c r="M86" s="3">
        <f t="shared" si="14"/>
        <v>0.13667789275306683</v>
      </c>
      <c r="N86" s="3">
        <f t="shared" si="15"/>
        <v>6.3840368541364934E-2</v>
      </c>
      <c r="O86" s="3">
        <f t="shared" si="16"/>
        <v>0.13212042976516578</v>
      </c>
      <c r="P86" s="3">
        <f t="shared" si="17"/>
        <v>6.9078053701611186E-2</v>
      </c>
    </row>
    <row r="87" spans="1:16" x14ac:dyDescent="0.5">
      <c r="A87" s="20" t="s">
        <v>183</v>
      </c>
      <c r="B87" s="3">
        <f>B78/B71</f>
        <v>0.15012823140911311</v>
      </c>
      <c r="C87" s="3">
        <f t="shared" ref="C87:J87" si="18">C78/C71</f>
        <v>0.16136704668870913</v>
      </c>
      <c r="D87" s="3">
        <f t="shared" si="18"/>
        <v>0.1629155230537431</v>
      </c>
      <c r="E87" s="3">
        <f t="shared" si="18"/>
        <v>4.6855683832469242E-2</v>
      </c>
      <c r="F87" s="3">
        <f t="shared" si="18"/>
        <v>4.4758682019924619E-2</v>
      </c>
      <c r="G87" s="3">
        <f t="shared" si="18"/>
        <v>4.6697112966616959E-2</v>
      </c>
      <c r="H87" s="3">
        <f t="shared" si="18"/>
        <v>4.3861235790183514E-2</v>
      </c>
      <c r="I87" s="3">
        <f t="shared" si="18"/>
        <v>4.3626867215349446E-2</v>
      </c>
      <c r="J87" s="3">
        <f t="shared" si="18"/>
        <v>4.5390658931198015E-2</v>
      </c>
      <c r="K87" s="25">
        <f t="shared" si="12"/>
        <v>1.074861437946133</v>
      </c>
      <c r="L87" s="3">
        <f t="shared" si="13"/>
        <v>1.0851757962150601</v>
      </c>
      <c r="M87" s="3">
        <f t="shared" si="14"/>
        <v>0.9552455189845831</v>
      </c>
      <c r="N87" s="3">
        <f t="shared" si="15"/>
        <v>0.99661576029027243</v>
      </c>
      <c r="O87" s="3">
        <f t="shared" si="16"/>
        <v>0.99465658979707727</v>
      </c>
      <c r="P87" s="3">
        <f t="shared" si="17"/>
        <v>1.0348695861724169</v>
      </c>
    </row>
    <row r="88" spans="1:16" x14ac:dyDescent="0.5">
      <c r="A88" s="20" t="s">
        <v>185</v>
      </c>
      <c r="B88" s="3">
        <f>B77/B76</f>
        <v>36.675870597516919</v>
      </c>
      <c r="C88" s="3">
        <f t="shared" ref="C88:J88" si="19">C77/C76</f>
        <v>39.280694164335962</v>
      </c>
      <c r="D88" s="3">
        <f t="shared" si="19"/>
        <v>40.15756057424791</v>
      </c>
      <c r="E88" s="3">
        <f t="shared" si="19"/>
        <v>49.806626762471701</v>
      </c>
      <c r="F88" s="3">
        <f t="shared" si="19"/>
        <v>56.335558639079387</v>
      </c>
      <c r="G88" s="3">
        <f t="shared" si="19"/>
        <v>59.03175597748951</v>
      </c>
      <c r="H88" s="3">
        <f t="shared" si="19"/>
        <v>50.375554382738436</v>
      </c>
      <c r="I88" s="3">
        <f t="shared" si="19"/>
        <v>56.291008333271883</v>
      </c>
      <c r="J88" s="3">
        <f t="shared" si="19"/>
        <v>57.805731088229251</v>
      </c>
    </row>
    <row r="89" spans="1:16" x14ac:dyDescent="0.5">
      <c r="A89" s="3"/>
      <c r="B89" s="3"/>
      <c r="C89" s="3"/>
    </row>
    <row r="90" spans="1:16" x14ac:dyDescent="0.5">
      <c r="A90" s="3"/>
      <c r="B90" s="3"/>
      <c r="C90" s="3"/>
    </row>
    <row r="91" spans="1:16" x14ac:dyDescent="0.5">
      <c r="A91" s="3"/>
      <c r="B91" s="3"/>
      <c r="C91" s="3"/>
    </row>
    <row r="92" spans="1:16" x14ac:dyDescent="0.5">
      <c r="A92" s="3"/>
      <c r="B92" s="3"/>
      <c r="C92" s="3"/>
    </row>
    <row r="93" spans="1:16" x14ac:dyDescent="0.5">
      <c r="A93" s="3"/>
      <c r="B93" s="3"/>
      <c r="C93" s="3"/>
    </row>
    <row r="94" spans="1:16" x14ac:dyDescent="0.5">
      <c r="A94" s="3"/>
      <c r="B94" s="3"/>
      <c r="C94" s="3"/>
    </row>
    <row r="95" spans="1:16" x14ac:dyDescent="0.5">
      <c r="A95" s="3"/>
      <c r="B95" s="3"/>
      <c r="C95" s="3"/>
    </row>
    <row r="96" spans="1:16" x14ac:dyDescent="0.5">
      <c r="A96" s="3"/>
      <c r="B96" s="3"/>
      <c r="C96" s="3"/>
    </row>
    <row r="97" spans="1:3" x14ac:dyDescent="0.5">
      <c r="A97" s="3"/>
      <c r="B97" s="3"/>
      <c r="C97" s="3"/>
    </row>
    <row r="98" spans="1:3" x14ac:dyDescent="0.5">
      <c r="A98" s="3"/>
      <c r="B98" s="3"/>
      <c r="C98" s="3"/>
    </row>
    <row r="99" spans="1:3" x14ac:dyDescent="0.5">
      <c r="A99" s="3"/>
      <c r="B99" s="3"/>
      <c r="C99" s="3"/>
    </row>
    <row r="100" spans="1:3" x14ac:dyDescent="0.5">
      <c r="A100" s="3"/>
      <c r="B100" s="3"/>
      <c r="C100" s="3"/>
    </row>
    <row r="101" spans="1:3" x14ac:dyDescent="0.5">
      <c r="A101" s="3"/>
      <c r="B101" s="3"/>
      <c r="C101" s="3"/>
    </row>
    <row r="102" spans="1:3" x14ac:dyDescent="0.5">
      <c r="A102" s="3"/>
      <c r="B102" s="3"/>
      <c r="C102" s="3"/>
    </row>
    <row r="103" spans="1:3" x14ac:dyDescent="0.5">
      <c r="A103" s="3"/>
      <c r="B103" s="3"/>
      <c r="C103" s="3"/>
    </row>
    <row r="104" spans="1:3" x14ac:dyDescent="0.5">
      <c r="A104" s="3"/>
      <c r="B104" s="3"/>
      <c r="C104" s="3"/>
    </row>
    <row r="105" spans="1:3" x14ac:dyDescent="0.5">
      <c r="A105" s="3"/>
      <c r="B105" s="3"/>
      <c r="C105" s="3"/>
    </row>
    <row r="106" spans="1:3" x14ac:dyDescent="0.5">
      <c r="A106" s="3"/>
      <c r="B106" s="3"/>
      <c r="C106" s="3"/>
    </row>
    <row r="107" spans="1:3" x14ac:dyDescent="0.5">
      <c r="A107" s="3"/>
      <c r="B107" s="3"/>
      <c r="C107" s="3"/>
    </row>
    <row r="108" spans="1:3" x14ac:dyDescent="0.5">
      <c r="A108" s="3"/>
      <c r="B108" s="3"/>
      <c r="C108" s="3"/>
    </row>
    <row r="109" spans="1:3" x14ac:dyDescent="0.5">
      <c r="A109" s="3"/>
      <c r="B109" s="3"/>
      <c r="C109" s="3"/>
    </row>
    <row r="110" spans="1:3" x14ac:dyDescent="0.5">
      <c r="A110" s="3"/>
      <c r="B110" s="3"/>
      <c r="C110" s="3"/>
    </row>
    <row r="111" spans="1:3" x14ac:dyDescent="0.5">
      <c r="A111" s="3"/>
      <c r="B111" s="3"/>
      <c r="C111" s="3"/>
    </row>
    <row r="112" spans="1:3" x14ac:dyDescent="0.5">
      <c r="A112" s="3"/>
      <c r="B112" s="3"/>
      <c r="C112" s="3"/>
    </row>
    <row r="113" spans="1:3" x14ac:dyDescent="0.5">
      <c r="A113" s="3"/>
      <c r="B113" s="3"/>
      <c r="C113" s="3"/>
    </row>
    <row r="114" spans="1:3" x14ac:dyDescent="0.5">
      <c r="A114" s="3"/>
      <c r="B114" s="3"/>
      <c r="C114" s="3"/>
    </row>
    <row r="115" spans="1:3" x14ac:dyDescent="0.5">
      <c r="A115" s="3"/>
      <c r="B115" s="3"/>
      <c r="C115" s="3"/>
    </row>
    <row r="116" spans="1:3" x14ac:dyDescent="0.5">
      <c r="A116" s="3"/>
      <c r="B116" s="3"/>
      <c r="C116" s="3"/>
    </row>
    <row r="117" spans="1:3" x14ac:dyDescent="0.5">
      <c r="A117" s="3"/>
      <c r="B117" s="3"/>
      <c r="C117" s="3"/>
    </row>
    <row r="118" spans="1:3" x14ac:dyDescent="0.5">
      <c r="A118" s="3"/>
      <c r="B118" s="3"/>
      <c r="C118" s="3"/>
    </row>
    <row r="119" spans="1:3" x14ac:dyDescent="0.5">
      <c r="A119" s="3"/>
      <c r="B119" s="3"/>
      <c r="C119" s="3"/>
    </row>
    <row r="120" spans="1:3" x14ac:dyDescent="0.5">
      <c r="A120" s="3"/>
      <c r="B120" s="3"/>
      <c r="C120" s="3"/>
    </row>
    <row r="121" spans="1:3" x14ac:dyDescent="0.5">
      <c r="A121" s="3"/>
      <c r="B121" s="3"/>
      <c r="C121" s="3"/>
    </row>
    <row r="122" spans="1:3" x14ac:dyDescent="0.5">
      <c r="A122" s="3"/>
      <c r="B122" s="3"/>
      <c r="C122" s="3"/>
    </row>
    <row r="123" spans="1:3" x14ac:dyDescent="0.5">
      <c r="A123" s="3"/>
      <c r="B123" s="3"/>
      <c r="C123" s="3"/>
    </row>
    <row r="124" spans="1:3" x14ac:dyDescent="0.5">
      <c r="A124" s="3"/>
      <c r="B124" s="3"/>
      <c r="C124" s="3"/>
    </row>
    <row r="125" spans="1:3" x14ac:dyDescent="0.5">
      <c r="A125" s="3"/>
      <c r="B125" s="3"/>
      <c r="C125" s="3"/>
    </row>
    <row r="126" spans="1:3" x14ac:dyDescent="0.5">
      <c r="A126" s="3"/>
      <c r="B126" s="3"/>
      <c r="C126" s="3"/>
    </row>
    <row r="127" spans="1:3" x14ac:dyDescent="0.5">
      <c r="A127" s="3"/>
      <c r="B127" s="3"/>
      <c r="C127" s="3"/>
    </row>
    <row r="128" spans="1:3" x14ac:dyDescent="0.5">
      <c r="A128" s="3"/>
      <c r="B128" s="3"/>
      <c r="C128" s="3"/>
    </row>
    <row r="129" spans="1:3" x14ac:dyDescent="0.5">
      <c r="A129" s="3"/>
      <c r="B129" s="3"/>
      <c r="C129" s="3"/>
    </row>
    <row r="130" spans="1:3" x14ac:dyDescent="0.5">
      <c r="A130" s="3"/>
      <c r="B130" s="3"/>
      <c r="C130" s="3"/>
    </row>
    <row r="131" spans="1:3" x14ac:dyDescent="0.5">
      <c r="A131" s="3"/>
      <c r="B131" s="3"/>
      <c r="C131" s="3"/>
    </row>
    <row r="132" spans="1:3" x14ac:dyDescent="0.5">
      <c r="A132" s="3"/>
      <c r="B132" s="3"/>
      <c r="C132" s="3"/>
    </row>
    <row r="133" spans="1:3" x14ac:dyDescent="0.5">
      <c r="A133" s="3"/>
      <c r="B133" s="3"/>
      <c r="C133" s="3"/>
    </row>
    <row r="134" spans="1:3" x14ac:dyDescent="0.5">
      <c r="A134" s="3"/>
      <c r="B134" s="3"/>
      <c r="C134" s="3"/>
    </row>
    <row r="135" spans="1:3" x14ac:dyDescent="0.5">
      <c r="A135" s="3"/>
      <c r="B135" s="3"/>
      <c r="C135" s="3"/>
    </row>
    <row r="136" spans="1:3" x14ac:dyDescent="0.5">
      <c r="A136" s="3"/>
      <c r="B136" s="3"/>
      <c r="C136" s="3"/>
    </row>
    <row r="137" spans="1:3" x14ac:dyDescent="0.5">
      <c r="A137" s="3"/>
      <c r="B137" s="3"/>
      <c r="C137" s="3"/>
    </row>
    <row r="138" spans="1:3" x14ac:dyDescent="0.5">
      <c r="A138" s="3"/>
      <c r="B138" s="3"/>
      <c r="C138" s="3"/>
    </row>
    <row r="139" spans="1:3" x14ac:dyDescent="0.5">
      <c r="A139" s="3"/>
      <c r="B139" s="3"/>
      <c r="C139" s="3"/>
    </row>
    <row r="140" spans="1:3" x14ac:dyDescent="0.5">
      <c r="A140" s="3"/>
      <c r="B140" s="3"/>
      <c r="C140" s="3"/>
    </row>
    <row r="141" spans="1:3" x14ac:dyDescent="0.5">
      <c r="A141" s="3"/>
      <c r="B141" s="3"/>
      <c r="C141" s="3"/>
    </row>
    <row r="142" spans="1:3" x14ac:dyDescent="0.5">
      <c r="A142" s="3"/>
      <c r="B142" s="3"/>
      <c r="C142" s="3"/>
    </row>
    <row r="143" spans="1:3" x14ac:dyDescent="0.5">
      <c r="A143" s="3"/>
      <c r="B143" s="3"/>
      <c r="C143" s="3"/>
    </row>
    <row r="144" spans="1:3" x14ac:dyDescent="0.5">
      <c r="A144" s="3"/>
      <c r="B144" s="3"/>
      <c r="C144" s="3"/>
    </row>
    <row r="145" spans="1:3" x14ac:dyDescent="0.5">
      <c r="A145" s="3"/>
      <c r="B145" s="3"/>
      <c r="C145" s="3"/>
    </row>
    <row r="146" spans="1:3" x14ac:dyDescent="0.5">
      <c r="A146" s="3"/>
      <c r="B146" s="3"/>
      <c r="C146" s="3"/>
    </row>
    <row r="147" spans="1:3" x14ac:dyDescent="0.5">
      <c r="A147" s="3"/>
      <c r="B147" s="3"/>
      <c r="C147" s="3"/>
    </row>
    <row r="148" spans="1:3" x14ac:dyDescent="0.5">
      <c r="A148" s="3"/>
      <c r="B148" s="3"/>
      <c r="C148" s="3"/>
    </row>
    <row r="149" spans="1:3" x14ac:dyDescent="0.5">
      <c r="A149" s="3"/>
      <c r="B149" s="3"/>
      <c r="C149" s="3"/>
    </row>
    <row r="150" spans="1:3" x14ac:dyDescent="0.5">
      <c r="A150" s="3"/>
      <c r="B150" s="3"/>
      <c r="C150" s="3"/>
    </row>
    <row r="151" spans="1:3" x14ac:dyDescent="0.5">
      <c r="A151" s="3"/>
      <c r="B151" s="3"/>
      <c r="C151" s="3"/>
    </row>
    <row r="152" spans="1:3" x14ac:dyDescent="0.5">
      <c r="A152" s="3"/>
      <c r="B152" s="3"/>
      <c r="C152" s="3"/>
    </row>
    <row r="153" spans="1:3" x14ac:dyDescent="0.5">
      <c r="A153" s="3"/>
      <c r="B153" s="3"/>
      <c r="C153" s="3"/>
    </row>
    <row r="154" spans="1:3" x14ac:dyDescent="0.5">
      <c r="A154" s="3"/>
      <c r="B154" s="3"/>
      <c r="C154" s="3"/>
    </row>
    <row r="155" spans="1:3" x14ac:dyDescent="0.5">
      <c r="A155" s="3"/>
      <c r="B155" s="3"/>
      <c r="C155" s="3"/>
    </row>
    <row r="156" spans="1:3" x14ac:dyDescent="0.5">
      <c r="A156" s="3"/>
      <c r="B156" s="3"/>
      <c r="C156" s="3"/>
    </row>
    <row r="157" spans="1:3" x14ac:dyDescent="0.5">
      <c r="A157" s="3"/>
      <c r="B157" s="3"/>
      <c r="C157" s="3"/>
    </row>
    <row r="158" spans="1:3" x14ac:dyDescent="0.5">
      <c r="A158" s="3"/>
      <c r="B158" s="3"/>
      <c r="C158" s="3"/>
    </row>
    <row r="159" spans="1:3" x14ac:dyDescent="0.5">
      <c r="A159" s="3"/>
      <c r="B159" s="3"/>
      <c r="C159" s="3"/>
    </row>
    <row r="160" spans="1:3" x14ac:dyDescent="0.5">
      <c r="A160" s="3"/>
      <c r="B160" s="3"/>
      <c r="C160" s="3"/>
    </row>
    <row r="161" spans="1:3" x14ac:dyDescent="0.5">
      <c r="A161" s="3"/>
      <c r="B161" s="3"/>
      <c r="C161" s="3"/>
    </row>
    <row r="162" spans="1:3" x14ac:dyDescent="0.5">
      <c r="A162" s="3"/>
      <c r="B162" s="3"/>
      <c r="C162" s="3"/>
    </row>
    <row r="163" spans="1:3" x14ac:dyDescent="0.5">
      <c r="A163" s="3"/>
      <c r="B163" s="3"/>
      <c r="C163" s="3"/>
    </row>
    <row r="164" spans="1:3" x14ac:dyDescent="0.5">
      <c r="A164" s="3"/>
      <c r="B164" s="3"/>
      <c r="C164" s="3"/>
    </row>
    <row r="165" spans="1:3" x14ac:dyDescent="0.5">
      <c r="A165" s="3"/>
      <c r="B165" s="3"/>
      <c r="C165" s="3"/>
    </row>
    <row r="166" spans="1:3" x14ac:dyDescent="0.5">
      <c r="A166" s="3"/>
      <c r="B166" s="3"/>
      <c r="C166" s="3"/>
    </row>
    <row r="167" spans="1:3" x14ac:dyDescent="0.5">
      <c r="A167" s="3"/>
      <c r="B167" s="3"/>
      <c r="C167" s="3"/>
    </row>
    <row r="168" spans="1:3" x14ac:dyDescent="0.5">
      <c r="A168" s="3"/>
      <c r="B168" s="3"/>
      <c r="C168" s="3"/>
    </row>
    <row r="169" spans="1:3" x14ac:dyDescent="0.5">
      <c r="A169" s="3"/>
      <c r="B169" s="3"/>
      <c r="C169" s="3"/>
    </row>
    <row r="170" spans="1:3" x14ac:dyDescent="0.5">
      <c r="A170" s="3"/>
      <c r="B170" s="3"/>
      <c r="C170" s="3"/>
    </row>
    <row r="171" spans="1:3" x14ac:dyDescent="0.5">
      <c r="A171" s="3"/>
      <c r="B171" s="3"/>
      <c r="C171" s="3"/>
    </row>
    <row r="172" spans="1:3" x14ac:dyDescent="0.5">
      <c r="A172" s="3"/>
      <c r="B172" s="3"/>
      <c r="C172" s="3"/>
    </row>
    <row r="173" spans="1:3" x14ac:dyDescent="0.5">
      <c r="A173" s="3"/>
      <c r="B173" s="3"/>
      <c r="C173" s="3"/>
    </row>
    <row r="174" spans="1:3" x14ac:dyDescent="0.5">
      <c r="A174" s="3"/>
      <c r="B174" s="3"/>
      <c r="C174" s="3"/>
    </row>
    <row r="175" spans="1:3" x14ac:dyDescent="0.5">
      <c r="A175" s="3"/>
      <c r="B175" s="3"/>
      <c r="C175" s="3"/>
    </row>
    <row r="176" spans="1:3" x14ac:dyDescent="0.5">
      <c r="A176" s="3"/>
      <c r="B176" s="3"/>
      <c r="C176" s="3"/>
    </row>
    <row r="177" spans="1:3" x14ac:dyDescent="0.5">
      <c r="A177" s="3"/>
      <c r="B177" s="3"/>
      <c r="C177" s="3"/>
    </row>
  </sheetData>
  <mergeCells count="24">
    <mergeCell ref="B69:D69"/>
    <mergeCell ref="E69:G69"/>
    <mergeCell ref="H69:J69"/>
    <mergeCell ref="M47:N47"/>
    <mergeCell ref="H26:J26"/>
    <mergeCell ref="B48:D48"/>
    <mergeCell ref="E48:G48"/>
    <mergeCell ref="H48:J48"/>
    <mergeCell ref="O25:P25"/>
    <mergeCell ref="O68:P68"/>
    <mergeCell ref="O47:P47"/>
    <mergeCell ref="O5:P5"/>
    <mergeCell ref="B5:D5"/>
    <mergeCell ref="E5:G5"/>
    <mergeCell ref="H5:J5"/>
    <mergeCell ref="B26:D26"/>
    <mergeCell ref="E26:G26"/>
    <mergeCell ref="K5:L5"/>
    <mergeCell ref="M5:N5"/>
    <mergeCell ref="K25:L25"/>
    <mergeCell ref="M25:N25"/>
    <mergeCell ref="K68:L68"/>
    <mergeCell ref="M68:N68"/>
    <mergeCell ref="K47:L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8BA9-6D5F-43A5-B1C1-4803FF720BC6}">
  <dimension ref="A1:I67"/>
  <sheetViews>
    <sheetView topLeftCell="A47" workbookViewId="0">
      <selection activeCell="B47" sqref="B47"/>
    </sheetView>
  </sheetViews>
  <sheetFormatPr defaultRowHeight="15.75" x14ac:dyDescent="0.5"/>
  <cols>
    <col min="1" max="1" width="37.1875" customWidth="1"/>
    <col min="2" max="3" width="10.9375" bestFit="1" customWidth="1"/>
    <col min="9" max="9" width="11" customWidth="1"/>
    <col min="10" max="10" width="13.8125" customWidth="1"/>
  </cols>
  <sheetData>
    <row r="1" spans="1:9" x14ac:dyDescent="0.5">
      <c r="A1" t="s">
        <v>163</v>
      </c>
    </row>
    <row r="2" spans="1:9" x14ac:dyDescent="0.5">
      <c r="A2" t="s">
        <v>164</v>
      </c>
    </row>
    <row r="3" spans="1:9" x14ac:dyDescent="0.5">
      <c r="A3" t="s">
        <v>172</v>
      </c>
    </row>
    <row r="4" spans="1:9" x14ac:dyDescent="0.5">
      <c r="A4" t="s">
        <v>169</v>
      </c>
    </row>
    <row r="5" spans="1:9" x14ac:dyDescent="0.5">
      <c r="A5" s="19" t="s">
        <v>165</v>
      </c>
    </row>
    <row r="6" spans="1:9" s="18" customFormat="1" ht="31.5" x14ac:dyDescent="0.5">
      <c r="B6" s="18" t="s">
        <v>167</v>
      </c>
      <c r="C6" s="18" t="s">
        <v>168</v>
      </c>
      <c r="I6" s="18" t="s">
        <v>173</v>
      </c>
    </row>
    <row r="7" spans="1:9" x14ac:dyDescent="0.5">
      <c r="A7" t="s">
        <v>0</v>
      </c>
      <c r="B7" s="3">
        <v>165743.07998499999</v>
      </c>
      <c r="C7" s="3">
        <v>182013.945997</v>
      </c>
      <c r="I7" s="3">
        <f>C7/B7</f>
        <v>1.0981692026808754</v>
      </c>
    </row>
    <row r="8" spans="1:9" x14ac:dyDescent="0.5">
      <c r="A8" t="s">
        <v>7</v>
      </c>
      <c r="B8" s="3">
        <v>244.463626</v>
      </c>
      <c r="C8" s="3">
        <v>272.06217400000003</v>
      </c>
      <c r="I8" s="3">
        <f t="shared" ref="I8:I21" si="0">C8/B8</f>
        <v>1.1128942920939904</v>
      </c>
    </row>
    <row r="9" spans="1:9" x14ac:dyDescent="0.5">
      <c r="A9" t="s">
        <v>5</v>
      </c>
      <c r="B9" s="3">
        <v>10593.21163</v>
      </c>
      <c r="C9" s="3">
        <v>13124.108267</v>
      </c>
      <c r="I9" s="3">
        <f t="shared" si="0"/>
        <v>1.238916838953023</v>
      </c>
    </row>
    <row r="10" spans="1:9" x14ac:dyDescent="0.5">
      <c r="A10" t="s">
        <v>11</v>
      </c>
      <c r="B10" s="3">
        <v>22.719802000000001</v>
      </c>
      <c r="C10" s="3">
        <v>25.990590999999998</v>
      </c>
      <c r="I10" s="3">
        <f t="shared" si="0"/>
        <v>1.1439620380494511</v>
      </c>
    </row>
    <row r="11" spans="1:9" x14ac:dyDescent="0.5">
      <c r="A11" t="s">
        <v>9</v>
      </c>
      <c r="B11" s="3">
        <v>1137.7385899999999</v>
      </c>
      <c r="C11" s="3">
        <v>1441.553637</v>
      </c>
      <c r="I11" s="3">
        <f t="shared" si="0"/>
        <v>1.2670341409444503</v>
      </c>
    </row>
    <row r="12" spans="1:9" x14ac:dyDescent="0.5">
      <c r="A12" t="s">
        <v>2</v>
      </c>
      <c r="B12" s="3">
        <v>354.86586599999998</v>
      </c>
      <c r="C12" s="3">
        <v>381.56842</v>
      </c>
      <c r="I12" s="3">
        <f t="shared" si="0"/>
        <v>1.0752468934276143</v>
      </c>
    </row>
    <row r="13" spans="1:9" x14ac:dyDescent="0.5">
      <c r="A13" t="s">
        <v>4</v>
      </c>
      <c r="B13" s="3">
        <v>13146.213442</v>
      </c>
      <c r="C13" s="3">
        <v>15158.517922000001</v>
      </c>
      <c r="I13" s="3">
        <f t="shared" si="0"/>
        <v>1.1530710336385546</v>
      </c>
    </row>
    <row r="14" spans="1:9" x14ac:dyDescent="0.5">
      <c r="A14" s="20" t="s">
        <v>145</v>
      </c>
      <c r="B14" s="3">
        <v>24734.480510000001</v>
      </c>
      <c r="C14" s="3">
        <v>28882.239214000001</v>
      </c>
      <c r="I14" s="3">
        <f t="shared" si="0"/>
        <v>1.1676913611475723</v>
      </c>
    </row>
    <row r="15" spans="1:9" x14ac:dyDescent="0.5">
      <c r="A15" t="s">
        <v>171</v>
      </c>
      <c r="B15" s="3">
        <v>231668.26772</v>
      </c>
      <c r="C15" s="3">
        <v>242133.400352</v>
      </c>
      <c r="I15" s="3">
        <f t="shared" si="0"/>
        <v>1.0451729221916937</v>
      </c>
    </row>
    <row r="16" spans="1:9" x14ac:dyDescent="0.5">
      <c r="A16" t="s">
        <v>146</v>
      </c>
      <c r="B16" s="3">
        <v>155139.899294</v>
      </c>
      <c r="C16" s="3">
        <v>150516.268794</v>
      </c>
      <c r="I16" s="3">
        <f t="shared" si="0"/>
        <v>0.97019702525887341</v>
      </c>
    </row>
    <row r="17" spans="1:9" x14ac:dyDescent="0.5">
      <c r="A17" t="s">
        <v>166</v>
      </c>
      <c r="B17" s="3">
        <v>118162.038227</v>
      </c>
      <c r="C17" s="3">
        <v>118790.674011</v>
      </c>
      <c r="I17" s="3">
        <f t="shared" si="0"/>
        <v>1.0053201162863519</v>
      </c>
    </row>
    <row r="18" spans="1:9" x14ac:dyDescent="0.5">
      <c r="A18" s="20" t="s">
        <v>136</v>
      </c>
      <c r="B18" s="3">
        <v>5722.9740410000004</v>
      </c>
      <c r="C18" s="3">
        <v>13366.601137</v>
      </c>
      <c r="I18" s="3">
        <f t="shared" si="0"/>
        <v>2.3356040130953302</v>
      </c>
    </row>
    <row r="19" spans="1:9" x14ac:dyDescent="0.5">
      <c r="A19" t="s">
        <v>137</v>
      </c>
      <c r="B19" s="3">
        <v>50889.468272999999</v>
      </c>
      <c r="C19" s="3">
        <v>62655.917521000003</v>
      </c>
      <c r="I19" s="3">
        <f t="shared" si="0"/>
        <v>1.2312158025483404</v>
      </c>
    </row>
    <row r="20" spans="1:9" x14ac:dyDescent="0.5">
      <c r="A20" t="s">
        <v>134</v>
      </c>
      <c r="B20" s="3">
        <v>31178.224119999999</v>
      </c>
      <c r="C20" s="3">
        <v>43034.913572999998</v>
      </c>
      <c r="I20" s="3">
        <f t="shared" si="0"/>
        <v>1.3802875175752634</v>
      </c>
    </row>
    <row r="21" spans="1:9" x14ac:dyDescent="0.5">
      <c r="A21" t="s">
        <v>135</v>
      </c>
      <c r="B21" s="3">
        <v>24607.062817000002</v>
      </c>
      <c r="C21" s="3">
        <v>35506.512418999999</v>
      </c>
      <c r="I21" s="3">
        <f t="shared" si="0"/>
        <v>1.4429398861236709</v>
      </c>
    </row>
    <row r="22" spans="1:9" x14ac:dyDescent="0.5">
      <c r="A22" t="s">
        <v>147</v>
      </c>
      <c r="B22" s="3">
        <v>0.55557599999999996</v>
      </c>
      <c r="C22" s="3">
        <v>2.1887E-2</v>
      </c>
    </row>
    <row r="24" spans="1:9" ht="31.5" x14ac:dyDescent="0.5">
      <c r="A24" s="18" t="s">
        <v>170</v>
      </c>
      <c r="B24" s="3">
        <f>B14/B7</f>
        <v>0.1492338655239091</v>
      </c>
      <c r="C24" s="3">
        <f>C14/C7</f>
        <v>0.15868146287249904</v>
      </c>
    </row>
    <row r="25" spans="1:9" x14ac:dyDescent="0.5">
      <c r="A25" t="s">
        <v>185</v>
      </c>
      <c r="B25" s="26">
        <f>B13/B12</f>
        <v>37.045584547711897</v>
      </c>
      <c r="C25" s="26">
        <f>C13/C12</f>
        <v>39.726867129098366</v>
      </c>
    </row>
    <row r="26" spans="1:9" x14ac:dyDescent="0.5">
      <c r="A26" s="19" t="s">
        <v>174</v>
      </c>
    </row>
    <row r="27" spans="1:9" ht="31.5" x14ac:dyDescent="0.5">
      <c r="A27" s="18"/>
      <c r="B27" s="18" t="s">
        <v>167</v>
      </c>
      <c r="C27" s="18" t="s">
        <v>168</v>
      </c>
      <c r="D27" s="18"/>
      <c r="E27" s="18"/>
      <c r="F27" s="18"/>
      <c r="G27" s="18"/>
      <c r="H27" s="18"/>
      <c r="I27" s="18" t="s">
        <v>173</v>
      </c>
    </row>
    <row r="28" spans="1:9" x14ac:dyDescent="0.5">
      <c r="A28" t="s">
        <v>0</v>
      </c>
      <c r="B28" s="3">
        <v>152574.461262</v>
      </c>
      <c r="C28" s="3">
        <v>166649.42162499999</v>
      </c>
      <c r="I28" s="3">
        <f>C28/B28</f>
        <v>1.0922497792001411</v>
      </c>
    </row>
    <row r="29" spans="1:9" x14ac:dyDescent="0.5">
      <c r="A29" t="s">
        <v>7</v>
      </c>
      <c r="B29" s="3">
        <v>218.303101</v>
      </c>
      <c r="C29" s="3">
        <v>240.19660099999999</v>
      </c>
      <c r="I29" s="3">
        <f t="shared" ref="I29:I42" si="1">C29/B29</f>
        <v>1.1002894594703903</v>
      </c>
    </row>
    <row r="30" spans="1:9" x14ac:dyDescent="0.5">
      <c r="A30" t="s">
        <v>5</v>
      </c>
      <c r="B30" s="3">
        <v>9655.7835930000001</v>
      </c>
      <c r="C30" s="3">
        <v>11703.143278</v>
      </c>
      <c r="I30" s="3">
        <f t="shared" si="1"/>
        <v>1.2120345454390922</v>
      </c>
    </row>
    <row r="31" spans="1:9" x14ac:dyDescent="0.5">
      <c r="A31" t="s">
        <v>11</v>
      </c>
      <c r="B31" s="3">
        <v>19.670846000000001</v>
      </c>
      <c r="C31" s="3">
        <v>21.971233999999999</v>
      </c>
      <c r="I31" s="3">
        <f t="shared" si="1"/>
        <v>1.1169440297585573</v>
      </c>
    </row>
    <row r="32" spans="1:9" x14ac:dyDescent="0.5">
      <c r="A32" t="s">
        <v>9</v>
      </c>
      <c r="B32" s="3">
        <v>1013.05911</v>
      </c>
      <c r="C32" s="3">
        <v>1267.1822299999999</v>
      </c>
      <c r="I32" s="3">
        <f t="shared" si="1"/>
        <v>1.2508472778059316</v>
      </c>
    </row>
    <row r="33" spans="1:9" x14ac:dyDescent="0.5">
      <c r="A33" t="s">
        <v>2</v>
      </c>
      <c r="B33" s="3">
        <v>61.573349</v>
      </c>
      <c r="C33" s="3">
        <v>63.293998000000002</v>
      </c>
      <c r="I33" s="3">
        <f t="shared" si="1"/>
        <v>1.0279447038035887</v>
      </c>
    </row>
    <row r="34" spans="1:9" x14ac:dyDescent="0.5">
      <c r="A34" t="s">
        <v>4</v>
      </c>
      <c r="B34" s="3">
        <v>3204.627954</v>
      </c>
      <c r="C34" s="3">
        <v>3683.725817</v>
      </c>
      <c r="I34" s="3">
        <f t="shared" si="1"/>
        <v>1.1495018672610631</v>
      </c>
    </row>
    <row r="35" spans="1:9" x14ac:dyDescent="0.5">
      <c r="A35" s="20" t="s">
        <v>145</v>
      </c>
      <c r="B35" s="3">
        <v>6993.5675099999999</v>
      </c>
      <c r="C35" s="3">
        <v>7385.6365919999998</v>
      </c>
      <c r="I35" s="3">
        <f t="shared" si="1"/>
        <v>1.0560613851856562</v>
      </c>
    </row>
    <row r="36" spans="1:9" x14ac:dyDescent="0.5">
      <c r="A36" t="s">
        <v>171</v>
      </c>
      <c r="B36" s="3">
        <v>217409.398602</v>
      </c>
      <c r="C36" s="3">
        <v>225768.40391299999</v>
      </c>
      <c r="I36" s="3">
        <f t="shared" si="1"/>
        <v>1.0384482242476665</v>
      </c>
    </row>
    <row r="37" spans="1:9" x14ac:dyDescent="0.5">
      <c r="A37" t="s">
        <v>146</v>
      </c>
      <c r="B37" s="3">
        <v>154977.76902499999</v>
      </c>
      <c r="C37" s="3">
        <v>150416.98414099999</v>
      </c>
      <c r="I37" s="3">
        <f t="shared" si="1"/>
        <v>0.97057136057195226</v>
      </c>
    </row>
    <row r="38" spans="1:9" x14ac:dyDescent="0.5">
      <c r="A38" t="s">
        <v>166</v>
      </c>
      <c r="B38" s="3">
        <v>118162.55101900001</v>
      </c>
      <c r="C38" s="3">
        <v>118709.855757</v>
      </c>
      <c r="I38" s="3">
        <f t="shared" si="1"/>
        <v>1.004631795211598</v>
      </c>
    </row>
    <row r="39" spans="1:9" x14ac:dyDescent="0.5">
      <c r="A39" s="20" t="s">
        <v>136</v>
      </c>
      <c r="B39" s="3">
        <v>5594.9140040000002</v>
      </c>
      <c r="C39" s="3">
        <v>12147.400122999999</v>
      </c>
      <c r="I39" s="3">
        <f t="shared" si="1"/>
        <v>2.1711504617077932</v>
      </c>
    </row>
    <row r="40" spans="1:9" x14ac:dyDescent="0.5">
      <c r="A40" t="s">
        <v>137</v>
      </c>
      <c r="B40" s="3">
        <v>48266.559349000003</v>
      </c>
      <c r="C40" s="3">
        <v>57211.711948999997</v>
      </c>
      <c r="I40" s="3">
        <f t="shared" si="1"/>
        <v>1.1853281593021883</v>
      </c>
    </row>
    <row r="41" spans="1:9" x14ac:dyDescent="0.5">
      <c r="A41" t="s">
        <v>134</v>
      </c>
      <c r="B41" s="3">
        <v>27533.973085000001</v>
      </c>
      <c r="C41" s="3">
        <v>35862.757570000002</v>
      </c>
      <c r="I41" s="3">
        <f t="shared" si="1"/>
        <v>1.3024911973033551</v>
      </c>
    </row>
    <row r="42" spans="1:9" x14ac:dyDescent="0.5">
      <c r="A42" t="s">
        <v>135</v>
      </c>
      <c r="B42" s="3">
        <v>22119.370794999999</v>
      </c>
      <c r="C42" s="3">
        <v>29747.440600000002</v>
      </c>
      <c r="I42" s="3">
        <f t="shared" si="1"/>
        <v>1.3448592582355146</v>
      </c>
    </row>
    <row r="43" spans="1:9" x14ac:dyDescent="0.5">
      <c r="A43" t="s">
        <v>147</v>
      </c>
      <c r="B43" s="3">
        <v>0.55942400000000003</v>
      </c>
      <c r="C43" s="3">
        <v>5.4174E-2</v>
      </c>
    </row>
    <row r="45" spans="1:9" ht="31.5" x14ac:dyDescent="0.5">
      <c r="A45" s="18" t="s">
        <v>170</v>
      </c>
      <c r="B45" s="3">
        <f>B35/B28</f>
        <v>4.5837078185651831E-2</v>
      </c>
      <c r="C45" s="3">
        <f>C35/C28</f>
        <v>4.4318405188464451E-2</v>
      </c>
    </row>
    <row r="46" spans="1:9" x14ac:dyDescent="0.5">
      <c r="A46" t="s">
        <v>185</v>
      </c>
      <c r="B46" s="26">
        <f>B34/B33</f>
        <v>52.045698440083228</v>
      </c>
      <c r="C46" s="26">
        <f>C34/C33</f>
        <v>58.20023909692037</v>
      </c>
    </row>
    <row r="47" spans="1:9" x14ac:dyDescent="0.5">
      <c r="A47" s="19" t="s">
        <v>175</v>
      </c>
    </row>
    <row r="48" spans="1:9" ht="31.5" x14ac:dyDescent="0.5">
      <c r="A48" s="18"/>
      <c r="B48" s="18" t="s">
        <v>167</v>
      </c>
      <c r="C48" s="18" t="s">
        <v>168</v>
      </c>
      <c r="D48" s="18"/>
      <c r="E48" s="18"/>
      <c r="F48" s="18"/>
      <c r="G48" s="18"/>
      <c r="H48" s="18"/>
      <c r="I48" s="18" t="s">
        <v>173</v>
      </c>
    </row>
    <row r="49" spans="1:9" x14ac:dyDescent="0.5">
      <c r="A49" t="s">
        <v>0</v>
      </c>
      <c r="B49" s="3">
        <v>150794.91561600001</v>
      </c>
      <c r="C49" s="3">
        <v>162108.05302299999</v>
      </c>
      <c r="I49" s="3">
        <f>C49/B49</f>
        <v>1.0750233345785274</v>
      </c>
    </row>
    <row r="50" spans="1:9" x14ac:dyDescent="0.5">
      <c r="A50" t="s">
        <v>7</v>
      </c>
      <c r="B50" s="3">
        <v>115.18022499999999</v>
      </c>
      <c r="C50" s="3">
        <v>121.94078399999999</v>
      </c>
      <c r="I50" s="3">
        <f t="shared" ref="I50:I63" si="2">C50/B50</f>
        <v>1.0586954835346085</v>
      </c>
    </row>
    <row r="51" spans="1:9" x14ac:dyDescent="0.5">
      <c r="A51" t="s">
        <v>5</v>
      </c>
      <c r="B51" s="3">
        <v>5726.2879899999998</v>
      </c>
      <c r="C51" s="3">
        <v>6986.4605460000002</v>
      </c>
      <c r="I51" s="3">
        <f t="shared" si="2"/>
        <v>1.2200679669273848</v>
      </c>
    </row>
    <row r="52" spans="1:9" x14ac:dyDescent="0.5">
      <c r="A52" t="s">
        <v>11</v>
      </c>
      <c r="B52" s="3">
        <v>18.575039</v>
      </c>
      <c r="C52" s="3">
        <v>20.058209000000002</v>
      </c>
      <c r="I52" s="3">
        <f t="shared" si="2"/>
        <v>1.0798474770362529</v>
      </c>
    </row>
    <row r="53" spans="1:9" x14ac:dyDescent="0.5">
      <c r="A53" t="s">
        <v>9</v>
      </c>
      <c r="B53" s="3">
        <v>934.029088</v>
      </c>
      <c r="C53" s="3">
        <v>1173.958883</v>
      </c>
      <c r="I53" s="3">
        <f t="shared" si="2"/>
        <v>1.2568761488079052</v>
      </c>
    </row>
    <row r="54" spans="1:9" x14ac:dyDescent="0.5">
      <c r="A54" t="s">
        <v>2</v>
      </c>
      <c r="B54" s="3">
        <v>52.038491999999998</v>
      </c>
      <c r="C54" s="3">
        <v>51.612158000000001</v>
      </c>
      <c r="I54" s="3">
        <f t="shared" si="2"/>
        <v>0.99180733369445073</v>
      </c>
    </row>
    <row r="55" spans="1:9" x14ac:dyDescent="0.5">
      <c r="A55" t="s">
        <v>4</v>
      </c>
      <c r="B55" s="3">
        <v>2709.4517139999998</v>
      </c>
      <c r="C55" s="3">
        <v>3113.1937389999998</v>
      </c>
      <c r="I55" s="3">
        <f t="shared" si="2"/>
        <v>1.149012445179896</v>
      </c>
    </row>
    <row r="56" spans="1:9" x14ac:dyDescent="0.5">
      <c r="A56" s="20" t="s">
        <v>145</v>
      </c>
      <c r="B56" s="3">
        <v>6477.8670060000004</v>
      </c>
      <c r="C56" s="3">
        <v>7214.6310800000001</v>
      </c>
      <c r="I56" s="3">
        <f t="shared" si="2"/>
        <v>1.1137355974300778</v>
      </c>
    </row>
    <row r="57" spans="1:9" x14ac:dyDescent="0.5">
      <c r="A57" t="s">
        <v>171</v>
      </c>
      <c r="B57" s="3">
        <v>216587.29824199999</v>
      </c>
      <c r="C57" s="3">
        <v>221691.1023</v>
      </c>
      <c r="I57" s="3">
        <f t="shared" si="2"/>
        <v>1.0235646508332976</v>
      </c>
    </row>
    <row r="58" spans="1:9" x14ac:dyDescent="0.5">
      <c r="A58" t="s">
        <v>146</v>
      </c>
      <c r="B58" s="3">
        <v>155293.896614</v>
      </c>
      <c r="C58" s="3">
        <v>150259.353775</v>
      </c>
      <c r="I58" s="3">
        <f t="shared" si="2"/>
        <v>0.96758054921170589</v>
      </c>
    </row>
    <row r="59" spans="1:9" x14ac:dyDescent="0.5">
      <c r="A59" t="s">
        <v>166</v>
      </c>
      <c r="B59" s="3">
        <v>118161.723644</v>
      </c>
      <c r="C59" s="3">
        <v>118684.761117</v>
      </c>
      <c r="I59" s="3">
        <f t="shared" si="2"/>
        <v>1.0044264543277637</v>
      </c>
    </row>
    <row r="60" spans="1:9" x14ac:dyDescent="0.5">
      <c r="A60" s="20" t="s">
        <v>136</v>
      </c>
      <c r="B60" s="3">
        <v>5730.3346369999999</v>
      </c>
      <c r="C60" s="3">
        <v>11120.157907999999</v>
      </c>
      <c r="I60" s="3">
        <f t="shared" si="2"/>
        <v>1.9405774029667719</v>
      </c>
    </row>
    <row r="61" spans="1:9" x14ac:dyDescent="0.5">
      <c r="A61" t="s">
        <v>137</v>
      </c>
      <c r="B61" s="3">
        <v>45948.709331999999</v>
      </c>
      <c r="C61" s="3">
        <v>54975.398408000001</v>
      </c>
      <c r="I61" s="3">
        <f t="shared" si="2"/>
        <v>1.1964514174006093</v>
      </c>
    </row>
    <row r="62" spans="1:9" x14ac:dyDescent="0.5">
      <c r="A62" t="s">
        <v>134</v>
      </c>
      <c r="B62" s="3">
        <v>26041.050367</v>
      </c>
      <c r="C62" s="3">
        <v>34503.573315000001</v>
      </c>
      <c r="I62" s="3">
        <f t="shared" si="2"/>
        <v>1.324968571879265</v>
      </c>
    </row>
    <row r="63" spans="1:9" x14ac:dyDescent="0.5">
      <c r="A63" t="s">
        <v>135</v>
      </c>
      <c r="B63" s="3">
        <v>20931.854705000002</v>
      </c>
      <c r="C63" s="3">
        <v>28757.293478</v>
      </c>
      <c r="I63" s="3">
        <f t="shared" si="2"/>
        <v>1.3738531001331062</v>
      </c>
    </row>
    <row r="64" spans="1:9" x14ac:dyDescent="0.5">
      <c r="A64" t="s">
        <v>147</v>
      </c>
      <c r="B64" s="3">
        <v>0.56265699999999996</v>
      </c>
      <c r="C64" s="3">
        <v>8.1216999999999998E-2</v>
      </c>
    </row>
    <row r="66" spans="1:3" ht="31.5" x14ac:dyDescent="0.5">
      <c r="A66" s="18" t="s">
        <v>170</v>
      </c>
      <c r="B66" s="3">
        <f>B56/B49</f>
        <v>4.2958126137992082E-2</v>
      </c>
      <c r="C66" s="3">
        <f>C56/C49</f>
        <v>4.4505075136374528E-2</v>
      </c>
    </row>
    <row r="67" spans="1:3" x14ac:dyDescent="0.5">
      <c r="A67" t="s">
        <v>185</v>
      </c>
      <c r="B67" s="26">
        <f>B55/B54</f>
        <v>52.066299576859372</v>
      </c>
      <c r="C67" s="26">
        <f>C55/C54</f>
        <v>60.318999624080817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D522-44B0-46C0-9B63-69258F3E2B66}">
  <dimension ref="A1:C20"/>
  <sheetViews>
    <sheetView workbookViewId="0">
      <selection activeCell="K19" sqref="K19"/>
    </sheetView>
  </sheetViews>
  <sheetFormatPr defaultRowHeight="15.75" x14ac:dyDescent="0.5"/>
  <cols>
    <col min="1" max="1" width="36.5" customWidth="1"/>
    <col min="2" max="2" width="10.9375" bestFit="1" customWidth="1"/>
    <col min="3" max="3" width="16.3125" customWidth="1"/>
  </cols>
  <sheetData>
    <row r="1" spans="1:3" x14ac:dyDescent="0.5">
      <c r="A1" t="s">
        <v>188</v>
      </c>
    </row>
    <row r="2" spans="1:3" x14ac:dyDescent="0.5">
      <c r="A2" t="s">
        <v>189</v>
      </c>
    </row>
    <row r="4" spans="1:3" ht="63" x14ac:dyDescent="0.5">
      <c r="B4" t="s">
        <v>186</v>
      </c>
      <c r="C4" s="18" t="s">
        <v>187</v>
      </c>
    </row>
    <row r="5" spans="1:3" x14ac:dyDescent="0.5">
      <c r="A5" s="21" t="s">
        <v>0</v>
      </c>
      <c r="B5" s="3">
        <v>167098.0043</v>
      </c>
      <c r="C5" s="3">
        <v>164393.98509999999</v>
      </c>
    </row>
    <row r="6" spans="1:3" x14ac:dyDescent="0.5">
      <c r="A6" s="21" t="s">
        <v>7</v>
      </c>
      <c r="B6" s="3">
        <v>242.16844900000001</v>
      </c>
      <c r="C6" s="3">
        <v>228.91690600000001</v>
      </c>
    </row>
    <row r="7" spans="1:3" x14ac:dyDescent="0.5">
      <c r="A7" s="21" t="s">
        <v>5</v>
      </c>
      <c r="B7" s="3">
        <v>10231.91023</v>
      </c>
      <c r="C7" s="3">
        <v>9500.2560659999999</v>
      </c>
    </row>
    <row r="8" spans="1:3" x14ac:dyDescent="0.5">
      <c r="A8" s="21" t="s">
        <v>11</v>
      </c>
      <c r="B8" s="3">
        <v>22.849875000000001</v>
      </c>
      <c r="C8" s="3">
        <v>21.531229</v>
      </c>
    </row>
    <row r="9" spans="1:3" x14ac:dyDescent="0.5">
      <c r="A9" s="21" t="s">
        <v>9</v>
      </c>
      <c r="B9" s="3">
        <v>1150.8603760000001</v>
      </c>
      <c r="C9" s="3">
        <v>1008.927477</v>
      </c>
    </row>
    <row r="10" spans="1:3" x14ac:dyDescent="0.5">
      <c r="A10" s="21" t="s">
        <v>2</v>
      </c>
      <c r="B10" s="3">
        <v>359.61771900000002</v>
      </c>
      <c r="C10" s="3">
        <v>338.64510799999999</v>
      </c>
    </row>
    <row r="11" spans="1:3" x14ac:dyDescent="0.5">
      <c r="A11" s="21" t="s">
        <v>4</v>
      </c>
      <c r="B11" s="3">
        <v>13422.74735</v>
      </c>
      <c r="C11" s="3">
        <v>12319.554599999999</v>
      </c>
    </row>
    <row r="12" spans="1:3" x14ac:dyDescent="0.5">
      <c r="A12" s="21" t="s">
        <v>145</v>
      </c>
      <c r="B12" s="3">
        <v>25624.221010000001</v>
      </c>
      <c r="C12" s="3">
        <v>25030.866440000002</v>
      </c>
    </row>
    <row r="13" spans="1:3" x14ac:dyDescent="0.5">
      <c r="A13" s="21" t="s">
        <v>171</v>
      </c>
      <c r="B13" s="3">
        <v>232441.58230000001</v>
      </c>
      <c r="C13" s="3">
        <v>216003.89739999999</v>
      </c>
    </row>
    <row r="14" spans="1:3" x14ac:dyDescent="0.5">
      <c r="A14" s="21" t="s">
        <v>146</v>
      </c>
      <c r="B14" s="3">
        <v>150827.35389999999</v>
      </c>
      <c r="C14" s="3">
        <v>143882.36110000001</v>
      </c>
    </row>
    <row r="15" spans="1:3" x14ac:dyDescent="0.5">
      <c r="A15" s="21" t="s">
        <v>166</v>
      </c>
      <c r="B15" s="3">
        <v>115993.9883</v>
      </c>
      <c r="C15" s="3">
        <v>116005.4525</v>
      </c>
    </row>
    <row r="16" spans="1:3" x14ac:dyDescent="0.5">
      <c r="A16" s="20" t="s">
        <v>136</v>
      </c>
      <c r="B16" s="3">
        <v>3497.6217529999999</v>
      </c>
      <c r="C16" s="3">
        <v>3542.5684030000002</v>
      </c>
    </row>
    <row r="17" spans="1:3" x14ac:dyDescent="0.5">
      <c r="A17" s="21" t="s">
        <v>137</v>
      </c>
      <c r="B17" s="3">
        <v>49970.364580000001</v>
      </c>
      <c r="C17" s="3">
        <v>48432.520049999999</v>
      </c>
    </row>
    <row r="18" spans="1:3" x14ac:dyDescent="0.5">
      <c r="A18" s="21" t="s">
        <v>134</v>
      </c>
      <c r="B18" s="3">
        <v>29485.63521</v>
      </c>
      <c r="C18" s="3">
        <v>26738.960520000001</v>
      </c>
    </row>
    <row r="19" spans="1:3" x14ac:dyDescent="0.5">
      <c r="A19" s="21" t="s">
        <v>135</v>
      </c>
      <c r="B19" s="3">
        <v>22574.360509999999</v>
      </c>
      <c r="C19" s="3">
        <v>20182.543290000001</v>
      </c>
    </row>
    <row r="20" spans="1:3" x14ac:dyDescent="0.5">
      <c r="A20" t="s">
        <v>147</v>
      </c>
      <c r="B20" s="3">
        <v>0.29446699999999998</v>
      </c>
      <c r="C20" s="3">
        <v>0.211892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D25" sqref="D25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0" t="s">
        <v>158</v>
      </c>
      <c r="C1" s="30"/>
      <c r="D1" s="30"/>
      <c r="E1" s="30"/>
      <c r="F1" s="16"/>
      <c r="G1" s="30" t="s">
        <v>159</v>
      </c>
      <c r="H1" s="30"/>
      <c r="I1" s="30"/>
      <c r="J1" s="30"/>
    </row>
    <row r="2" spans="1:11" x14ac:dyDescent="0.5">
      <c r="B2" s="30" t="s">
        <v>120</v>
      </c>
      <c r="C2" s="30"/>
      <c r="D2" s="30" t="s">
        <v>63</v>
      </c>
      <c r="E2" s="30"/>
      <c r="F2" s="16" t="s">
        <v>131</v>
      </c>
      <c r="G2" s="30" t="s">
        <v>120</v>
      </c>
      <c r="H2" s="30"/>
      <c r="I2" s="30" t="s">
        <v>63</v>
      </c>
      <c r="J2" s="30"/>
      <c r="K2" s="16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152609.73465299999</v>
      </c>
      <c r="C4" s="1">
        <v>3052194693053</v>
      </c>
      <c r="D4" s="1">
        <v>141855.407052</v>
      </c>
      <c r="E4" s="1">
        <v>2837108141036</v>
      </c>
      <c r="F4" s="1">
        <f>E4/C4</f>
        <v>0.92953052683482107</v>
      </c>
      <c r="G4" s="1">
        <v>152520.86717000001</v>
      </c>
      <c r="H4" s="1">
        <v>3050417343401</v>
      </c>
      <c r="K4" s="1">
        <f>J4/H4</f>
        <v>0</v>
      </c>
    </row>
    <row r="5" spans="1:11" x14ac:dyDescent="0.5">
      <c r="A5" s="1" t="s">
        <v>7</v>
      </c>
      <c r="B5" s="1">
        <v>77.806353999999999</v>
      </c>
      <c r="C5" s="1">
        <v>1556127081</v>
      </c>
      <c r="D5" s="1">
        <v>23.619633</v>
      </c>
      <c r="E5" s="1">
        <v>472392655</v>
      </c>
      <c r="F5" s="1">
        <f t="shared" ref="F5:F23" si="0">E5/C5</f>
        <v>0.30356945828385079</v>
      </c>
      <c r="G5" s="1">
        <v>75.015174000000002</v>
      </c>
      <c r="H5" s="1">
        <v>1500303481</v>
      </c>
      <c r="K5" s="1">
        <f t="shared" ref="K5:K23" si="1">J5/H5</f>
        <v>0</v>
      </c>
    </row>
    <row r="6" spans="1:11" x14ac:dyDescent="0.5">
      <c r="A6" s="1" t="s">
        <v>5</v>
      </c>
      <c r="B6" s="1">
        <v>4056.0329179999999</v>
      </c>
      <c r="C6" s="1">
        <v>81120658367</v>
      </c>
      <c r="D6" s="1">
        <v>1543.7720870000001</v>
      </c>
      <c r="E6" s="1">
        <v>30875441747</v>
      </c>
      <c r="F6" s="1">
        <f t="shared" si="0"/>
        <v>0.38061133093022548</v>
      </c>
      <c r="G6" s="1">
        <v>3950.1702019999998</v>
      </c>
      <c r="H6" s="1">
        <v>79003404031</v>
      </c>
      <c r="K6" s="1">
        <f t="shared" si="1"/>
        <v>0</v>
      </c>
    </row>
    <row r="7" spans="1:11" x14ac:dyDescent="0.5">
      <c r="A7" s="1" t="s">
        <v>11</v>
      </c>
      <c r="B7" s="1">
        <v>4.6955299999999998</v>
      </c>
      <c r="C7" s="1">
        <v>93910606</v>
      </c>
      <c r="D7" s="1">
        <v>1.293283</v>
      </c>
      <c r="E7" s="1">
        <v>25865659</v>
      </c>
      <c r="F7" s="1">
        <f t="shared" si="0"/>
        <v>0.27542851762664594</v>
      </c>
      <c r="G7" s="1">
        <v>4.6178939999999997</v>
      </c>
      <c r="H7" s="1">
        <v>92357878</v>
      </c>
      <c r="K7" s="1">
        <f t="shared" si="1"/>
        <v>0</v>
      </c>
    </row>
    <row r="8" spans="1:11" x14ac:dyDescent="0.5">
      <c r="A8" s="1" t="s">
        <v>9</v>
      </c>
      <c r="B8" s="1">
        <v>317.79470900000001</v>
      </c>
      <c r="C8" s="1">
        <v>6355894189</v>
      </c>
      <c r="D8" s="1">
        <v>106.20886</v>
      </c>
      <c r="E8" s="1">
        <v>2124177192</v>
      </c>
      <c r="F8" s="1">
        <f t="shared" si="0"/>
        <v>0.33420587707017912</v>
      </c>
      <c r="G8" s="1">
        <v>308.36296900000002</v>
      </c>
      <c r="H8" s="1">
        <v>6167259380</v>
      </c>
      <c r="K8" s="1">
        <f t="shared" si="1"/>
        <v>0</v>
      </c>
    </row>
    <row r="9" spans="1:11" x14ac:dyDescent="0.5">
      <c r="A9" s="1" t="s">
        <v>2</v>
      </c>
      <c r="B9" s="1">
        <v>114.757964</v>
      </c>
      <c r="C9" s="1">
        <v>2295159283</v>
      </c>
      <c r="D9" s="1">
        <v>8.6336209999999998</v>
      </c>
      <c r="E9" s="1">
        <v>172672429</v>
      </c>
      <c r="F9" s="1">
        <f t="shared" si="0"/>
        <v>7.5233309635181433E-2</v>
      </c>
      <c r="G9" s="1">
        <v>113.82759299999999</v>
      </c>
      <c r="H9" s="1">
        <v>2276551859</v>
      </c>
      <c r="K9" s="1">
        <f t="shared" si="1"/>
        <v>0</v>
      </c>
    </row>
    <row r="10" spans="1:11" x14ac:dyDescent="0.5">
      <c r="A10" s="1" t="s">
        <v>4</v>
      </c>
      <c r="B10" s="1">
        <v>5496.0490600000003</v>
      </c>
      <c r="C10" s="1">
        <v>109920981204</v>
      </c>
      <c r="D10" s="1">
        <v>817.43987800000002</v>
      </c>
      <c r="E10" s="1">
        <v>16348797569</v>
      </c>
      <c r="F10" s="1">
        <f t="shared" si="0"/>
        <v>0.14873227467519251</v>
      </c>
      <c r="G10" s="1">
        <v>5457.5926120000004</v>
      </c>
      <c r="H10" s="1">
        <v>109151852234</v>
      </c>
      <c r="K10" s="1">
        <f t="shared" si="1"/>
        <v>0</v>
      </c>
    </row>
    <row r="11" spans="1:11" x14ac:dyDescent="0.5">
      <c r="A11" s="1" t="s">
        <v>146</v>
      </c>
      <c r="B11" s="1">
        <v>115846.357928</v>
      </c>
      <c r="C11" s="1">
        <v>2316927158559</v>
      </c>
      <c r="D11" s="1">
        <v>115847.922979</v>
      </c>
      <c r="E11" s="1">
        <v>2316958459574</v>
      </c>
      <c r="F11" s="1">
        <f t="shared" si="0"/>
        <v>1.0000135097104301</v>
      </c>
      <c r="G11" s="1">
        <v>115936.918741</v>
      </c>
      <c r="H11" s="1">
        <v>2318738374824</v>
      </c>
      <c r="K11" s="1">
        <f t="shared" si="1"/>
        <v>0</v>
      </c>
    </row>
    <row r="12" spans="1:11" x14ac:dyDescent="0.5">
      <c r="A12" s="1" t="s">
        <v>160</v>
      </c>
      <c r="B12" s="1">
        <v>24534.466195000001</v>
      </c>
      <c r="C12" s="1">
        <v>490689323901</v>
      </c>
      <c r="D12" s="1">
        <v>22930.104199000001</v>
      </c>
      <c r="E12" s="1">
        <v>458602083984</v>
      </c>
      <c r="F12" s="1">
        <f t="shared" si="0"/>
        <v>0.9346078295286615</v>
      </c>
      <c r="G12" s="1">
        <v>24645.824778999999</v>
      </c>
      <c r="H12" s="1">
        <v>492916495589</v>
      </c>
      <c r="K12" s="1">
        <f t="shared" si="1"/>
        <v>0</v>
      </c>
    </row>
    <row r="13" spans="1:11" x14ac:dyDescent="0.5">
      <c r="A13" s="12" t="s">
        <v>161</v>
      </c>
      <c r="B13" s="1">
        <v>3595.040328</v>
      </c>
      <c r="C13" s="1">
        <v>71900806568</v>
      </c>
      <c r="D13" s="1">
        <v>3592.338456</v>
      </c>
      <c r="E13" s="1">
        <v>71846769123</v>
      </c>
      <c r="F13" s="1">
        <f t="shared" si="0"/>
        <v>0.99924844452267869</v>
      </c>
      <c r="G13" s="1">
        <v>3681.2321160000001</v>
      </c>
      <c r="H13" s="1">
        <v>73624642325</v>
      </c>
      <c r="K13" s="1">
        <f t="shared" si="1"/>
        <v>0</v>
      </c>
    </row>
    <row r="14" spans="1:11" x14ac:dyDescent="0.5">
      <c r="A14" s="12" t="s">
        <v>134</v>
      </c>
      <c r="B14" s="1">
        <v>21738.962718999999</v>
      </c>
      <c r="C14" s="1">
        <v>434779254389</v>
      </c>
      <c r="D14" s="1">
        <v>19045.900823</v>
      </c>
      <c r="E14" s="1">
        <v>380918016467</v>
      </c>
      <c r="F14" s="1">
        <f t="shared" si="0"/>
        <v>0.87611819704302174</v>
      </c>
      <c r="G14" s="1">
        <v>21896.348055999999</v>
      </c>
      <c r="H14" s="1">
        <v>437926961111</v>
      </c>
      <c r="K14" s="1">
        <f t="shared" si="1"/>
        <v>0</v>
      </c>
    </row>
    <row r="15" spans="1:11" x14ac:dyDescent="0.5">
      <c r="A15" s="12" t="s">
        <v>135</v>
      </c>
      <c r="B15" s="1">
        <v>16436.098414</v>
      </c>
      <c r="C15" s="1">
        <v>328721968288</v>
      </c>
      <c r="D15" s="1">
        <v>14568.234048</v>
      </c>
      <c r="E15" s="1">
        <v>291364680964</v>
      </c>
      <c r="F15" s="1">
        <f t="shared" si="0"/>
        <v>0.88635597578537706</v>
      </c>
      <c r="G15" s="1">
        <v>16573.863835</v>
      </c>
      <c r="H15" s="1">
        <v>331477276692</v>
      </c>
      <c r="K15" s="1">
        <f t="shared" si="1"/>
        <v>0</v>
      </c>
    </row>
    <row r="16" spans="1:11" x14ac:dyDescent="0.5">
      <c r="A16" s="12" t="s">
        <v>136</v>
      </c>
      <c r="B16" s="1">
        <v>3372.3308769999999</v>
      </c>
      <c r="C16" s="1">
        <v>67446617545</v>
      </c>
      <c r="D16" s="1">
        <v>3358.7600499999999</v>
      </c>
      <c r="E16" s="1">
        <v>67175201001</v>
      </c>
      <c r="F16" s="1">
        <f t="shared" si="0"/>
        <v>0.99597583164464976</v>
      </c>
      <c r="G16" s="1">
        <v>3442.8784059999998</v>
      </c>
      <c r="H16" s="1">
        <v>68857568120</v>
      </c>
      <c r="K16" s="1">
        <f t="shared" si="1"/>
        <v>0</v>
      </c>
    </row>
    <row r="17" spans="1:11" x14ac:dyDescent="0.5">
      <c r="A17" s="1" t="s">
        <v>0</v>
      </c>
      <c r="B17" s="1">
        <v>180648.100083</v>
      </c>
      <c r="C17" s="1">
        <v>3612962001662</v>
      </c>
      <c r="D17" s="1">
        <v>170311.71691700001</v>
      </c>
      <c r="E17" s="1">
        <v>3406234338335</v>
      </c>
      <c r="F17" s="1">
        <f t="shared" si="0"/>
        <v>0.94278166688941012</v>
      </c>
      <c r="G17" s="1">
        <v>180351.442362</v>
      </c>
      <c r="H17" s="1">
        <v>3607028847241</v>
      </c>
      <c r="K17" s="1">
        <f t="shared" si="1"/>
        <v>0</v>
      </c>
    </row>
    <row r="18" spans="1:11" x14ac:dyDescent="0.5">
      <c r="A18" s="1" t="s">
        <v>146</v>
      </c>
      <c r="B18" s="1">
        <v>128755.06963300001</v>
      </c>
      <c r="C18" s="1">
        <v>2575101392663</v>
      </c>
      <c r="D18" s="1">
        <v>128718.01957800001</v>
      </c>
      <c r="E18" s="1">
        <v>2574360391563</v>
      </c>
      <c r="F18" s="1">
        <f t="shared" si="0"/>
        <v>0.99971224391314795</v>
      </c>
      <c r="G18" s="1">
        <v>128850.14658299999</v>
      </c>
      <c r="H18" s="1">
        <v>2577002931659</v>
      </c>
      <c r="K18" s="1">
        <f t="shared" si="1"/>
        <v>0</v>
      </c>
    </row>
    <row r="19" spans="1:11" x14ac:dyDescent="0.5">
      <c r="A19" s="1" t="s">
        <v>142</v>
      </c>
      <c r="B19" s="1">
        <v>23065.869860999999</v>
      </c>
      <c r="C19" s="1">
        <v>461317397226</v>
      </c>
      <c r="D19" s="1">
        <v>21909.418377000002</v>
      </c>
      <c r="E19" s="1">
        <v>438188367548</v>
      </c>
      <c r="F19" s="1">
        <f t="shared" si="0"/>
        <v>0.94986308815344966</v>
      </c>
      <c r="G19" s="1">
        <v>22840.274474000002</v>
      </c>
      <c r="H19" s="1">
        <v>456805489486</v>
      </c>
      <c r="K19" s="1">
        <f t="shared" si="1"/>
        <v>0</v>
      </c>
    </row>
    <row r="20" spans="1:11" x14ac:dyDescent="0.5">
      <c r="A20" s="1" t="s">
        <v>143</v>
      </c>
      <c r="B20" s="1">
        <v>29577.516531000001</v>
      </c>
      <c r="C20" s="1">
        <v>591550330614</v>
      </c>
      <c r="D20" s="1">
        <v>30059.906640000001</v>
      </c>
      <c r="E20" s="1">
        <v>601198132799</v>
      </c>
      <c r="F20" s="1">
        <f t="shared" si="0"/>
        <v>1.0163093513530557</v>
      </c>
      <c r="G20" s="1">
        <v>29637.197866999999</v>
      </c>
      <c r="H20" s="1">
        <v>592743957347</v>
      </c>
      <c r="K20" s="1">
        <f t="shared" si="1"/>
        <v>0</v>
      </c>
    </row>
    <row r="21" spans="1:11" x14ac:dyDescent="0.5">
      <c r="A21" s="1" t="s">
        <v>144</v>
      </c>
      <c r="B21" s="1">
        <v>4041.0692829999998</v>
      </c>
      <c r="C21" s="1">
        <v>80821385668</v>
      </c>
      <c r="D21" s="1">
        <v>4332.4334500000004</v>
      </c>
      <c r="E21" s="1">
        <v>86648669010</v>
      </c>
      <c r="F21" s="1">
        <f t="shared" si="0"/>
        <v>1.0721007601371431</v>
      </c>
      <c r="G21" s="1">
        <v>4098.7973039999997</v>
      </c>
      <c r="H21" s="1">
        <v>81975946078</v>
      </c>
      <c r="K21" s="1">
        <f t="shared" si="1"/>
        <v>0</v>
      </c>
    </row>
    <row r="22" spans="1:11" x14ac:dyDescent="0.5">
      <c r="A22" s="1" t="s">
        <v>145</v>
      </c>
      <c r="B22" s="1">
        <v>17674.415663</v>
      </c>
      <c r="C22" s="1">
        <v>353488313258</v>
      </c>
      <c r="D22" s="1">
        <v>2657.6882759999999</v>
      </c>
      <c r="E22" s="1">
        <v>53153765522</v>
      </c>
      <c r="F22" s="1">
        <f t="shared" si="0"/>
        <v>0.15036923012276432</v>
      </c>
      <c r="G22" s="1">
        <v>17675.026441000002</v>
      </c>
      <c r="H22" s="1">
        <v>353500528814</v>
      </c>
      <c r="K22" s="1">
        <f t="shared" si="1"/>
        <v>0</v>
      </c>
    </row>
    <row r="23" spans="1:11" x14ac:dyDescent="0.5">
      <c r="A23" s="1" t="s">
        <v>147</v>
      </c>
      <c r="B23" s="1">
        <v>1.2397E-2</v>
      </c>
      <c r="C23" s="1">
        <v>247938</v>
      </c>
      <c r="D23" s="1">
        <v>1.2422000000000001E-2</v>
      </c>
      <c r="E23" s="1">
        <v>248450</v>
      </c>
      <c r="F23" s="1">
        <f t="shared" si="0"/>
        <v>1.002065032387129</v>
      </c>
      <c r="G23" s="1">
        <v>1.4243E-2</v>
      </c>
      <c r="H23" s="1">
        <v>284870</v>
      </c>
      <c r="K23" s="1">
        <f t="shared" si="1"/>
        <v>0</v>
      </c>
    </row>
    <row r="24" spans="1:11" x14ac:dyDescent="0.5">
      <c r="B24" s="1">
        <f>B22/B4</f>
        <v>0.11581447083429915</v>
      </c>
      <c r="D24" s="1">
        <f>D22/D4</f>
        <v>1.8735191919936969E-2</v>
      </c>
    </row>
    <row r="41" spans="1:1" s="15" customFormat="1" x14ac:dyDescent="0.5">
      <c r="A41" s="14"/>
    </row>
    <row r="42" spans="1: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11" workbookViewId="0">
      <selection activeCell="B38" sqref="B38:J38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0" t="s">
        <v>121</v>
      </c>
      <c r="C1" s="30"/>
      <c r="D1" s="30"/>
      <c r="E1" s="30"/>
      <c r="F1" s="13"/>
      <c r="G1" s="30" t="s">
        <v>124</v>
      </c>
      <c r="H1" s="30"/>
      <c r="I1" s="30"/>
      <c r="J1" s="30"/>
    </row>
    <row r="2" spans="1:11" x14ac:dyDescent="0.5">
      <c r="B2" s="30" t="s">
        <v>120</v>
      </c>
      <c r="C2" s="30"/>
      <c r="D2" s="30" t="s">
        <v>63</v>
      </c>
      <c r="E2" s="30"/>
      <c r="F2" s="13" t="s">
        <v>131</v>
      </c>
      <c r="G2" s="30" t="s">
        <v>120</v>
      </c>
      <c r="H2" s="30"/>
      <c r="I2" s="30" t="s">
        <v>63</v>
      </c>
      <c r="J2" s="30"/>
      <c r="K2" s="13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5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5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5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5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5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5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5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5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5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5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5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5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5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5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5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5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5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5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5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5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5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5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5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5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5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5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5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5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5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5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5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5">
      <c r="A36" s="1" t="s">
        <v>150</v>
      </c>
      <c r="B36" s="1">
        <f>B5+B6+B9+B10</f>
        <v>3149.0729250000004</v>
      </c>
      <c r="C36" s="1">
        <f t="shared" ref="C36:J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5">
      <c r="A37" s="1" t="s">
        <v>151</v>
      </c>
      <c r="B37" s="1">
        <f>B8+B12</f>
        <v>173666.42481</v>
      </c>
      <c r="C37" s="1">
        <f t="shared" ref="C37:J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38" spans="1:11" x14ac:dyDescent="0.5">
      <c r="B38" s="17"/>
      <c r="C38" s="17"/>
      <c r="D38" s="17"/>
      <c r="E38" s="17"/>
      <c r="F38" s="17"/>
      <c r="G38" s="17"/>
      <c r="H38" s="17"/>
      <c r="I38" s="17"/>
      <c r="J38" s="17"/>
    </row>
    <row r="39" spans="1:11" x14ac:dyDescent="0.5">
      <c r="A39" s="1" t="s">
        <v>162</v>
      </c>
    </row>
    <row r="41" spans="1:11" s="15" customFormat="1" x14ac:dyDescent="0.5">
      <c r="A41" s="14"/>
    </row>
    <row r="42" spans="1:1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opLeftCell="A27" workbookViewId="0">
      <selection activeCell="A45" sqref="A45"/>
    </sheetView>
  </sheetViews>
  <sheetFormatPr defaultColWidth="10.8125" defaultRowHeight="15.75" x14ac:dyDescent="0.5"/>
  <cols>
    <col min="1" max="1" width="38.5" style="1" customWidth="1"/>
    <col min="2" max="2" width="11" style="1" bestFit="1" customWidth="1"/>
    <col min="3" max="3" width="18.8125" style="1" bestFit="1" customWidth="1"/>
    <col min="4" max="4" width="11" style="1" bestFit="1" customWidth="1"/>
    <col min="5" max="5" width="18.8125" style="1" bestFit="1" customWidth="1"/>
    <col min="6" max="6" width="9.1875" style="1" customWidth="1"/>
    <col min="7" max="7" width="11" style="1" bestFit="1" customWidth="1"/>
    <col min="8" max="8" width="18.8125" style="1" bestFit="1" customWidth="1"/>
    <col min="9" max="9" width="11" style="1" bestFit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0" t="s">
        <v>121</v>
      </c>
      <c r="C1" s="30"/>
      <c r="D1" s="30"/>
      <c r="E1" s="30"/>
      <c r="F1" s="11"/>
      <c r="G1" s="30" t="s">
        <v>124</v>
      </c>
      <c r="H1" s="30"/>
      <c r="I1" s="30"/>
      <c r="J1" s="30"/>
    </row>
    <row r="2" spans="1:11" x14ac:dyDescent="0.5">
      <c r="B2" s="30" t="s">
        <v>120</v>
      </c>
      <c r="C2" s="30"/>
      <c r="D2" s="30" t="s">
        <v>63</v>
      </c>
      <c r="E2" s="30"/>
      <c r="F2" s="11" t="s">
        <v>131</v>
      </c>
      <c r="G2" s="30" t="s">
        <v>120</v>
      </c>
      <c r="H2" s="30"/>
      <c r="I2" s="30" t="s">
        <v>63</v>
      </c>
      <c r="J2" s="30"/>
      <c r="K2" s="11" t="s">
        <v>131</v>
      </c>
    </row>
    <row r="3" spans="1:11" x14ac:dyDescent="0.5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5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5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5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5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5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5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5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5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5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5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5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5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5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5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5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5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5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5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5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5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5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5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5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5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5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5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5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5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5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5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5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5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5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5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5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5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5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5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A21" sqref="A21"/>
    </sheetView>
  </sheetViews>
  <sheetFormatPr defaultColWidth="42.6875" defaultRowHeight="15.75" x14ac:dyDescent="0.5"/>
  <cols>
    <col min="1" max="1" width="43" style="3" customWidth="1"/>
    <col min="2" max="2" width="14" style="4" customWidth="1"/>
    <col min="3" max="3" width="20.6875" style="3" customWidth="1"/>
    <col min="4" max="4" width="13.8125" style="4" customWidth="1"/>
    <col min="5" max="5" width="20.8125" style="3" customWidth="1"/>
    <col min="6" max="6" width="15.6875" style="4" customWidth="1"/>
    <col min="7" max="7" width="19.6875" style="3" customWidth="1"/>
    <col min="8" max="16384" width="42.6875" style="3"/>
  </cols>
  <sheetData>
    <row r="1" spans="1:7" x14ac:dyDescent="0.5">
      <c r="A1" s="2" t="s">
        <v>40</v>
      </c>
    </row>
    <row r="2" spans="1:7" x14ac:dyDescent="0.5">
      <c r="A2" s="2"/>
      <c r="B2" s="31" t="s">
        <v>13</v>
      </c>
      <c r="C2" s="31"/>
      <c r="D2" s="31" t="s">
        <v>38</v>
      </c>
      <c r="E2" s="31"/>
      <c r="F2" s="31" t="s">
        <v>39</v>
      </c>
      <c r="G2" s="31"/>
    </row>
    <row r="3" spans="1:7" x14ac:dyDescent="0.5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5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5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5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5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5">
      <c r="F8" s="5"/>
    </row>
    <row r="9" spans="1:7" x14ac:dyDescent="0.5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5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5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5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5">
      <c r="F13" s="5"/>
    </row>
    <row r="14" spans="1:7" x14ac:dyDescent="0.5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5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5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5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5">
      <c r="F18" s="5"/>
    </row>
    <row r="19" spans="1:7" x14ac:dyDescent="0.5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5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5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5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5">
      <c r="F23" s="5"/>
    </row>
    <row r="24" spans="1:7" x14ac:dyDescent="0.5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5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5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5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5">
      <c r="F28" s="5"/>
    </row>
    <row r="29" spans="1:7" x14ac:dyDescent="0.5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5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5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5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5">
      <c r="F33" s="5"/>
    </row>
    <row r="34" spans="1:7" x14ac:dyDescent="0.5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5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5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5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5">
      <c r="F38" s="5"/>
    </row>
    <row r="39" spans="1:7" x14ac:dyDescent="0.5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5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5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5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5">
      <c r="F43" s="5"/>
    </row>
    <row r="44" spans="1:7" x14ac:dyDescent="0.5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5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5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5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5">
      <c r="F48" s="5"/>
    </row>
    <row r="49" spans="1:7" x14ac:dyDescent="0.5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5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5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5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5">
      <c r="F53" s="5"/>
    </row>
    <row r="54" spans="1:7" x14ac:dyDescent="0.5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5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5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5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5">
      <c r="F58" s="5"/>
    </row>
    <row r="60" spans="1:7" x14ac:dyDescent="0.5">
      <c r="A60" s="2" t="s">
        <v>41</v>
      </c>
    </row>
    <row r="61" spans="1:7" x14ac:dyDescent="0.5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5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5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5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5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5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5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5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5">
      <c r="C69" s="6"/>
      <c r="E69" s="6"/>
      <c r="G69" s="6"/>
    </row>
    <row r="70" spans="1:7" x14ac:dyDescent="0.5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5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5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5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5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5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5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8"/>
  <sheetViews>
    <sheetView workbookViewId="0">
      <selection activeCell="K67" sqref="K67"/>
    </sheetView>
  </sheetViews>
  <sheetFormatPr defaultColWidth="10.8125" defaultRowHeight="15.75" x14ac:dyDescent="0.5"/>
  <cols>
    <col min="1" max="1" width="37.3125" style="1" customWidth="1"/>
    <col min="2" max="2" width="14.3125" style="1" customWidth="1"/>
    <col min="3" max="3" width="19.6875" style="1" customWidth="1"/>
    <col min="4" max="4" width="14.1875" style="1" customWidth="1"/>
    <col min="5" max="5" width="18.8125" style="1" bestFit="1" customWidth="1"/>
    <col min="6" max="6" width="14.1875" style="1" customWidth="1"/>
    <col min="7" max="7" width="18.8125" style="1" customWidth="1"/>
    <col min="8" max="8" width="14.1875" style="1" customWidth="1"/>
    <col min="9" max="9" width="19.3125" style="1" customWidth="1"/>
    <col min="10" max="10" width="14" style="1" customWidth="1"/>
    <col min="11" max="11" width="19.3125" style="1" customWidth="1"/>
    <col min="12" max="12" width="13.8125" style="1" hidden="1" customWidth="1"/>
    <col min="13" max="13" width="19" style="1" hidden="1" customWidth="1"/>
    <col min="14" max="14" width="13.8125" style="1" customWidth="1"/>
    <col min="15" max="15" width="20.5" style="1" customWidth="1"/>
    <col min="16" max="16" width="14" style="1" customWidth="1"/>
    <col min="17" max="17" width="19" style="1" customWidth="1"/>
    <col min="18" max="16384" width="10.8125" style="1"/>
  </cols>
  <sheetData>
    <row r="1" spans="1:12" x14ac:dyDescent="0.5">
      <c r="B1" s="32" t="s">
        <v>63</v>
      </c>
      <c r="C1" s="32"/>
      <c r="D1" s="32" t="s">
        <v>64</v>
      </c>
      <c r="E1" s="32"/>
      <c r="F1" s="32" t="s">
        <v>65</v>
      </c>
      <c r="G1" s="32"/>
    </row>
    <row r="2" spans="1:12" x14ac:dyDescent="0.5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5">
      <c r="A3" s="9" t="s">
        <v>72</v>
      </c>
    </row>
    <row r="4" spans="1:12" x14ac:dyDescent="0.5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5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5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5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5">
      <c r="A8" s="3"/>
      <c r="B8" s="7"/>
      <c r="D8" s="7"/>
      <c r="F8" s="7"/>
    </row>
    <row r="9" spans="1:12" x14ac:dyDescent="0.5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5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5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5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5">
      <c r="A13" s="9" t="s">
        <v>66</v>
      </c>
    </row>
    <row r="14" spans="1:12" x14ac:dyDescent="0.5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5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5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5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5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5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5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5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5">
      <c r="B24" s="32" t="s">
        <v>63</v>
      </c>
      <c r="C24" s="32"/>
      <c r="D24" s="32" t="s">
        <v>64</v>
      </c>
      <c r="E24" s="32"/>
      <c r="F24" s="32" t="s">
        <v>65</v>
      </c>
      <c r="G24" s="32"/>
    </row>
    <row r="25" spans="1:7" x14ac:dyDescent="0.5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5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5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5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5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5">
      <c r="A30" s="3"/>
    </row>
    <row r="31" spans="1:7" x14ac:dyDescent="0.5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5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5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5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5">
      <c r="A36" s="9" t="s">
        <v>67</v>
      </c>
    </row>
    <row r="37" spans="1:7" x14ac:dyDescent="0.5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5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5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5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5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5">
      <c r="A42" s="3"/>
      <c r="C42" s="1" t="s">
        <v>68</v>
      </c>
      <c r="E42" s="1" t="s">
        <v>69</v>
      </c>
      <c r="G42" s="1" t="s">
        <v>70</v>
      </c>
    </row>
    <row r="43" spans="1:7" x14ac:dyDescent="0.5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5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5">
      <c r="A45" s="3" t="s">
        <v>18</v>
      </c>
      <c r="C45" s="1">
        <v>36</v>
      </c>
      <c r="E45" s="1">
        <v>36</v>
      </c>
      <c r="G45" s="1">
        <v>36</v>
      </c>
    </row>
    <row r="46" spans="1:7" x14ac:dyDescent="0.5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5">
      <c r="A47" s="3"/>
    </row>
    <row r="48" spans="1:7" x14ac:dyDescent="0.5">
      <c r="A48" s="9" t="s">
        <v>74</v>
      </c>
    </row>
    <row r="49" spans="1:19" x14ac:dyDescent="0.5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5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5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5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5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5">
      <c r="C54" s="1" t="s">
        <v>68</v>
      </c>
      <c r="E54" s="1" t="s">
        <v>69</v>
      </c>
      <c r="G54" s="1" t="s">
        <v>70</v>
      </c>
    </row>
    <row r="55" spans="1:19" x14ac:dyDescent="0.5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5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5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5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5">
      <c r="A59" s="3"/>
    </row>
    <row r="60" spans="1:19" x14ac:dyDescent="0.5">
      <c r="A60" s="2" t="s">
        <v>78</v>
      </c>
    </row>
    <row r="61" spans="1:19" x14ac:dyDescent="0.5">
      <c r="A61" s="3"/>
      <c r="B61" s="32" t="s">
        <v>76</v>
      </c>
      <c r="C61" s="32"/>
      <c r="D61" s="32"/>
      <c r="E61" s="32"/>
      <c r="F61" s="32" t="s">
        <v>77</v>
      </c>
      <c r="G61" s="32"/>
      <c r="H61" s="32"/>
      <c r="I61" s="32"/>
      <c r="J61" s="10"/>
      <c r="K61" s="10"/>
      <c r="L61" s="32" t="s">
        <v>79</v>
      </c>
      <c r="M61" s="32"/>
      <c r="N61" s="32"/>
      <c r="O61" s="32"/>
      <c r="P61" s="32"/>
      <c r="Q61" s="32"/>
    </row>
    <row r="62" spans="1:19" x14ac:dyDescent="0.5">
      <c r="B62" s="32" t="s">
        <v>75</v>
      </c>
      <c r="C62" s="32"/>
      <c r="D62" s="32" t="s">
        <v>64</v>
      </c>
      <c r="E62" s="32"/>
      <c r="F62" s="32" t="s">
        <v>75</v>
      </c>
      <c r="G62" s="32"/>
      <c r="H62" s="32" t="s">
        <v>64</v>
      </c>
      <c r="I62" s="32"/>
      <c r="J62" s="32" t="s">
        <v>85</v>
      </c>
      <c r="K62" s="32"/>
      <c r="L62" s="32" t="s">
        <v>75</v>
      </c>
      <c r="M62" s="32"/>
      <c r="N62" s="32" t="s">
        <v>64</v>
      </c>
      <c r="O62" s="32"/>
      <c r="P62" s="32" t="s">
        <v>85</v>
      </c>
      <c r="Q62" s="32"/>
    </row>
    <row r="63" spans="1:19" x14ac:dyDescent="0.5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5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5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5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5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5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5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5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5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5">
      <c r="A111" s="2" t="s">
        <v>83</v>
      </c>
    </row>
    <row r="112" spans="1:15" x14ac:dyDescent="0.5">
      <c r="B112" s="32" t="s">
        <v>75</v>
      </c>
      <c r="C112" s="32"/>
      <c r="D112" s="32"/>
      <c r="E112" s="32"/>
      <c r="F112" s="32"/>
      <c r="G112" s="32"/>
      <c r="H112" s="32" t="s">
        <v>64</v>
      </c>
      <c r="I112" s="32"/>
      <c r="J112" s="32"/>
      <c r="K112" s="32"/>
      <c r="L112" s="32"/>
      <c r="M112" s="32"/>
      <c r="N112" s="32"/>
      <c r="O112" s="32"/>
    </row>
    <row r="113" spans="1:15" x14ac:dyDescent="0.5">
      <c r="B113" s="32" t="s">
        <v>80</v>
      </c>
      <c r="C113" s="32"/>
      <c r="D113" s="32" t="s">
        <v>81</v>
      </c>
      <c r="E113" s="32"/>
      <c r="F113" s="32" t="s">
        <v>82</v>
      </c>
      <c r="G113" s="32"/>
      <c r="H113" s="32" t="s">
        <v>80</v>
      </c>
      <c r="I113" s="32"/>
      <c r="J113" s="10"/>
      <c r="K113" s="10"/>
      <c r="L113" s="32" t="s">
        <v>81</v>
      </c>
      <c r="M113" s="32"/>
      <c r="N113" s="32" t="s">
        <v>82</v>
      </c>
      <c r="O113" s="32"/>
    </row>
    <row r="114" spans="1:15" x14ac:dyDescent="0.5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5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5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5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5">
      <c r="F118" s="1" t="s">
        <v>84</v>
      </c>
    </row>
  </sheetData>
  <mergeCells count="25"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data-superpg</vt:lpstr>
      <vt:lpstr>parallelism2</vt:lpstr>
      <vt:lpstr>parallelism</vt:lpstr>
      <vt:lpstr>Sheet1</vt:lpstr>
      <vt:lpstr>final 1GB various db sizes</vt:lpstr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2019-06-18T04:20:22Z</dcterms:modified>
</cp:coreProperties>
</file>