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323" documentId="11_5A97CBAEC3CD296A3433C68811F398E260AB49F9" xr6:coauthVersionLast="43" xr6:coauthVersionMax="43" xr10:uidLastSave="{20556FA7-3B2B-4A02-B5C4-3E309B6FA0FB}"/>
  <bookViews>
    <workbookView xWindow="15" yWindow="15" windowWidth="22485" windowHeight="14385" tabRatio="500" xr2:uid="{00000000-000D-0000-FFFF-FFFF00000000}"/>
  </bookViews>
  <sheets>
    <sheet name="data-superpg-promo-selected" sheetId="11" r:id="rId1"/>
    <sheet name="data-superpg-promo-all" sheetId="10" r:id="rId2"/>
    <sheet name="1.2G_fixed_trans" sheetId="9" r:id="rId3"/>
    <sheet name="1.2G_scaled_trans" sheetId="8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11" l="1"/>
  <c r="H51" i="11"/>
  <c r="I51" i="11"/>
  <c r="G52" i="11"/>
  <c r="H52" i="11"/>
  <c r="I52" i="11"/>
  <c r="G53" i="11"/>
  <c r="H53" i="11"/>
  <c r="I53" i="11"/>
  <c r="G54" i="11"/>
  <c r="H54" i="11"/>
  <c r="I54" i="11"/>
  <c r="G55" i="11"/>
  <c r="H55" i="11"/>
  <c r="I55" i="11"/>
  <c r="G56" i="11"/>
  <c r="H56" i="11"/>
  <c r="I56" i="11"/>
  <c r="G57" i="11"/>
  <c r="H57" i="11"/>
  <c r="I57" i="11"/>
  <c r="G58" i="11"/>
  <c r="H58" i="11"/>
  <c r="I58" i="11"/>
  <c r="G59" i="11"/>
  <c r="H59" i="11"/>
  <c r="I59" i="11"/>
  <c r="G60" i="11"/>
  <c r="H60" i="11"/>
  <c r="I60" i="11"/>
  <c r="G61" i="11"/>
  <c r="H61" i="11"/>
  <c r="I61" i="11"/>
  <c r="G62" i="11"/>
  <c r="H62" i="11"/>
  <c r="I62" i="11"/>
  <c r="G63" i="11"/>
  <c r="H63" i="11"/>
  <c r="I63" i="11"/>
  <c r="G64" i="11"/>
  <c r="H64" i="11"/>
  <c r="I64" i="11"/>
  <c r="I50" i="11"/>
  <c r="H50" i="11"/>
  <c r="G50" i="11"/>
  <c r="G31" i="11"/>
  <c r="H31" i="11"/>
  <c r="I31" i="11"/>
  <c r="G32" i="11"/>
  <c r="H32" i="11"/>
  <c r="I32" i="11"/>
  <c r="G33" i="11"/>
  <c r="H33" i="11"/>
  <c r="I33" i="11"/>
  <c r="G34" i="11"/>
  <c r="H34" i="11"/>
  <c r="I34" i="11"/>
  <c r="G35" i="11"/>
  <c r="H35" i="11"/>
  <c r="I35" i="11"/>
  <c r="G36" i="11"/>
  <c r="H36" i="11"/>
  <c r="I36" i="11"/>
  <c r="G37" i="11"/>
  <c r="H37" i="11"/>
  <c r="I37" i="11"/>
  <c r="G38" i="11"/>
  <c r="H38" i="11"/>
  <c r="I38" i="11"/>
  <c r="G39" i="11"/>
  <c r="H39" i="11"/>
  <c r="I39" i="11"/>
  <c r="G40" i="11"/>
  <c r="H40" i="11"/>
  <c r="I40" i="11"/>
  <c r="G41" i="11"/>
  <c r="H41" i="11"/>
  <c r="I41" i="11"/>
  <c r="G42" i="11"/>
  <c r="H42" i="11"/>
  <c r="I42" i="11"/>
  <c r="G43" i="11"/>
  <c r="H43" i="11"/>
  <c r="I43" i="11"/>
  <c r="G44" i="11"/>
  <c r="H44" i="11"/>
  <c r="I44" i="11"/>
  <c r="I30" i="11"/>
  <c r="H30" i="11"/>
  <c r="G3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I10" i="11"/>
  <c r="H10" i="11"/>
  <c r="G10" i="11"/>
  <c r="L7" i="10"/>
  <c r="L8" i="10"/>
  <c r="L9" i="10"/>
  <c r="L10" i="10"/>
  <c r="L11" i="10"/>
  <c r="L12" i="10"/>
  <c r="L13" i="10"/>
  <c r="L14" i="10"/>
  <c r="L15" i="10"/>
  <c r="L16" i="10"/>
  <c r="L17" i="10"/>
  <c r="L6" i="10"/>
  <c r="M6" i="10"/>
  <c r="K7" i="10"/>
  <c r="K8" i="10"/>
  <c r="K9" i="10"/>
  <c r="K10" i="10"/>
  <c r="K11" i="10"/>
  <c r="K12" i="10"/>
  <c r="K13" i="10"/>
  <c r="K14" i="10"/>
  <c r="K15" i="10"/>
  <c r="K16" i="10"/>
  <c r="K17" i="10"/>
  <c r="K6" i="10"/>
  <c r="Q7" i="10"/>
  <c r="Q8" i="10"/>
  <c r="Q9" i="10"/>
  <c r="Q10" i="10"/>
  <c r="Q11" i="10"/>
  <c r="Q12" i="10"/>
  <c r="Q13" i="10"/>
  <c r="Q14" i="10"/>
  <c r="Q15" i="10"/>
  <c r="Q16" i="10"/>
  <c r="Q17" i="10"/>
  <c r="Q6" i="10"/>
  <c r="P7" i="10"/>
  <c r="P8" i="10"/>
  <c r="P9" i="10"/>
  <c r="P10" i="10"/>
  <c r="P11" i="10"/>
  <c r="P12" i="10"/>
  <c r="P13" i="10"/>
  <c r="P14" i="10"/>
  <c r="P15" i="10"/>
  <c r="P16" i="10"/>
  <c r="P17" i="10"/>
  <c r="O7" i="10"/>
  <c r="O8" i="10"/>
  <c r="O9" i="10"/>
  <c r="O10" i="10"/>
  <c r="O11" i="10"/>
  <c r="O12" i="10"/>
  <c r="O13" i="10"/>
  <c r="O14" i="10"/>
  <c r="O15" i="10"/>
  <c r="O16" i="10"/>
  <c r="O17" i="10"/>
  <c r="P6" i="10"/>
  <c r="O6" i="10"/>
  <c r="N7" i="10"/>
  <c r="N8" i="10"/>
  <c r="N9" i="10"/>
  <c r="N10" i="10"/>
  <c r="N11" i="10"/>
  <c r="N12" i="10"/>
  <c r="N13" i="10"/>
  <c r="N15" i="10"/>
  <c r="N16" i="10"/>
  <c r="N17" i="10"/>
  <c r="N6" i="10"/>
  <c r="M7" i="10"/>
  <c r="M8" i="10"/>
  <c r="M9" i="10"/>
  <c r="M10" i="10"/>
  <c r="M11" i="10"/>
  <c r="M12" i="10"/>
  <c r="M13" i="10"/>
  <c r="M14" i="10"/>
  <c r="M15" i="10"/>
  <c r="M16" i="10"/>
  <c r="M17" i="10"/>
  <c r="H50" i="8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6" i="8"/>
  <c r="C29" i="8"/>
  <c r="D26" i="8"/>
  <c r="D29" i="8"/>
  <c r="E26" i="8"/>
  <c r="E29" i="8"/>
  <c r="F26" i="8"/>
  <c r="F29" i="8"/>
  <c r="G26" i="8"/>
  <c r="G29" i="8"/>
  <c r="H26" i="8"/>
  <c r="H29" i="8"/>
  <c r="I26" i="8"/>
  <c r="I29" i="8"/>
  <c r="J26" i="8"/>
  <c r="J29" i="8"/>
  <c r="K26" i="8"/>
  <c r="K29" i="8"/>
  <c r="C28" i="8"/>
  <c r="D28" i="8"/>
  <c r="E28" i="8"/>
  <c r="F28" i="8"/>
  <c r="G28" i="8"/>
  <c r="H28" i="8"/>
  <c r="I28" i="8"/>
  <c r="J28" i="8"/>
  <c r="K28" i="8"/>
  <c r="B26" i="8"/>
  <c r="B29" i="8"/>
  <c r="B28" i="8"/>
  <c r="I23" i="8"/>
  <c r="G23" i="8"/>
  <c r="S22" i="8"/>
  <c r="I24" i="8"/>
  <c r="G24" i="8"/>
  <c r="S23" i="8"/>
  <c r="I25" i="8"/>
  <c r="G25" i="8"/>
  <c r="S24" i="8"/>
  <c r="S25" i="8"/>
  <c r="E23" i="8"/>
  <c r="C23" i="8"/>
  <c r="R22" i="8"/>
  <c r="E24" i="8"/>
  <c r="C24" i="8"/>
  <c r="R23" i="8"/>
  <c r="E25" i="8"/>
  <c r="C25" i="8"/>
  <c r="R24" i="8"/>
  <c r="R25" i="8"/>
  <c r="D25" i="8"/>
  <c r="F25" i="8"/>
  <c r="H25" i="8"/>
  <c r="J25" i="8"/>
  <c r="K25" i="8"/>
  <c r="D24" i="8"/>
  <c r="F24" i="8"/>
  <c r="H24" i="8"/>
  <c r="J24" i="8"/>
  <c r="K24" i="8"/>
  <c r="D23" i="8"/>
  <c r="F23" i="8"/>
  <c r="H23" i="8"/>
  <c r="J23" i="8"/>
  <c r="K23" i="8"/>
  <c r="B25" i="8"/>
  <c r="B24" i="8"/>
  <c r="B23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<sst xmlns="http://schemas.openxmlformats.org/spreadsheetml/2006/main" count="380" uniqueCount="175">
  <si>
    <t>CPU_CLK_UNHALTED.THREAD_P</t>
  </si>
  <si>
    <t>ITLB_MISSES.WALK_COMPLETED</t>
  </si>
  <si>
    <t>ITLB_MISSES.WALK_PENDING</t>
  </si>
  <si>
    <t>DTLB_LOAD_MISSES.WALK_PENDING</t>
  </si>
  <si>
    <t>DTLB_LOAD_MISSES.WALK_COMPLETED</t>
  </si>
  <si>
    <t>DTLB_STORE_MISSES.WALK_PENDING</t>
  </si>
  <si>
    <t>DTLB_STORE_MISSES.WALK_COMPLETED</t>
  </si>
  <si>
    <t>per transaction</t>
  </si>
  <si>
    <t>Ms_L</t>
  </si>
  <si>
    <t>BR_MISP_RETIRED.ALL_BRANCHES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</si>
  <si>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</si>
  <si>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</si>
  <si>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</si>
  <si>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</si>
  <si>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</si>
  <si>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</si>
  <si>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</si>
  <si>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</si>
  <si>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</si>
  <si>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</si>
  <si>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</si>
  <si>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</si>
  <si>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</si>
  <si>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</si>
  <si>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</si>
  <si>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</si>
  <si>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</si>
  <si>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</si>
  <si>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</si>
  <si>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</si>
  <si>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</si>
  <si>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</si>
  <si>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</si>
  <si>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</si>
  <si>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</si>
  <si>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</si>
  <si>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INST_RETIRED.ANY_P</t>
  </si>
  <si>
    <t>INST_RETIRED.ANY_P,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</si>
  <si>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</si>
  <si>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</si>
  <si>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</si>
  <si>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</si>
  <si>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</si>
  <si>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</si>
  <si>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</si>
  <si>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</si>
  <si>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</si>
  <si>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</si>
  <si>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</si>
  <si>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</si>
  <si>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</si>
  <si>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</si>
  <si>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</si>
  <si>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</si>
  <si>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</t>
  </si>
  <si>
    <t>L2_RQSTS.REFERENCES</t>
  </si>
  <si>
    <t>L2_RQSTS.CODE_RD_MISS</t>
  </si>
  <si>
    <t>L2_RQSTS.CODE_RD_HIT</t>
  </si>
  <si>
    <t>CYCLE_ACTIVITY.STALLS_L2_MISS</t>
  </si>
  <si>
    <t>ICACHE_16B.IFDATA_STALL</t>
  </si>
  <si>
    <t>ICACHE_64B.IFTAG_HIT</t>
  </si>
  <si>
    <t>ICACHE_64B.IFTAG_MISS</t>
  </si>
  <si>
    <t>ICACHE_64B.IFTAG_STALL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</si>
  <si>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</si>
  <si>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</si>
  <si>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</si>
  <si>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</si>
  <si>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</si>
  <si>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</si>
  <si>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</si>
  <si>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</si>
  <si>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</si>
  <si>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</si>
  <si>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</si>
  <si>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</si>
  <si>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</si>
  <si>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</si>
  <si>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</si>
  <si>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</si>
  <si>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</si>
  <si>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</si>
  <si>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CPU_CLK_UNHALTED.THREAD_P,usr,</t>
  </si>
  <si>
    <t>CPU_CLK_UNHALTED.THREAD_P,os,</t>
  </si>
  <si>
    <t>BR_MISP_RETIRED.ALL_BRANCHES,usr,</t>
  </si>
  <si>
    <t>M-s_L, tps 2660</t>
  </si>
  <si>
    <t>CYCLE_ACTIVITY.CYCLES_L2_MISS</t>
  </si>
  <si>
    <t>CYCLE_ACTIVITY.CYCLES_L3_MISS</t>
  </si>
  <si>
    <t>CYCLE_ACTIVITY.STALLS_L1D_MISS</t>
  </si>
  <si>
    <t>CYCLE_ACTIVITY.STALLS_L3_MISS</t>
  </si>
  <si>
    <t>ITLB.ITLB_FLUSH</t>
  </si>
  <si>
    <t>2 worker threads per physical core</t>
  </si>
  <si>
    <t>read-only</t>
  </si>
  <si>
    <t>tps 300</t>
  </si>
  <si>
    <t>tps 630</t>
  </si>
  <si>
    <t>tps 590</t>
  </si>
  <si>
    <t>tps 1530</t>
  </si>
  <si>
    <t>tps 1450</t>
  </si>
  <si>
    <t>tps 2560</t>
  </si>
  <si>
    <t>tps 960</t>
  </si>
  <si>
    <t>tps 920</t>
  </si>
  <si>
    <t>tps 2030</t>
  </si>
  <si>
    <t>tps 2115</t>
  </si>
  <si>
    <t>noHT, 12 workers per physical core</t>
  </si>
  <si>
    <t>2966Gcycles, 847s</t>
  </si>
  <si>
    <t>4571Gcycles, 653s</t>
  </si>
  <si>
    <t>CPU_CLK_UNHALTED.THREAD_P (os + usr)</t>
  </si>
  <si>
    <t>INST_RETIRED.ANY_P (os + user)</t>
  </si>
  <si>
    <t>default freebsd</t>
  </si>
  <si>
    <t>default freebsd + disabling data superpages</t>
  </si>
  <si>
    <t>our kernel: first-touch data superpage promotion</t>
  </si>
  <si>
    <t>Aggressive superpage promotion rates: every second, the asynchronous deamon wakes up 10 times. Every time when the asynchronous deamon wakes up, it fills up/fully populates at most 20 reservations.</t>
  </si>
  <si>
    <t>Results are averages over 14*1600000</t>
  </si>
  <si>
    <t>14 threads running on 2 physical cores (4 hyperthreads), 160000 events</t>
  </si>
  <si>
    <t>default freebsd + code superpages using "dd"</t>
  </si>
  <si>
    <t>default freebsd + code superpages using "dd" + first-touch data superpage promotion</t>
  </si>
  <si>
    <t>Col F/Col B</t>
  </si>
  <si>
    <t>default freebsd + code superpages using "dd" + disabling data superpages</t>
  </si>
  <si>
    <t>Col G/Col B</t>
  </si>
  <si>
    <t>Commands: sysbench /usr/ports/benchmarks/sysbench/work/sysbench-1.0.12/src/lua/oltp_read_only.lua --threads=14 --mysql-host=10.79.20.116 --mysql-user=root --mysql-port=3306 --mysql-password=password --tables=1 --table-size=5000000 --events=1600000 --time=6000 run</t>
  </si>
  <si>
    <t>default freebsd when disabling superpages for both code and data</t>
  </si>
  <si>
    <t>Col C/Col B</t>
  </si>
  <si>
    <t>Col D/Col B</t>
  </si>
  <si>
    <t>Col E/ Col B</t>
  </si>
  <si>
    <t>Col H/Col B</t>
  </si>
  <si>
    <t>default freebsd + disabling code superpages</t>
  </si>
  <si>
    <t>Col I/Col B</t>
  </si>
  <si>
    <t>IC_FETCHSTALL,mask=IC_FETCHSTALL_DQEMPTY</t>
  </si>
  <si>
    <t>after picked up several configurations, change database size to be 5GB to make it representative, collect data cache misses, measure physical memory consumption</t>
  </si>
  <si>
    <t>postgresql 5GB. Make the database size representative, 10GB, 20GB, and be careful about more than half the size of the memory, because it maintains another cache in the userspace.</t>
  </si>
  <si>
    <t>1.2GB, 5GB and 10GB</t>
  </si>
  <si>
    <t>C, h, I, no code superpages + first touch data superpages. We need B, but not here since mysql has default superpages for code.</t>
  </si>
  <si>
    <t>when increase the size of the database, we should also increase the number of transactions/events</t>
  </si>
  <si>
    <t>INST_RETIRED.ANY_P, usr</t>
  </si>
  <si>
    <t>Aggressive data superpage promotion rates: every second, the asynchronous deamon wakes up 10 times. Every time when the asynchronous deamon wakes up, it fills up/fully populates at most 20 reservations.</t>
  </si>
  <si>
    <t>Database = 1.2GB</t>
  </si>
  <si>
    <t>table-size=5000000 (command line option)</t>
  </si>
  <si>
    <t>CYCLE_ACTIVITY.STALLS_MEM_ANY</t>
  </si>
  <si>
    <t>Database = 5GB</t>
  </si>
  <si>
    <t>table-size=21300000 (command line option)</t>
  </si>
  <si>
    <t>Database = 10GB</t>
  </si>
  <si>
    <t>table-size=42700000 (command line option)</t>
  </si>
  <si>
    <t>code no superpage, data no superpage</t>
  </si>
  <si>
    <t>code no superpage, data superpage</t>
  </si>
  <si>
    <t>code superpage, data no superpage</t>
  </si>
  <si>
    <t>code superpage, data superpage</t>
  </si>
  <si>
    <t>Col D/ Col B</t>
  </si>
  <si>
    <t>Results are averages over 28*1600000</t>
  </si>
  <si>
    <t>28 threads running on 2 physical cores (4 hyperthreads), 1600000 events</t>
  </si>
  <si>
    <t>top outputs</t>
  </si>
  <si>
    <t>Database Size</t>
  </si>
  <si>
    <t>Size</t>
  </si>
  <si>
    <t>RES</t>
  </si>
  <si>
    <t>14255M</t>
  </si>
  <si>
    <t>2255M</t>
  </si>
  <si>
    <t>14241M</t>
  </si>
  <si>
    <t>4625M</t>
  </si>
  <si>
    <t>14237M</t>
  </si>
  <si>
    <t>7384M</t>
  </si>
  <si>
    <t>1.2G</t>
  </si>
  <si>
    <t>5G</t>
  </si>
  <si>
    <t>10G</t>
  </si>
  <si>
    <t>ssh yz70@virt02-rca.cs.rice.edu sysbench /usr/ports/benchmarks/sysbench/work/sysbench-1.0.12/src/lua/oltp_read_only.lua --threads=28 --mysql-host=10.79.20.116 --mysql-user=root --mysql-port=3306 --mysql-password=password --tables=1 --table-size=$TABLE_SIZE --events=1600000 --time=6000 run</t>
  </si>
  <si>
    <t>database size = 10GB</t>
  </si>
  <si>
    <t>events</t>
  </si>
  <si>
    <t>7534M</t>
  </si>
  <si>
    <t>14273M</t>
  </si>
  <si>
    <t>7380M</t>
  </si>
  <si>
    <t>14299M</t>
  </si>
  <si>
    <t>7619M</t>
  </si>
  <si>
    <t>14291M</t>
  </si>
  <si>
    <t>Sanity Check</t>
  </si>
  <si>
    <t>events = 16000000</t>
  </si>
  <si>
    <t>events = 32000000</t>
  </si>
  <si>
    <t>events = 64000000</t>
  </si>
  <si>
    <t>ssh yz70@virt02-rca.cs.rice.edu sysbench /usr/ports/benchmarks/sysbench/work/sysbench-1.0.12/src/lua/oltp_read_only.lua --threads= 28 --mysql-host=10.79.20.116 --mysql-user=root --mysql-port=3306 --mysql-password=password --tables=1 --table-size=42700000 --events=$EVENTS --time=6000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</si>
</sst>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00"/>
    <numFmt numFmtId="166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  <font>
      <sz val="12"/>
      <name val="Calibri"/>
      <family val="2"/>
      <scheme val="minor"/>
    </font>
    <font>
      <sz val="5"/>
      <color rgb="FF777777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43" fontId="0" fillId="0" borderId="0" xfId="5" applyFont="1"/>
    <xf numFmtId="0" fontId="0" fillId="0" borderId="0" xfId="0" applyAlignment="1">
      <alignment wrapText="1"/>
    </xf>
    <xf numFmtId="0" fontId="0" fillId="0" borderId="0" xfId="0" applyFont="1"/>
    <xf numFmtId="43" fontId="0" fillId="0" borderId="0" xfId="0" applyNumberFormat="1"/>
    <xf numFmtId="0" fontId="8" fillId="0" borderId="0" xfId="0" applyFont="1"/>
    <xf numFmtId="0" fontId="9" fillId="0" borderId="0" xfId="0" applyFont="1"/>
    <xf numFmtId="43" fontId="0" fillId="0" borderId="0" xfId="5" applyFont="1" applyAlignment="1">
      <alignment wrapText="1"/>
    </xf>
    <xf numFmtId="0" fontId="10" fillId="0" borderId="0" xfId="0" applyFont="1"/>
    <xf numFmtId="0" fontId="11" fillId="0" borderId="0" xfId="0" applyFont="1"/>
    <xf numFmtId="4" fontId="0" fillId="0" borderId="0" xfId="0" applyNumberFormat="1" applyAlignment="1">
      <alignment horizontal="center"/>
    </xf>
    <xf numFmtId="166" fontId="0" fillId="0" borderId="0" xfId="5" applyNumberFormat="1" applyFont="1"/>
    <xf numFmtId="0" fontId="12" fillId="0" borderId="0" xfId="0" applyFont="1"/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9195-A0A8-483C-A92B-22D78F3AB97D}">
  <dimension ref="A1:I87"/>
  <sheetViews>
    <sheetView tabSelected="1" topLeftCell="A64" workbookViewId="0">
      <selection activeCell="A81" sqref="A81"/>
    </sheetView>
  </sheetViews>
  <sheetFormatPr defaultRowHeight="15.75" x14ac:dyDescent="0.5"/>
  <cols>
    <col min="1" max="1" width="35.875" customWidth="1"/>
    <col min="2" max="2" width="18.75" style="17" customWidth="1"/>
    <col min="3" max="3" width="18.3125" style="17" customWidth="1"/>
    <col min="4" max="4" width="20.0625" style="17" customWidth="1"/>
    <col min="5" max="5" width="14.5625" style="17" customWidth="1"/>
  </cols>
  <sheetData>
    <row r="1" spans="1:9" x14ac:dyDescent="0.5">
      <c r="A1" t="s">
        <v>161</v>
      </c>
    </row>
    <row r="2" spans="1:9" x14ac:dyDescent="0.5">
      <c r="A2" t="s">
        <v>147</v>
      </c>
    </row>
    <row r="3" spans="1:9" x14ac:dyDescent="0.5">
      <c r="A3" t="s">
        <v>146</v>
      </c>
    </row>
    <row r="4" spans="1:9" x14ac:dyDescent="0.5">
      <c r="A4" t="s">
        <v>133</v>
      </c>
    </row>
    <row r="6" spans="1:9" ht="18" x14ac:dyDescent="0.55000000000000004">
      <c r="A6" s="22" t="s">
        <v>134</v>
      </c>
    </row>
    <row r="7" spans="1:9" x14ac:dyDescent="0.5">
      <c r="A7" t="s">
        <v>135</v>
      </c>
    </row>
    <row r="9" spans="1:9" s="18" customFormat="1" ht="47.25" x14ac:dyDescent="0.5">
      <c r="B9" s="23" t="s">
        <v>141</v>
      </c>
      <c r="C9" s="23" t="s">
        <v>142</v>
      </c>
      <c r="D9" s="23" t="s">
        <v>143</v>
      </c>
      <c r="E9" s="23" t="s">
        <v>144</v>
      </c>
      <c r="G9" s="18" t="s">
        <v>120</v>
      </c>
      <c r="H9" s="18" t="s">
        <v>145</v>
      </c>
      <c r="I9" s="18" t="s">
        <v>122</v>
      </c>
    </row>
    <row r="10" spans="1:9" x14ac:dyDescent="0.5">
      <c r="A10" s="16" t="s">
        <v>0</v>
      </c>
      <c r="B10" s="17">
        <v>145825.82699599999</v>
      </c>
      <c r="C10" s="17">
        <v>141929.599525</v>
      </c>
      <c r="D10" s="17">
        <v>137376.62299999999</v>
      </c>
      <c r="E10" s="17">
        <v>134687.396297</v>
      </c>
      <c r="G10" s="17">
        <f>C10/B10</f>
        <v>0.97328163637908349</v>
      </c>
      <c r="H10" s="17">
        <f>D10/B10</f>
        <v>0.94205961886139855</v>
      </c>
      <c r="I10" s="17">
        <f>E10/B10</f>
        <v>0.92361825796945063</v>
      </c>
    </row>
    <row r="11" spans="1:9" x14ac:dyDescent="0.5">
      <c r="A11" s="16" t="s">
        <v>4</v>
      </c>
      <c r="B11" s="17">
        <v>70.287334000000001</v>
      </c>
      <c r="C11" s="17">
        <v>31.088124000000001</v>
      </c>
      <c r="D11" s="17">
        <v>34.424531000000002</v>
      </c>
      <c r="E11" s="17">
        <v>8.555968</v>
      </c>
      <c r="G11" s="17">
        <f t="shared" ref="G11:G24" si="0">C11/B11</f>
        <v>0.44230051462757147</v>
      </c>
      <c r="H11" s="17">
        <f t="shared" ref="H11:H24" si="1">D11/B11</f>
        <v>0.48976862602300436</v>
      </c>
      <c r="I11" s="17">
        <f t="shared" ref="I11:I24" si="2">E11/B11</f>
        <v>0.12172844683510119</v>
      </c>
    </row>
    <row r="12" spans="1:9" x14ac:dyDescent="0.5">
      <c r="A12" s="16" t="s">
        <v>3</v>
      </c>
      <c r="B12" s="17">
        <v>4831.5597980000002</v>
      </c>
      <c r="C12" s="17">
        <v>2025.1358070000001</v>
      </c>
      <c r="D12" s="17">
        <v>2813.5059700000002</v>
      </c>
      <c r="E12" s="17">
        <v>687.52024300000005</v>
      </c>
      <c r="G12" s="17">
        <f t="shared" si="0"/>
        <v>0.41914741650062881</v>
      </c>
      <c r="H12" s="17">
        <f t="shared" si="1"/>
        <v>0.58231835838286361</v>
      </c>
      <c r="I12" s="17">
        <f t="shared" si="2"/>
        <v>0.14229778202985205</v>
      </c>
    </row>
    <row r="13" spans="1:9" x14ac:dyDescent="0.5">
      <c r="A13" s="16" t="s">
        <v>6</v>
      </c>
      <c r="B13" s="17">
        <v>19.900649999999999</v>
      </c>
      <c r="C13" s="17">
        <v>8.9686889999999995</v>
      </c>
      <c r="D13" s="17">
        <v>17.051608999999999</v>
      </c>
      <c r="E13" s="17">
        <v>6.6285530000000001</v>
      </c>
      <c r="G13" s="17">
        <f t="shared" si="0"/>
        <v>0.45067316896684279</v>
      </c>
      <c r="H13" s="17">
        <f t="shared" si="1"/>
        <v>0.85683678673812158</v>
      </c>
      <c r="I13" s="17">
        <f t="shared" si="2"/>
        <v>0.33308223600736664</v>
      </c>
    </row>
    <row r="14" spans="1:9" x14ac:dyDescent="0.5">
      <c r="A14" s="16" t="s">
        <v>5</v>
      </c>
      <c r="B14" s="17">
        <v>1205.7730670000001</v>
      </c>
      <c r="C14" s="17">
        <v>558.96931199999995</v>
      </c>
      <c r="D14" s="17">
        <v>1024.6375089999999</v>
      </c>
      <c r="E14" s="17">
        <v>259.35833100000002</v>
      </c>
      <c r="G14" s="17">
        <f t="shared" si="0"/>
        <v>0.46357753983569439</v>
      </c>
      <c r="H14" s="17">
        <f t="shared" si="1"/>
        <v>0.84977641070498366</v>
      </c>
      <c r="I14" s="17">
        <f t="shared" si="2"/>
        <v>0.21509713402812305</v>
      </c>
    </row>
    <row r="15" spans="1:9" x14ac:dyDescent="0.5">
      <c r="A15" s="16" t="s">
        <v>1</v>
      </c>
      <c r="B15" s="17">
        <v>86.680987000000002</v>
      </c>
      <c r="C15" s="17">
        <v>61.881160000000001</v>
      </c>
      <c r="D15" s="17">
        <v>16.275155999999999</v>
      </c>
      <c r="E15" s="17">
        <v>14.931611999999999</v>
      </c>
      <c r="G15" s="17">
        <f t="shared" si="0"/>
        <v>0.71389542437951248</v>
      </c>
      <c r="H15" s="17">
        <f t="shared" si="1"/>
        <v>0.18775923721311572</v>
      </c>
      <c r="I15" s="17">
        <f t="shared" si="2"/>
        <v>0.17225936755888577</v>
      </c>
    </row>
    <row r="16" spans="1:9" x14ac:dyDescent="0.5">
      <c r="A16" s="16" t="s">
        <v>2</v>
      </c>
      <c r="B16" s="17">
        <v>4195.8242049999999</v>
      </c>
      <c r="C16" s="17">
        <v>3101.2267750000001</v>
      </c>
      <c r="D16" s="17">
        <v>1063.7628689999999</v>
      </c>
      <c r="E16" s="17">
        <v>880.65613599999995</v>
      </c>
      <c r="G16" s="17">
        <f t="shared" si="0"/>
        <v>0.73912218993931855</v>
      </c>
      <c r="H16" s="17">
        <f t="shared" si="1"/>
        <v>0.25352894140139504</v>
      </c>
      <c r="I16" s="17">
        <f t="shared" si="2"/>
        <v>0.2098887114838025</v>
      </c>
    </row>
    <row r="17" spans="1:9" x14ac:dyDescent="0.5">
      <c r="A17" s="16" t="s">
        <v>62</v>
      </c>
      <c r="B17" s="17">
        <v>13434.043367</v>
      </c>
      <c r="C17" s="17">
        <v>12122.937986999999</v>
      </c>
      <c r="D17" s="17">
        <v>3995.41777</v>
      </c>
      <c r="E17" s="17">
        <v>3746.6230139999998</v>
      </c>
      <c r="G17" s="17">
        <f t="shared" si="0"/>
        <v>0.90240426175631827</v>
      </c>
      <c r="H17" s="17">
        <f t="shared" si="1"/>
        <v>0.29740992051689569</v>
      </c>
      <c r="I17" s="17">
        <f t="shared" si="2"/>
        <v>0.2788901979580754</v>
      </c>
    </row>
    <row r="18" spans="1:9" x14ac:dyDescent="0.5">
      <c r="A18" s="16" t="s">
        <v>105</v>
      </c>
      <c r="B18" s="17">
        <v>174677.925518</v>
      </c>
      <c r="C18" s="17">
        <v>171462.65611899999</v>
      </c>
      <c r="D18" s="17">
        <v>166638.139815</v>
      </c>
      <c r="E18" s="17">
        <v>163227.28672</v>
      </c>
      <c r="G18" s="17">
        <f t="shared" si="0"/>
        <v>0.98159315557781401</v>
      </c>
      <c r="H18" s="17">
        <f t="shared" si="1"/>
        <v>0.95397365935530576</v>
      </c>
      <c r="I18" s="17">
        <f t="shared" si="2"/>
        <v>0.93444713312203809</v>
      </c>
    </row>
    <row r="19" spans="1:9" x14ac:dyDescent="0.5">
      <c r="A19" s="16" t="s">
        <v>106</v>
      </c>
      <c r="B19" s="17">
        <v>120726.117874</v>
      </c>
      <c r="C19" s="17">
        <v>121379.559094</v>
      </c>
      <c r="D19" s="17">
        <v>121299.640811</v>
      </c>
      <c r="E19" s="17">
        <v>120636.101377</v>
      </c>
      <c r="G19" s="17">
        <f t="shared" si="0"/>
        <v>1.0054125920016908</v>
      </c>
      <c r="H19" s="17">
        <f t="shared" si="1"/>
        <v>1.0047506119396514</v>
      </c>
      <c r="I19" s="17">
        <f t="shared" si="2"/>
        <v>0.99925437429294339</v>
      </c>
    </row>
    <row r="20" spans="1:9" x14ac:dyDescent="0.5">
      <c r="A20" s="16" t="s">
        <v>36</v>
      </c>
      <c r="B20" s="17">
        <v>103795.66286700001</v>
      </c>
      <c r="C20" s="17">
        <v>103793.862714</v>
      </c>
      <c r="D20" s="17">
        <v>103795.981002</v>
      </c>
      <c r="E20" s="17">
        <v>103791.911782</v>
      </c>
      <c r="G20" s="17">
        <f t="shared" si="0"/>
        <v>0.99998265676088693</v>
      </c>
      <c r="H20" s="17">
        <f t="shared" si="1"/>
        <v>1.0000030650124601</v>
      </c>
      <c r="I20" s="17">
        <f t="shared" si="2"/>
        <v>0.99996386086955469</v>
      </c>
    </row>
    <row r="21" spans="1:9" x14ac:dyDescent="0.5">
      <c r="A21" s="16" t="s">
        <v>88</v>
      </c>
      <c r="B21" s="17">
        <v>4935.0394109999997</v>
      </c>
      <c r="C21" s="17">
        <v>4482.0754999999999</v>
      </c>
      <c r="D21" s="17">
        <v>4914.2657989999998</v>
      </c>
      <c r="E21" s="17">
        <v>4597.9043110000002</v>
      </c>
      <c r="G21" s="17">
        <f t="shared" si="0"/>
        <v>0.90821473279618359</v>
      </c>
      <c r="H21" s="17">
        <f t="shared" si="1"/>
        <v>0.99579058842900092</v>
      </c>
      <c r="I21" s="17">
        <f t="shared" si="2"/>
        <v>0.93168542904671858</v>
      </c>
    </row>
    <row r="22" spans="1:9" x14ac:dyDescent="0.5">
      <c r="A22" s="16" t="s">
        <v>136</v>
      </c>
      <c r="B22" s="17">
        <v>42211.667465999999</v>
      </c>
      <c r="C22" s="17">
        <v>38503.707447000001</v>
      </c>
      <c r="D22" s="17">
        <v>39740.847276</v>
      </c>
      <c r="E22" s="17">
        <v>36572.536910000003</v>
      </c>
      <c r="G22" s="17">
        <f t="shared" si="0"/>
        <v>0.9121579354336895</v>
      </c>
      <c r="H22" s="17">
        <f t="shared" si="1"/>
        <v>0.94146594204102085</v>
      </c>
      <c r="I22" s="17">
        <f t="shared" si="2"/>
        <v>0.86640824931774807</v>
      </c>
    </row>
    <row r="23" spans="1:9" x14ac:dyDescent="0.5">
      <c r="A23" s="16" t="s">
        <v>87</v>
      </c>
      <c r="B23" s="17">
        <v>23001.180319999999</v>
      </c>
      <c r="C23" s="17">
        <v>20411.545307</v>
      </c>
      <c r="D23" s="17">
        <v>20535.821246</v>
      </c>
      <c r="E23" s="17">
        <v>18560.318708999999</v>
      </c>
      <c r="G23" s="17">
        <f t="shared" si="0"/>
        <v>0.88741295111937113</v>
      </c>
      <c r="H23" s="17">
        <f t="shared" si="1"/>
        <v>0.89281597554120651</v>
      </c>
      <c r="I23" s="17">
        <f t="shared" si="2"/>
        <v>0.80692896846086726</v>
      </c>
    </row>
    <row r="24" spans="1:9" x14ac:dyDescent="0.5">
      <c r="A24" s="16" t="s">
        <v>58</v>
      </c>
      <c r="B24" s="17">
        <v>17724.20361</v>
      </c>
      <c r="C24" s="17">
        <v>15634.931112</v>
      </c>
      <c r="D24" s="17">
        <v>15999.255149000001</v>
      </c>
      <c r="E24" s="17">
        <v>14301.665188999999</v>
      </c>
      <c r="G24" s="17">
        <f t="shared" si="0"/>
        <v>0.8821231947018916</v>
      </c>
      <c r="H24" s="17">
        <f t="shared" si="1"/>
        <v>0.90267836575592131</v>
      </c>
      <c r="I24" s="17">
        <f t="shared" si="2"/>
        <v>0.80690029880558334</v>
      </c>
    </row>
    <row r="25" spans="1:9" x14ac:dyDescent="0.5">
      <c r="G25" s="17"/>
      <c r="H25" s="17"/>
      <c r="I25" s="17"/>
    </row>
    <row r="27" spans="1:9" ht="18" x14ac:dyDescent="0.55000000000000004">
      <c r="A27" s="24" t="s">
        <v>137</v>
      </c>
    </row>
    <row r="28" spans="1:9" x14ac:dyDescent="0.5">
      <c r="A28" t="s">
        <v>138</v>
      </c>
    </row>
    <row r="29" spans="1:9" s="18" customFormat="1" ht="47.25" x14ac:dyDescent="0.5">
      <c r="B29" s="23" t="s">
        <v>141</v>
      </c>
      <c r="C29" s="23" t="s">
        <v>142</v>
      </c>
      <c r="D29" s="23" t="s">
        <v>143</v>
      </c>
      <c r="E29" s="23" t="s">
        <v>144</v>
      </c>
      <c r="G29" s="18" t="s">
        <v>120</v>
      </c>
      <c r="H29" s="18" t="s">
        <v>145</v>
      </c>
      <c r="I29" s="18" t="s">
        <v>122</v>
      </c>
    </row>
    <row r="30" spans="1:9" x14ac:dyDescent="0.5">
      <c r="A30" s="16" t="s">
        <v>0</v>
      </c>
      <c r="B30" s="17">
        <v>146342.55191400001</v>
      </c>
      <c r="C30" s="17">
        <v>141998.92381499999</v>
      </c>
      <c r="D30" s="17">
        <v>138092.23925399999</v>
      </c>
      <c r="E30" s="17">
        <v>135215.29324999999</v>
      </c>
      <c r="G30" s="17">
        <f>C30/B30</f>
        <v>0.97031876209489221</v>
      </c>
      <c r="H30" s="17">
        <f>D30/B30</f>
        <v>0.94362328282447594</v>
      </c>
      <c r="I30" s="17">
        <f>E30/B30</f>
        <v>0.92396429802222468</v>
      </c>
    </row>
    <row r="31" spans="1:9" x14ac:dyDescent="0.5">
      <c r="A31" s="16" t="s">
        <v>4</v>
      </c>
      <c r="B31" s="17">
        <v>72.742330999999993</v>
      </c>
      <c r="C31" s="17">
        <v>30.933337999999999</v>
      </c>
      <c r="D31" s="17">
        <v>36.005521000000002</v>
      </c>
      <c r="E31" s="17">
        <v>9.0806380000000004</v>
      </c>
      <c r="G31" s="17">
        <f t="shared" ref="G31:G44" si="3">C31/B31</f>
        <v>0.42524534991874269</v>
      </c>
      <c r="H31" s="17">
        <f t="shared" ref="H31:H44" si="4">D31/B31</f>
        <v>0.49497342888283308</v>
      </c>
      <c r="I31" s="17">
        <f t="shared" ref="I31:I44" si="5">E31/B31</f>
        <v>0.12483292568669543</v>
      </c>
    </row>
    <row r="32" spans="1:9" x14ac:dyDescent="0.5">
      <c r="A32" s="16" t="s">
        <v>3</v>
      </c>
      <c r="B32" s="17">
        <v>5240.3890119999996</v>
      </c>
      <c r="C32" s="17">
        <v>2034.745285</v>
      </c>
      <c r="D32" s="17">
        <v>3063.719861</v>
      </c>
      <c r="E32" s="17">
        <v>738.34213399999999</v>
      </c>
      <c r="G32" s="17">
        <f t="shared" si="3"/>
        <v>0.38828134330116026</v>
      </c>
      <c r="H32" s="17">
        <f t="shared" si="4"/>
        <v>0.58463596003738816</v>
      </c>
      <c r="I32" s="17">
        <f t="shared" si="5"/>
        <v>0.1408945275454295</v>
      </c>
    </row>
    <row r="33" spans="1:9" x14ac:dyDescent="0.5">
      <c r="A33" s="16" t="s">
        <v>6</v>
      </c>
      <c r="B33" s="17">
        <v>20.251455</v>
      </c>
      <c r="C33" s="17">
        <v>9.3490319999999993</v>
      </c>
      <c r="D33" s="17">
        <v>17.211797000000001</v>
      </c>
      <c r="E33" s="17">
        <v>6.0436860000000001</v>
      </c>
      <c r="G33" s="17">
        <f t="shared" si="3"/>
        <v>0.46164742237039263</v>
      </c>
      <c r="H33" s="17">
        <f t="shared" si="4"/>
        <v>0.8499042167587465</v>
      </c>
      <c r="I33" s="17">
        <f t="shared" si="5"/>
        <v>0.29843218672436128</v>
      </c>
    </row>
    <row r="34" spans="1:9" x14ac:dyDescent="0.5">
      <c r="A34" s="16" t="s">
        <v>5</v>
      </c>
      <c r="B34" s="17">
        <v>1223.02124</v>
      </c>
      <c r="C34" s="17">
        <v>441.662147</v>
      </c>
      <c r="D34" s="17">
        <v>1018.421479</v>
      </c>
      <c r="E34" s="17">
        <v>328.39373599999999</v>
      </c>
      <c r="G34" s="17">
        <f t="shared" si="3"/>
        <v>0.36112385668788549</v>
      </c>
      <c r="H34" s="17">
        <f t="shared" si="4"/>
        <v>0.83270956030166732</v>
      </c>
      <c r="I34" s="17">
        <f t="shared" si="5"/>
        <v>0.26851024762251879</v>
      </c>
    </row>
    <row r="35" spans="1:9" x14ac:dyDescent="0.5">
      <c r="A35" s="16" t="s">
        <v>1</v>
      </c>
      <c r="B35" s="17">
        <v>90.023588000000004</v>
      </c>
      <c r="C35" s="17">
        <v>62.244878999999997</v>
      </c>
      <c r="D35" s="17">
        <v>18.729635999999999</v>
      </c>
      <c r="E35" s="17">
        <v>16.038325</v>
      </c>
      <c r="G35" s="17">
        <f t="shared" si="3"/>
        <v>0.69142855092600841</v>
      </c>
      <c r="H35" s="17">
        <f t="shared" si="4"/>
        <v>0.20805253840804477</v>
      </c>
      <c r="I35" s="17">
        <f t="shared" si="5"/>
        <v>0.17815691816238205</v>
      </c>
    </row>
    <row r="36" spans="1:9" x14ac:dyDescent="0.5">
      <c r="A36" s="16" t="s">
        <v>2</v>
      </c>
      <c r="B36" s="17">
        <v>4325.4721749999999</v>
      </c>
      <c r="C36" s="17">
        <v>3096.9001469999998</v>
      </c>
      <c r="D36" s="17">
        <v>1063.0892799999999</v>
      </c>
      <c r="E36" s="17">
        <v>894.02519099999995</v>
      </c>
      <c r="G36" s="17">
        <f t="shared" si="3"/>
        <v>0.7159681120824688</v>
      </c>
      <c r="H36" s="17">
        <f t="shared" si="4"/>
        <v>0.24577415759240204</v>
      </c>
      <c r="I36" s="17">
        <f t="shared" si="5"/>
        <v>0.20668846193652834</v>
      </c>
    </row>
    <row r="37" spans="1:9" x14ac:dyDescent="0.5">
      <c r="A37" s="16" t="s">
        <v>62</v>
      </c>
      <c r="B37" s="17">
        <v>13521.537015</v>
      </c>
      <c r="C37" s="17">
        <v>12103.262374</v>
      </c>
      <c r="D37" s="17">
        <v>4056.7087459999998</v>
      </c>
      <c r="E37" s="17">
        <v>3809.2114080000001</v>
      </c>
      <c r="G37" s="17">
        <f t="shared" si="3"/>
        <v>0.89510995388862602</v>
      </c>
      <c r="H37" s="17">
        <f t="shared" si="4"/>
        <v>0.30001831459690753</v>
      </c>
      <c r="I37" s="17">
        <f t="shared" si="5"/>
        <v>0.28171437934713223</v>
      </c>
    </row>
    <row r="38" spans="1:9" x14ac:dyDescent="0.5">
      <c r="A38" s="16" t="s">
        <v>105</v>
      </c>
      <c r="B38" s="17">
        <v>175670.67991800001</v>
      </c>
      <c r="C38" s="17">
        <v>171732.86434</v>
      </c>
      <c r="D38" s="17">
        <v>167478.47844400001</v>
      </c>
      <c r="E38" s="17">
        <v>164339.32384</v>
      </c>
      <c r="G38" s="17">
        <f t="shared" si="3"/>
        <v>0.97758410464490653</v>
      </c>
      <c r="H38" s="17">
        <f t="shared" si="4"/>
        <v>0.95336614238742645</v>
      </c>
      <c r="I38" s="17">
        <f t="shared" si="5"/>
        <v>0.93549660032460003</v>
      </c>
    </row>
    <row r="39" spans="1:9" x14ac:dyDescent="0.5">
      <c r="A39" s="16" t="s">
        <v>106</v>
      </c>
      <c r="B39" s="17">
        <v>121752.097161</v>
      </c>
      <c r="C39" s="17">
        <v>121798.355021</v>
      </c>
      <c r="D39" s="17">
        <v>121867.472089</v>
      </c>
      <c r="E39" s="17">
        <v>121368.02551799999</v>
      </c>
      <c r="G39" s="17">
        <f t="shared" si="3"/>
        <v>1.0003799348108051</v>
      </c>
      <c r="H39" s="17">
        <f t="shared" si="4"/>
        <v>1.0009476216894024</v>
      </c>
      <c r="I39" s="17">
        <f t="shared" si="5"/>
        <v>0.99684546178705968</v>
      </c>
    </row>
    <row r="40" spans="1:9" x14ac:dyDescent="0.5">
      <c r="A40" s="16" t="s">
        <v>36</v>
      </c>
      <c r="B40" s="17">
        <v>104237.03445200001</v>
      </c>
      <c r="C40" s="17">
        <v>104232.092041</v>
      </c>
      <c r="D40" s="17">
        <v>104235.26472799999</v>
      </c>
      <c r="E40" s="17">
        <v>104233.991721</v>
      </c>
      <c r="G40" s="17">
        <f t="shared" si="3"/>
        <v>0.99995258488476779</v>
      </c>
      <c r="H40" s="17">
        <f t="shared" si="4"/>
        <v>0.99998302211868062</v>
      </c>
      <c r="I40" s="17">
        <f t="shared" si="5"/>
        <v>0.99997080950147899</v>
      </c>
    </row>
    <row r="41" spans="1:9" x14ac:dyDescent="0.5">
      <c r="A41" s="16" t="s">
        <v>88</v>
      </c>
      <c r="B41" s="17">
        <v>5342.4336320000002</v>
      </c>
      <c r="C41" s="17">
        <v>4669.2689440000004</v>
      </c>
      <c r="D41" s="17">
        <v>5305.332504</v>
      </c>
      <c r="E41" s="17">
        <v>4639.8797320000003</v>
      </c>
      <c r="G41" s="17">
        <f t="shared" si="3"/>
        <v>0.87399662132106015</v>
      </c>
      <c r="H41" s="17">
        <f t="shared" si="4"/>
        <v>0.99305538813289651</v>
      </c>
      <c r="I41" s="17">
        <f t="shared" si="5"/>
        <v>0.86849553061513818</v>
      </c>
    </row>
    <row r="42" spans="1:9" x14ac:dyDescent="0.5">
      <c r="A42" s="16" t="s">
        <v>136</v>
      </c>
      <c r="B42" s="17">
        <v>42721.987299</v>
      </c>
      <c r="C42" s="17">
        <v>39353.730929999998</v>
      </c>
      <c r="D42" s="17">
        <v>40119.858749999999</v>
      </c>
      <c r="E42" s="17">
        <v>37232.055023000001</v>
      </c>
      <c r="G42" s="17">
        <f t="shared" si="3"/>
        <v>0.921158715173373</v>
      </c>
      <c r="H42" s="17">
        <f t="shared" si="4"/>
        <v>0.9390915846028326</v>
      </c>
      <c r="I42" s="17">
        <f t="shared" si="5"/>
        <v>0.87149632722894177</v>
      </c>
    </row>
    <row r="43" spans="1:9" x14ac:dyDescent="0.5">
      <c r="A43" s="16" t="s">
        <v>87</v>
      </c>
      <c r="B43" s="17">
        <v>23348.601686999998</v>
      </c>
      <c r="C43" s="17">
        <v>20828.678483</v>
      </c>
      <c r="D43" s="17">
        <v>20835.591472</v>
      </c>
      <c r="E43" s="17">
        <v>18991.298286000001</v>
      </c>
      <c r="G43" s="17">
        <f t="shared" si="3"/>
        <v>0.89207391355675758</v>
      </c>
      <c r="H43" s="17">
        <f t="shared" si="4"/>
        <v>0.89236999077340085</v>
      </c>
      <c r="I43" s="17">
        <f t="shared" si="5"/>
        <v>0.81338054160964801</v>
      </c>
    </row>
    <row r="44" spans="1:9" x14ac:dyDescent="0.5">
      <c r="A44" s="16" t="s">
        <v>58</v>
      </c>
      <c r="B44" s="17">
        <v>18093.923965000002</v>
      </c>
      <c r="C44" s="17">
        <v>15967.176207</v>
      </c>
      <c r="D44" s="17">
        <v>16279.064055000001</v>
      </c>
      <c r="E44" s="17">
        <v>14710.392722000001</v>
      </c>
      <c r="G44" s="17">
        <f t="shared" si="3"/>
        <v>0.88246066678991919</v>
      </c>
      <c r="H44" s="17">
        <f t="shared" si="4"/>
        <v>0.89969782599337889</v>
      </c>
      <c r="I44" s="17">
        <f t="shared" si="5"/>
        <v>0.81300179830837482</v>
      </c>
    </row>
    <row r="45" spans="1:9" x14ac:dyDescent="0.5">
      <c r="G45" s="17"/>
      <c r="H45" s="17"/>
      <c r="I45" s="17"/>
    </row>
    <row r="47" spans="1:9" ht="18" x14ac:dyDescent="0.55000000000000004">
      <c r="A47" s="22" t="s">
        <v>139</v>
      </c>
    </row>
    <row r="48" spans="1:9" x14ac:dyDescent="0.5">
      <c r="A48" t="s">
        <v>140</v>
      </c>
    </row>
    <row r="49" spans="1:9" s="18" customFormat="1" ht="47.25" x14ac:dyDescent="0.5">
      <c r="B49" s="23" t="s">
        <v>141</v>
      </c>
      <c r="C49" s="23" t="s">
        <v>142</v>
      </c>
      <c r="D49" s="23" t="s">
        <v>143</v>
      </c>
      <c r="E49" s="23" t="s">
        <v>144</v>
      </c>
      <c r="G49" s="18" t="s">
        <v>120</v>
      </c>
      <c r="H49" s="18" t="s">
        <v>145</v>
      </c>
      <c r="I49" s="18" t="s">
        <v>122</v>
      </c>
    </row>
    <row r="50" spans="1:9" x14ac:dyDescent="0.5">
      <c r="A50" s="16" t="s">
        <v>0</v>
      </c>
      <c r="B50" s="17">
        <v>146818.54053699999</v>
      </c>
      <c r="C50" s="17">
        <v>142915.566161</v>
      </c>
      <c r="D50" s="17">
        <v>138750.734925</v>
      </c>
      <c r="E50" s="17">
        <v>135687.71096600001</v>
      </c>
      <c r="G50" s="17">
        <f>C50/B50</f>
        <v>0.97341633855148968</v>
      </c>
      <c r="H50" s="17">
        <f>D50/B50</f>
        <v>0.94504913628420917</v>
      </c>
      <c r="I50" s="17">
        <f>E50/B50</f>
        <v>0.92418648536970793</v>
      </c>
    </row>
    <row r="51" spans="1:9" x14ac:dyDescent="0.5">
      <c r="A51" s="16" t="s">
        <v>4</v>
      </c>
      <c r="B51" s="17">
        <v>71.376729999999995</v>
      </c>
      <c r="C51" s="17">
        <v>34.509326999999999</v>
      </c>
      <c r="D51" s="17">
        <v>36.020401999999997</v>
      </c>
      <c r="E51" s="17">
        <v>11.212436</v>
      </c>
      <c r="G51" s="17">
        <f t="shared" ref="G51:G64" si="6">C51/B51</f>
        <v>0.48348147918796508</v>
      </c>
      <c r="H51" s="17">
        <f t="shared" ref="H51:H64" si="7">D51/B51</f>
        <v>0.50465189425181012</v>
      </c>
      <c r="I51" s="17">
        <f t="shared" ref="I51:I64" si="8">E51/B51</f>
        <v>0.15708811541240403</v>
      </c>
    </row>
    <row r="52" spans="1:9" x14ac:dyDescent="0.5">
      <c r="A52" s="16" t="s">
        <v>3</v>
      </c>
      <c r="B52" s="17">
        <v>5330.6574790000004</v>
      </c>
      <c r="C52" s="17">
        <v>2299.2963690000001</v>
      </c>
      <c r="D52" s="17">
        <v>3228.3275180000001</v>
      </c>
      <c r="E52" s="17">
        <v>932.63956099999996</v>
      </c>
      <c r="G52" s="17">
        <f t="shared" si="6"/>
        <v>0.43133447948175702</v>
      </c>
      <c r="H52" s="17">
        <f t="shared" si="7"/>
        <v>0.6056152605411097</v>
      </c>
      <c r="I52" s="17">
        <f t="shared" si="8"/>
        <v>0.1749576979339062</v>
      </c>
    </row>
    <row r="53" spans="1:9" x14ac:dyDescent="0.5">
      <c r="A53" s="16" t="s">
        <v>6</v>
      </c>
      <c r="B53" s="17">
        <v>20.182948</v>
      </c>
      <c r="C53" s="17">
        <v>8.7859259999999999</v>
      </c>
      <c r="D53" s="17">
        <v>17.012701</v>
      </c>
      <c r="E53" s="17">
        <v>7.2679539999999996</v>
      </c>
      <c r="G53" s="17">
        <f t="shared" si="6"/>
        <v>0.43531430591804526</v>
      </c>
      <c r="H53" s="17">
        <f t="shared" si="7"/>
        <v>0.84292448258797481</v>
      </c>
      <c r="I53" s="17">
        <f t="shared" si="8"/>
        <v>0.36010368752869998</v>
      </c>
    </row>
    <row r="54" spans="1:9" x14ac:dyDescent="0.5">
      <c r="A54" s="16" t="s">
        <v>5</v>
      </c>
      <c r="B54" s="17">
        <v>1249.6533529999999</v>
      </c>
      <c r="C54" s="17">
        <v>525.61490800000001</v>
      </c>
      <c r="D54" s="17">
        <v>1019.03526</v>
      </c>
      <c r="E54" s="17">
        <v>368.57906400000002</v>
      </c>
      <c r="G54" s="17">
        <f t="shared" si="6"/>
        <v>0.42060856855877221</v>
      </c>
      <c r="H54" s="17">
        <f t="shared" si="7"/>
        <v>0.81545434784265336</v>
      </c>
      <c r="I54" s="17">
        <f t="shared" si="8"/>
        <v>0.29494504465191479</v>
      </c>
    </row>
    <row r="55" spans="1:9" x14ac:dyDescent="0.5">
      <c r="A55" s="16" t="s">
        <v>1</v>
      </c>
      <c r="B55" s="17">
        <v>88.458437000000004</v>
      </c>
      <c r="C55" s="17">
        <v>66.514195000000001</v>
      </c>
      <c r="D55" s="17">
        <v>18.737895000000002</v>
      </c>
      <c r="E55" s="17">
        <v>15.891125000000001</v>
      </c>
      <c r="G55" s="17">
        <f t="shared" si="6"/>
        <v>0.75192595817626751</v>
      </c>
      <c r="H55" s="17">
        <f t="shared" si="7"/>
        <v>0.21182710926714657</v>
      </c>
      <c r="I55" s="17">
        <f t="shared" si="8"/>
        <v>0.17964510270512693</v>
      </c>
    </row>
    <row r="56" spans="1:9" x14ac:dyDescent="0.5">
      <c r="A56" s="16" t="s">
        <v>2</v>
      </c>
      <c r="B56" s="17">
        <v>4226.0086460000002</v>
      </c>
      <c r="C56" s="17">
        <v>3296.2718920000002</v>
      </c>
      <c r="D56" s="17">
        <v>1080.497556</v>
      </c>
      <c r="E56" s="17">
        <v>907.68648199999996</v>
      </c>
      <c r="G56" s="17">
        <f t="shared" si="6"/>
        <v>0.77999648560113244</v>
      </c>
      <c r="H56" s="17">
        <f t="shared" si="7"/>
        <v>0.25567802778224602</v>
      </c>
      <c r="I56" s="17">
        <f t="shared" si="8"/>
        <v>0.2147857607577644</v>
      </c>
    </row>
    <row r="57" spans="1:9" x14ac:dyDescent="0.5">
      <c r="A57" s="16" t="s">
        <v>62</v>
      </c>
      <c r="B57" s="17">
        <v>13429.338642999999</v>
      </c>
      <c r="C57" s="17">
        <v>12307.447188</v>
      </c>
      <c r="D57" s="17">
        <v>4096.1519200000002</v>
      </c>
      <c r="E57" s="17">
        <v>3804.0762289999998</v>
      </c>
      <c r="G57" s="17">
        <f t="shared" si="6"/>
        <v>0.91645966455803229</v>
      </c>
      <c r="H57" s="17">
        <f t="shared" si="7"/>
        <v>0.30501516335915074</v>
      </c>
      <c r="I57" s="17">
        <f t="shared" si="8"/>
        <v>0.28326608853391771</v>
      </c>
    </row>
    <row r="58" spans="1:9" x14ac:dyDescent="0.5">
      <c r="A58" s="16" t="s">
        <v>105</v>
      </c>
      <c r="B58" s="17">
        <v>176130.33962399999</v>
      </c>
      <c r="C58" s="17">
        <v>172202.49267000001</v>
      </c>
      <c r="D58" s="17">
        <v>167798.38417800001</v>
      </c>
      <c r="E58" s="17">
        <v>164715.60939100001</v>
      </c>
      <c r="G58" s="17">
        <f t="shared" si="6"/>
        <v>0.97769920297442747</v>
      </c>
      <c r="H58" s="17">
        <f t="shared" si="7"/>
        <v>0.95269437699497495</v>
      </c>
      <c r="I58" s="17">
        <f t="shared" si="8"/>
        <v>0.93519157314198142</v>
      </c>
    </row>
    <row r="59" spans="1:9" x14ac:dyDescent="0.5">
      <c r="A59" s="16" t="s">
        <v>106</v>
      </c>
      <c r="B59" s="17">
        <v>121886.650356</v>
      </c>
      <c r="C59" s="17">
        <v>121719.02664</v>
      </c>
      <c r="D59" s="17">
        <v>121674.48629</v>
      </c>
      <c r="E59" s="17">
        <v>121893.874198</v>
      </c>
      <c r="G59" s="17">
        <f t="shared" si="6"/>
        <v>0.99862475738310619</v>
      </c>
      <c r="H59" s="17">
        <f t="shared" si="7"/>
        <v>0.99825933303294234</v>
      </c>
      <c r="I59" s="17">
        <f t="shared" si="8"/>
        <v>1.0000592668842643</v>
      </c>
    </row>
    <row r="60" spans="1:9" x14ac:dyDescent="0.5">
      <c r="A60" s="16" t="s">
        <v>36</v>
      </c>
      <c r="B60" s="17">
        <v>104477.875713</v>
      </c>
      <c r="C60" s="17">
        <v>104470.22682</v>
      </c>
      <c r="D60" s="17">
        <v>104476.22607</v>
      </c>
      <c r="E60" s="17">
        <v>104472.021333</v>
      </c>
      <c r="G60" s="17">
        <f t="shared" si="6"/>
        <v>0.99992678935183354</v>
      </c>
      <c r="H60" s="17">
        <f t="shared" si="7"/>
        <v>0.99998421059972042</v>
      </c>
      <c r="I60" s="17">
        <f t="shared" si="8"/>
        <v>0.99994396536146957</v>
      </c>
    </row>
    <row r="61" spans="1:9" x14ac:dyDescent="0.5">
      <c r="A61" s="16" t="s">
        <v>88</v>
      </c>
      <c r="B61" s="17">
        <v>5567.9205389999997</v>
      </c>
      <c r="C61" s="17">
        <v>4938.3342629999997</v>
      </c>
      <c r="D61" s="17">
        <v>5595.4461719999999</v>
      </c>
      <c r="E61" s="17">
        <v>4819.4939139999997</v>
      </c>
      <c r="G61" s="17">
        <f t="shared" si="6"/>
        <v>0.88692613847663249</v>
      </c>
      <c r="H61" s="17">
        <f t="shared" si="7"/>
        <v>1.0049436109598187</v>
      </c>
      <c r="I61" s="17">
        <f t="shared" si="8"/>
        <v>0.86558238039538948</v>
      </c>
    </row>
    <row r="62" spans="1:9" x14ac:dyDescent="0.5">
      <c r="A62" s="16" t="s">
        <v>136</v>
      </c>
      <c r="B62" s="17">
        <v>43031.007338000003</v>
      </c>
      <c r="C62" s="17">
        <v>39302.133654999998</v>
      </c>
      <c r="D62" s="17">
        <v>40537.684795000001</v>
      </c>
      <c r="E62" s="17">
        <v>37782.01298</v>
      </c>
      <c r="G62" s="17">
        <f t="shared" si="6"/>
        <v>0.91334449473351986</v>
      </c>
      <c r="H62" s="17">
        <f t="shared" si="7"/>
        <v>0.94205753717510143</v>
      </c>
      <c r="I62" s="17">
        <f t="shared" si="8"/>
        <v>0.87801832486118214</v>
      </c>
    </row>
    <row r="63" spans="1:9" x14ac:dyDescent="0.5">
      <c r="A63" s="16" t="s">
        <v>87</v>
      </c>
      <c r="B63" s="17">
        <v>23668.201559000001</v>
      </c>
      <c r="C63" s="17">
        <v>21097.895206000001</v>
      </c>
      <c r="D63" s="17">
        <v>21181.926404000002</v>
      </c>
      <c r="E63" s="17">
        <v>19215.321188999998</v>
      </c>
      <c r="G63" s="17">
        <f t="shared" si="6"/>
        <v>0.8914025492561084</v>
      </c>
      <c r="H63" s="17">
        <f t="shared" si="7"/>
        <v>0.89495293299737111</v>
      </c>
      <c r="I63" s="17">
        <f t="shared" si="8"/>
        <v>0.81186232680586734</v>
      </c>
    </row>
    <row r="64" spans="1:9" x14ac:dyDescent="0.5">
      <c r="A64" s="16" t="s">
        <v>58</v>
      </c>
      <c r="B64" s="17">
        <v>18402.954224000001</v>
      </c>
      <c r="C64" s="17">
        <v>16306.538043</v>
      </c>
      <c r="D64" s="17">
        <v>16607.612378999998</v>
      </c>
      <c r="E64" s="17">
        <v>14868.810506</v>
      </c>
      <c r="G64" s="17">
        <f t="shared" si="6"/>
        <v>0.88608262806707505</v>
      </c>
      <c r="H64" s="17">
        <f t="shared" si="7"/>
        <v>0.90244273701128763</v>
      </c>
      <c r="I64" s="17">
        <f t="shared" si="8"/>
        <v>0.80795780530763972</v>
      </c>
    </row>
    <row r="65" spans="1:9" x14ac:dyDescent="0.5">
      <c r="G65" s="17"/>
      <c r="H65" s="17"/>
      <c r="I65" s="17"/>
    </row>
    <row r="66" spans="1:9" ht="21" x14ac:dyDescent="0.65">
      <c r="A66" s="28" t="s">
        <v>170</v>
      </c>
    </row>
    <row r="67" spans="1:9" ht="18" x14ac:dyDescent="0.55000000000000004">
      <c r="A67" s="25" t="s">
        <v>148</v>
      </c>
    </row>
    <row r="68" spans="1:9" x14ac:dyDescent="0.5">
      <c r="A68" s="16" t="s">
        <v>149</v>
      </c>
      <c r="B68" s="17" t="s">
        <v>150</v>
      </c>
      <c r="C68" s="17" t="s">
        <v>151</v>
      </c>
    </row>
    <row r="69" spans="1:9" x14ac:dyDescent="0.5">
      <c r="A69" s="16" t="s">
        <v>158</v>
      </c>
      <c r="B69" t="s">
        <v>152</v>
      </c>
      <c r="C69" t="s">
        <v>153</v>
      </c>
    </row>
    <row r="70" spans="1:9" x14ac:dyDescent="0.5">
      <c r="A70" s="16" t="s">
        <v>159</v>
      </c>
      <c r="B70" t="s">
        <v>154</v>
      </c>
      <c r="C70" t="s">
        <v>155</v>
      </c>
    </row>
    <row r="71" spans="1:9" x14ac:dyDescent="0.5">
      <c r="A71" s="16" t="s">
        <v>160</v>
      </c>
      <c r="B71" t="s">
        <v>156</v>
      </c>
      <c r="C71" t="s">
        <v>157</v>
      </c>
    </row>
    <row r="73" spans="1:9" x14ac:dyDescent="0.5">
      <c r="A73" s="16" t="s">
        <v>162</v>
      </c>
    </row>
    <row r="74" spans="1:9" x14ac:dyDescent="0.5">
      <c r="A74" s="16" t="s">
        <v>163</v>
      </c>
      <c r="B74" s="17" t="s">
        <v>150</v>
      </c>
      <c r="C74" s="17" t="s">
        <v>151</v>
      </c>
    </row>
    <row r="75" spans="1:9" x14ac:dyDescent="0.5">
      <c r="A75" s="27">
        <v>1600000</v>
      </c>
      <c r="B75" t="s">
        <v>165</v>
      </c>
      <c r="C75" t="s">
        <v>164</v>
      </c>
    </row>
    <row r="76" spans="1:9" x14ac:dyDescent="0.5">
      <c r="A76" s="27">
        <v>3200000</v>
      </c>
      <c r="B76" s="17" t="s">
        <v>167</v>
      </c>
      <c r="C76" s="17" t="s">
        <v>166</v>
      </c>
    </row>
    <row r="77" spans="1:9" x14ac:dyDescent="0.5">
      <c r="A77" s="27">
        <v>6400000</v>
      </c>
      <c r="B77" s="17" t="s">
        <v>169</v>
      </c>
      <c r="C77" s="17" t="s">
        <v>168</v>
      </c>
    </row>
    <row r="82" spans="1:4" x14ac:dyDescent="0.5">
      <c r="A82" t="s">
        <v>174</v>
      </c>
    </row>
    <row r="83" spans="1:4" x14ac:dyDescent="0.5">
      <c r="B83" s="17" t="s">
        <v>171</v>
      </c>
      <c r="C83" s="17" t="s">
        <v>172</v>
      </c>
      <c r="D83" s="17" t="s">
        <v>173</v>
      </c>
    </row>
    <row r="84" spans="1:4" x14ac:dyDescent="0.5">
      <c r="A84" s="16" t="s">
        <v>4</v>
      </c>
      <c r="B84" s="17">
        <v>2042695949</v>
      </c>
      <c r="C84" s="17">
        <v>4151372129</v>
      </c>
      <c r="D84" s="17">
        <v>8240246852</v>
      </c>
    </row>
    <row r="85" spans="1:4" x14ac:dyDescent="0.5">
      <c r="A85" s="16" t="s">
        <v>3</v>
      </c>
      <c r="B85" s="17">
        <v>136148967812.5</v>
      </c>
      <c r="C85" s="17">
        <v>277283450879</v>
      </c>
      <c r="D85" s="17">
        <v>553047622326</v>
      </c>
    </row>
    <row r="86" spans="1:4" x14ac:dyDescent="0.5">
      <c r="A86" s="16" t="s">
        <v>6</v>
      </c>
      <c r="B86" s="17">
        <v>711015203.5</v>
      </c>
      <c r="C86" s="17">
        <v>1408517372</v>
      </c>
      <c r="D86" s="17">
        <v>2839251346</v>
      </c>
    </row>
    <row r="87" spans="1:4" x14ac:dyDescent="0.5">
      <c r="A87" s="16" t="s">
        <v>5</v>
      </c>
      <c r="B87" s="17">
        <v>38947764105.5</v>
      </c>
      <c r="C87" s="17">
        <v>77491133648</v>
      </c>
      <c r="D87" s="17">
        <v>157074139580</v>
      </c>
    </row>
  </sheetData>
  <phoneticPr fontId="1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CE14-1E92-4BA6-AB4B-B95F15532E87}">
  <dimension ref="A1:Q25"/>
  <sheetViews>
    <sheetView workbookViewId="0">
      <selection activeCell="A4" sqref="A4"/>
    </sheetView>
  </sheetViews>
  <sheetFormatPr defaultRowHeight="15.75" x14ac:dyDescent="0.5"/>
  <cols>
    <col min="1" max="1" width="36.375" customWidth="1"/>
    <col min="2" max="2" width="17.4375" customWidth="1"/>
    <col min="3" max="4" width="14.9375" customWidth="1"/>
    <col min="5" max="5" width="15.8125" customWidth="1"/>
    <col min="6" max="6" width="14.9375" customWidth="1"/>
    <col min="7" max="7" width="15.9375" customWidth="1"/>
    <col min="8" max="8" width="18.25" customWidth="1"/>
    <col min="9" max="9" width="20.3125" customWidth="1"/>
  </cols>
  <sheetData>
    <row r="1" spans="1:17" x14ac:dyDescent="0.5">
      <c r="A1" t="s">
        <v>118</v>
      </c>
    </row>
    <row r="2" spans="1:17" x14ac:dyDescent="0.5">
      <c r="A2" t="s">
        <v>112</v>
      </c>
    </row>
    <row r="3" spans="1:17" x14ac:dyDescent="0.5">
      <c r="A3" t="s">
        <v>111</v>
      </c>
    </row>
    <row r="4" spans="1:17" x14ac:dyDescent="0.5">
      <c r="A4" t="s">
        <v>110</v>
      </c>
    </row>
    <row r="5" spans="1:17" ht="78.75" x14ac:dyDescent="0.5">
      <c r="B5" s="18" t="s">
        <v>107</v>
      </c>
      <c r="C5" s="18" t="s">
        <v>119</v>
      </c>
      <c r="D5" s="18" t="s">
        <v>124</v>
      </c>
      <c r="E5" s="18" t="s">
        <v>108</v>
      </c>
      <c r="F5" s="18" t="s">
        <v>109</v>
      </c>
      <c r="G5" s="18" t="s">
        <v>113</v>
      </c>
      <c r="H5" s="18" t="s">
        <v>116</v>
      </c>
      <c r="I5" s="18" t="s">
        <v>114</v>
      </c>
      <c r="K5" s="18" t="s">
        <v>120</v>
      </c>
      <c r="L5" s="18" t="s">
        <v>121</v>
      </c>
      <c r="M5" s="18" t="s">
        <v>122</v>
      </c>
      <c r="N5" s="18" t="s">
        <v>115</v>
      </c>
      <c r="O5" s="18" t="s">
        <v>117</v>
      </c>
      <c r="P5" s="18" t="s">
        <v>123</v>
      </c>
      <c r="Q5" s="18" t="s">
        <v>125</v>
      </c>
    </row>
    <row r="6" spans="1:17" x14ac:dyDescent="0.5">
      <c r="A6" s="16" t="s">
        <v>0</v>
      </c>
      <c r="B6" s="17">
        <v>276812.59428100003</v>
      </c>
      <c r="C6" s="17">
        <v>291651.65399100003</v>
      </c>
      <c r="D6" s="17">
        <v>289109.38691399997</v>
      </c>
      <c r="E6" s="17">
        <v>278180.86991499999</v>
      </c>
      <c r="F6" s="17">
        <v>275009.53207999998</v>
      </c>
      <c r="G6" s="17">
        <v>272296.97418100003</v>
      </c>
      <c r="H6" s="17">
        <v>274753.24599999998</v>
      </c>
      <c r="I6" s="17">
        <v>269374.79259500001</v>
      </c>
      <c r="K6" s="20">
        <f t="shared" ref="K6:K17" si="0">C6/B6</f>
        <v>1.0536068806715364</v>
      </c>
      <c r="L6" s="17">
        <f>D6/B6</f>
        <v>1.0444228076577944</v>
      </c>
      <c r="M6" s="17">
        <f t="shared" ref="M6:M17" si="1">E6/B6</f>
        <v>1.0049429674164716</v>
      </c>
      <c r="N6" s="17">
        <f t="shared" ref="N6:N17" si="2">F6/B6</f>
        <v>0.99348634333028318</v>
      </c>
      <c r="O6" s="17">
        <f t="shared" ref="O6:O17" si="3">G6/B6</f>
        <v>0.98368708579994713</v>
      </c>
      <c r="P6" s="17">
        <f t="shared" ref="P6:P17" si="4">H6/B6</f>
        <v>0.99256049643857769</v>
      </c>
      <c r="Q6" s="17">
        <f t="shared" ref="Q6:Q17" si="5">I6/B6</f>
        <v>0.97313055171742036</v>
      </c>
    </row>
    <row r="7" spans="1:17" x14ac:dyDescent="0.5">
      <c r="A7" s="16" t="s">
        <v>4</v>
      </c>
      <c r="B7" s="17">
        <v>91.476230000000001</v>
      </c>
      <c r="C7" s="17">
        <v>140.57466700000001</v>
      </c>
      <c r="D7" s="17">
        <v>128.674644</v>
      </c>
      <c r="E7" s="17">
        <v>101.606189</v>
      </c>
      <c r="F7" s="17">
        <v>35.469828</v>
      </c>
      <c r="G7" s="17">
        <v>59.054375999999998</v>
      </c>
      <c r="H7" s="17">
        <v>68.849062000000004</v>
      </c>
      <c r="I7" s="17">
        <v>17.111934999999999</v>
      </c>
      <c r="K7" s="20">
        <f t="shared" si="0"/>
        <v>1.5367343735088339</v>
      </c>
      <c r="L7" s="17">
        <f t="shared" ref="L7:L17" si="6">D7/B7</f>
        <v>1.4066456827090492</v>
      </c>
      <c r="M7" s="17">
        <f t="shared" si="1"/>
        <v>1.1107387022836424</v>
      </c>
      <c r="N7" s="17">
        <f t="shared" si="2"/>
        <v>0.38774912346081597</v>
      </c>
      <c r="O7" s="17">
        <f t="shared" si="3"/>
        <v>0.64557072367324275</v>
      </c>
      <c r="P7" s="17">
        <f t="shared" si="4"/>
        <v>0.75264428802979755</v>
      </c>
      <c r="Q7" s="17">
        <f t="shared" si="5"/>
        <v>0.1870642788842522</v>
      </c>
    </row>
    <row r="8" spans="1:17" x14ac:dyDescent="0.5">
      <c r="A8" s="16" t="s">
        <v>3</v>
      </c>
      <c r="B8" s="17">
        <v>6048.8213830000004</v>
      </c>
      <c r="C8" s="17">
        <v>9663.1195950000001</v>
      </c>
      <c r="D8" s="17">
        <v>8175.259223</v>
      </c>
      <c r="E8" s="17">
        <v>7537.7532639999999</v>
      </c>
      <c r="F8" s="17">
        <v>2500.0731780000001</v>
      </c>
      <c r="G8" s="17">
        <v>4181.3186020000003</v>
      </c>
      <c r="H8" s="17">
        <v>5627.011939</v>
      </c>
      <c r="I8" s="17">
        <v>1375.040485</v>
      </c>
      <c r="K8" s="20">
        <f t="shared" si="0"/>
        <v>1.5975210678493263</v>
      </c>
      <c r="L8" s="17">
        <f t="shared" si="6"/>
        <v>1.3515458145245085</v>
      </c>
      <c r="M8" s="17">
        <f t="shared" si="1"/>
        <v>1.2461523967602333</v>
      </c>
      <c r="N8" s="17">
        <f t="shared" si="2"/>
        <v>0.41331575520255365</v>
      </c>
      <c r="O8" s="17">
        <f t="shared" si="3"/>
        <v>0.69126170823153232</v>
      </c>
      <c r="P8" s="17">
        <f t="shared" si="4"/>
        <v>0.93026584564300729</v>
      </c>
      <c r="Q8" s="17">
        <f t="shared" si="5"/>
        <v>0.22732370455912335</v>
      </c>
    </row>
    <row r="9" spans="1:17" x14ac:dyDescent="0.5">
      <c r="A9" s="16" t="s">
        <v>6</v>
      </c>
      <c r="B9" s="17">
        <v>33.406443000000003</v>
      </c>
      <c r="C9" s="17">
        <v>39.801299</v>
      </c>
      <c r="D9" s="17">
        <v>36.607793000000001</v>
      </c>
      <c r="E9" s="17">
        <v>37.132599999999996</v>
      </c>
      <c r="F9" s="17">
        <v>15.946536</v>
      </c>
      <c r="G9" s="17">
        <v>30.440839</v>
      </c>
      <c r="H9" s="17">
        <v>34.103217999999998</v>
      </c>
      <c r="I9" s="17">
        <v>13.257106</v>
      </c>
      <c r="K9" s="20">
        <f t="shared" si="0"/>
        <v>1.1914258276464811</v>
      </c>
      <c r="L9" s="17">
        <f t="shared" si="6"/>
        <v>1.0958303163255063</v>
      </c>
      <c r="M9" s="17">
        <f t="shared" si="1"/>
        <v>1.1115400702792571</v>
      </c>
      <c r="N9" s="17">
        <f t="shared" si="2"/>
        <v>0.4773491149596501</v>
      </c>
      <c r="O9" s="17">
        <f t="shared" si="3"/>
        <v>0.91122658584153959</v>
      </c>
      <c r="P9" s="17">
        <f t="shared" si="4"/>
        <v>1.0208575034462661</v>
      </c>
      <c r="Q9" s="17">
        <f t="shared" si="5"/>
        <v>0.39684278868001599</v>
      </c>
    </row>
    <row r="10" spans="1:17" x14ac:dyDescent="0.5">
      <c r="A10" s="16" t="s">
        <v>5</v>
      </c>
      <c r="B10" s="17">
        <v>1725.321351</v>
      </c>
      <c r="C10" s="17">
        <v>2411.5461329999998</v>
      </c>
      <c r="D10" s="17">
        <v>1952.343713</v>
      </c>
      <c r="E10" s="17">
        <v>2251.490076</v>
      </c>
      <c r="F10" s="17">
        <v>785.42305099999999</v>
      </c>
      <c r="G10" s="17">
        <v>1622.288886</v>
      </c>
      <c r="H10" s="17">
        <v>2049.2750190000002</v>
      </c>
      <c r="I10" s="17">
        <v>518.71666300000004</v>
      </c>
      <c r="K10" s="20">
        <f t="shared" si="0"/>
        <v>1.3977373731579119</v>
      </c>
      <c r="L10" s="17">
        <f t="shared" si="6"/>
        <v>1.1315826537870277</v>
      </c>
      <c r="M10" s="17">
        <f t="shared" si="1"/>
        <v>1.3049685351050873</v>
      </c>
      <c r="N10" s="17">
        <f t="shared" si="2"/>
        <v>0.45523290518880266</v>
      </c>
      <c r="O10" s="17">
        <f t="shared" si="3"/>
        <v>0.94028215964505268</v>
      </c>
      <c r="P10" s="17">
        <f t="shared" si="4"/>
        <v>1.1877642491424776</v>
      </c>
      <c r="Q10" s="17">
        <f t="shared" si="5"/>
        <v>0.30064930379453703</v>
      </c>
    </row>
    <row r="11" spans="1:17" x14ac:dyDescent="0.5">
      <c r="A11" s="16" t="s">
        <v>1</v>
      </c>
      <c r="B11" s="17">
        <v>65.115525000000005</v>
      </c>
      <c r="C11" s="17">
        <v>173.361974</v>
      </c>
      <c r="D11" s="17">
        <v>163.98970600000001</v>
      </c>
      <c r="E11" s="17">
        <v>68.643957999999998</v>
      </c>
      <c r="F11" s="17">
        <v>50.174152999999997</v>
      </c>
      <c r="G11" s="17">
        <v>31.845238999999999</v>
      </c>
      <c r="H11" s="17">
        <v>32.550311999999998</v>
      </c>
      <c r="I11" s="17">
        <v>29.863223000000001</v>
      </c>
      <c r="K11" s="20">
        <f t="shared" si="0"/>
        <v>2.6623754319726363</v>
      </c>
      <c r="L11" s="17">
        <f t="shared" si="6"/>
        <v>2.5184425066065272</v>
      </c>
      <c r="M11" s="17">
        <f t="shared" si="1"/>
        <v>1.0541872771508791</v>
      </c>
      <c r="N11" s="17">
        <f t="shared" si="2"/>
        <v>0.77054055849200309</v>
      </c>
      <c r="O11" s="17">
        <f t="shared" si="3"/>
        <v>0.48905754810392754</v>
      </c>
      <c r="P11" s="17">
        <f t="shared" si="4"/>
        <v>0.4998855802821216</v>
      </c>
      <c r="Q11" s="17">
        <f t="shared" si="5"/>
        <v>0.45861909275860097</v>
      </c>
    </row>
    <row r="12" spans="1:17" x14ac:dyDescent="0.5">
      <c r="A12" s="16" t="s">
        <v>2</v>
      </c>
      <c r="B12" s="17">
        <v>3842.7189899999998</v>
      </c>
      <c r="C12" s="17">
        <v>8391.6484089999994</v>
      </c>
      <c r="D12" s="17">
        <v>8054.3557389999996</v>
      </c>
      <c r="E12" s="17">
        <v>3919.4862229999999</v>
      </c>
      <c r="F12" s="17">
        <v>2862.792175</v>
      </c>
      <c r="G12" s="17">
        <v>2033.4196030000001</v>
      </c>
      <c r="H12" s="17">
        <v>2127.5257369999999</v>
      </c>
      <c r="I12" s="17">
        <v>1761.312271</v>
      </c>
      <c r="K12" s="20">
        <f t="shared" si="0"/>
        <v>2.1837788375464844</v>
      </c>
      <c r="L12" s="17">
        <f t="shared" si="6"/>
        <v>2.096004355239101</v>
      </c>
      <c r="M12" s="17">
        <f t="shared" si="1"/>
        <v>1.0199773215787502</v>
      </c>
      <c r="N12" s="17">
        <f t="shared" si="2"/>
        <v>0.74499128935785131</v>
      </c>
      <c r="O12" s="17">
        <f t="shared" si="3"/>
        <v>0.52916167127797187</v>
      </c>
      <c r="P12" s="17">
        <f t="shared" si="4"/>
        <v>0.55365113674367328</v>
      </c>
      <c r="Q12" s="17">
        <f t="shared" si="5"/>
        <v>0.45835052617261512</v>
      </c>
    </row>
    <row r="13" spans="1:17" x14ac:dyDescent="0.5">
      <c r="A13" s="16" t="s">
        <v>62</v>
      </c>
      <c r="B13" s="17">
        <v>14889.54592</v>
      </c>
      <c r="C13" s="17">
        <v>26868.086733</v>
      </c>
      <c r="D13" s="17">
        <v>26305.223244000001</v>
      </c>
      <c r="E13" s="17">
        <v>15005.160248</v>
      </c>
      <c r="F13" s="17">
        <v>13723.570707999999</v>
      </c>
      <c r="G13" s="17">
        <v>7932.7277940000004</v>
      </c>
      <c r="H13" s="17">
        <v>7990.83554</v>
      </c>
      <c r="I13" s="17">
        <v>7493.2460289999999</v>
      </c>
      <c r="K13" s="20">
        <f t="shared" si="0"/>
        <v>1.8044933591232042</v>
      </c>
      <c r="L13" s="17">
        <f t="shared" si="6"/>
        <v>1.7666907631257032</v>
      </c>
      <c r="M13" s="17">
        <f t="shared" si="1"/>
        <v>1.0077647987803782</v>
      </c>
      <c r="N13" s="17">
        <f t="shared" si="2"/>
        <v>0.92169168769385812</v>
      </c>
      <c r="O13" s="17">
        <f t="shared" si="3"/>
        <v>0.53277163968745123</v>
      </c>
      <c r="P13" s="17">
        <f t="shared" si="4"/>
        <v>0.53667422653007268</v>
      </c>
      <c r="Q13" s="17">
        <f t="shared" si="5"/>
        <v>0.50325551022579473</v>
      </c>
    </row>
    <row r="14" spans="1:17" x14ac:dyDescent="0.5">
      <c r="A14" s="16" t="s">
        <v>105</v>
      </c>
      <c r="B14" s="17">
        <v>336893.18756499997</v>
      </c>
      <c r="C14" s="17">
        <v>349355.85103600001</v>
      </c>
      <c r="D14" s="17">
        <v>347163.40114099998</v>
      </c>
      <c r="E14" s="17">
        <v>337037.632996</v>
      </c>
      <c r="F14" s="17">
        <v>333634.47555600002</v>
      </c>
      <c r="G14" s="17">
        <v>330867.74696999998</v>
      </c>
      <c r="H14" s="17">
        <v>333276.279629</v>
      </c>
      <c r="I14" s="17">
        <v>326454.57344100002</v>
      </c>
      <c r="K14" s="20">
        <f t="shared" si="0"/>
        <v>1.0369929221812937</v>
      </c>
      <c r="L14" s="17">
        <f t="shared" si="6"/>
        <v>1.0304850734745667</v>
      </c>
      <c r="M14" s="17">
        <f t="shared" si="1"/>
        <v>1.0004287573519788</v>
      </c>
      <c r="N14" s="21" t="s">
        <v>126</v>
      </c>
      <c r="O14" s="17">
        <f t="shared" si="3"/>
        <v>0.98211468555196757</v>
      </c>
      <c r="P14" s="17">
        <f t="shared" si="4"/>
        <v>0.98926393269587221</v>
      </c>
      <c r="Q14" s="17">
        <f t="shared" si="5"/>
        <v>0.96901506320312303</v>
      </c>
    </row>
    <row r="15" spans="1:17" x14ac:dyDescent="0.5">
      <c r="A15" s="16" t="s">
        <v>106</v>
      </c>
      <c r="B15" s="17">
        <v>244378.58256800001</v>
      </c>
      <c r="C15" s="17">
        <v>241452.23574900001</v>
      </c>
      <c r="D15" s="17">
        <v>242121.20701400001</v>
      </c>
      <c r="E15" s="17">
        <v>242029.80159700001</v>
      </c>
      <c r="F15" s="17">
        <v>242408.902137</v>
      </c>
      <c r="G15" s="17">
        <v>242066.19560000001</v>
      </c>
      <c r="H15" s="17">
        <v>242599.28162200001</v>
      </c>
      <c r="I15" s="17">
        <v>241272.202754</v>
      </c>
      <c r="K15" s="20">
        <f t="shared" si="0"/>
        <v>0.98802535480708209</v>
      </c>
      <c r="L15" s="17">
        <f t="shared" si="6"/>
        <v>0.99076279299814718</v>
      </c>
      <c r="M15" s="17">
        <f t="shared" si="1"/>
        <v>0.99038876096948292</v>
      </c>
      <c r="N15" s="17">
        <f t="shared" si="2"/>
        <v>0.9919400447850133</v>
      </c>
      <c r="O15" s="17">
        <f t="shared" si="3"/>
        <v>0.9905376856527246</v>
      </c>
      <c r="P15" s="17">
        <f t="shared" si="4"/>
        <v>0.99271907985019558</v>
      </c>
      <c r="Q15" s="17">
        <f t="shared" si="5"/>
        <v>0.98728865769922514</v>
      </c>
    </row>
    <row r="16" spans="1:17" x14ac:dyDescent="0.5">
      <c r="A16" s="16" t="s">
        <v>132</v>
      </c>
      <c r="B16" s="17">
        <v>207583.323267</v>
      </c>
      <c r="C16" s="17">
        <v>207591.32573400001</v>
      </c>
      <c r="D16" s="17">
        <v>207585.835429</v>
      </c>
      <c r="E16" s="17">
        <v>207590.89887999999</v>
      </c>
      <c r="F16" s="17">
        <v>207603.98072699999</v>
      </c>
      <c r="G16" s="17">
        <v>207581.310436</v>
      </c>
      <c r="H16" s="17">
        <v>207591.962004</v>
      </c>
      <c r="I16" s="17">
        <v>207583.82356399999</v>
      </c>
      <c r="K16" s="20">
        <f t="shared" si="0"/>
        <v>1.0000385506257154</v>
      </c>
      <c r="L16" s="17">
        <f t="shared" si="6"/>
        <v>1.0000121019451875</v>
      </c>
      <c r="M16" s="17">
        <f t="shared" si="1"/>
        <v>1.0000364943237288</v>
      </c>
      <c r="N16" s="17">
        <f t="shared" si="2"/>
        <v>1.0000995140634368</v>
      </c>
      <c r="O16" s="17">
        <f t="shared" si="3"/>
        <v>0.9999903035033435</v>
      </c>
      <c r="P16" s="17">
        <f t="shared" si="4"/>
        <v>1.0000416157563337</v>
      </c>
      <c r="Q16" s="17">
        <f t="shared" si="5"/>
        <v>1.0000024101020839</v>
      </c>
    </row>
    <row r="17" spans="1:17" x14ac:dyDescent="0.5">
      <c r="A17" s="19" t="s">
        <v>88</v>
      </c>
      <c r="B17" s="17">
        <v>8972.4253520000002</v>
      </c>
      <c r="C17" s="17">
        <v>9870.0788219999995</v>
      </c>
      <c r="D17" s="17">
        <v>9151.5330780000004</v>
      </c>
      <c r="E17" s="17">
        <v>9655.9925779999994</v>
      </c>
      <c r="F17" s="17">
        <v>8957.3352959999993</v>
      </c>
      <c r="G17" s="17">
        <v>9059.1277570000002</v>
      </c>
      <c r="H17" s="17">
        <v>9828.5315989999999</v>
      </c>
      <c r="I17" s="17">
        <v>9195.8086210000001</v>
      </c>
      <c r="K17" s="20">
        <f t="shared" si="0"/>
        <v>1.1000457997457631</v>
      </c>
      <c r="L17" s="17">
        <f t="shared" si="6"/>
        <v>1.0199620190721426</v>
      </c>
      <c r="M17" s="17">
        <f t="shared" si="1"/>
        <v>1.0761853344199324</v>
      </c>
      <c r="N17" s="17">
        <f t="shared" si="2"/>
        <v>0.99831817424965952</v>
      </c>
      <c r="O17" s="17">
        <f t="shared" si="3"/>
        <v>1.0096632071706981</v>
      </c>
      <c r="P17" s="17">
        <f t="shared" si="4"/>
        <v>1.0954152543391369</v>
      </c>
      <c r="Q17" s="17">
        <f t="shared" si="5"/>
        <v>1.0248966427957193</v>
      </c>
    </row>
    <row r="21" spans="1:17" x14ac:dyDescent="0.5">
      <c r="A21" t="s">
        <v>127</v>
      </c>
    </row>
    <row r="22" spans="1:17" x14ac:dyDescent="0.5">
      <c r="A22" t="s">
        <v>128</v>
      </c>
    </row>
    <row r="23" spans="1:17" x14ac:dyDescent="0.5">
      <c r="A23" t="s">
        <v>129</v>
      </c>
    </row>
    <row r="24" spans="1:17" x14ac:dyDescent="0.5">
      <c r="A24" t="s">
        <v>130</v>
      </c>
    </row>
    <row r="25" spans="1:17" x14ac:dyDescent="0.5">
      <c r="A25" t="s">
        <v>131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zoomScale="90" zoomScaleNormal="90" workbookViewId="0">
      <selection activeCell="F5" sqref="F5"/>
    </sheetView>
  </sheetViews>
  <sheetFormatPr defaultColWidth="10.8125" defaultRowHeight="15.75" x14ac:dyDescent="0.5"/>
  <cols>
    <col min="1" max="1" width="39.1875" style="1" customWidth="1"/>
    <col min="2" max="2" width="14.3125" style="1" customWidth="1"/>
    <col min="3" max="3" width="18.8125" style="1" customWidth="1"/>
    <col min="4" max="4" width="14.1875" style="1" customWidth="1"/>
    <col min="5" max="5" width="18.8125" style="1" customWidth="1"/>
    <col min="6" max="6" width="14.1875" style="1" customWidth="1"/>
    <col min="7" max="7" width="20.312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6" t="s">
        <v>29</v>
      </c>
      <c r="C1" s="26"/>
      <c r="D1" s="26"/>
      <c r="E1" s="26"/>
      <c r="F1" s="26" t="s">
        <v>30</v>
      </c>
      <c r="G1" s="26"/>
      <c r="H1" s="26"/>
      <c r="I1" s="26"/>
      <c r="J1" s="26" t="s">
        <v>42</v>
      </c>
      <c r="K1" s="26"/>
      <c r="L1" s="26"/>
      <c r="M1" s="26"/>
      <c r="N1" s="26" t="s">
        <v>43</v>
      </c>
      <c r="O1" s="26"/>
      <c r="P1" s="26"/>
      <c r="Q1" s="26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6" t="s">
        <v>28</v>
      </c>
      <c r="C2" s="26"/>
      <c r="D2" s="26" t="s">
        <v>8</v>
      </c>
      <c r="E2" s="26"/>
      <c r="F2" s="26" t="s">
        <v>28</v>
      </c>
      <c r="G2" s="26"/>
      <c r="H2" s="26" t="s">
        <v>8</v>
      </c>
      <c r="I2" s="26"/>
      <c r="J2" s="26" t="s">
        <v>28</v>
      </c>
      <c r="K2" s="26"/>
      <c r="L2" s="26" t="s">
        <v>8</v>
      </c>
      <c r="M2" s="26"/>
      <c r="N2" s="26" t="s">
        <v>28</v>
      </c>
      <c r="O2" s="26"/>
      <c r="P2" s="26" t="s">
        <v>8</v>
      </c>
      <c r="Q2" s="26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0.48912135969965093</v>
      </c>
      <c r="T6" s="1" t="e">
        <f t="shared" ref="T6:T20" si="2">M6/K6</f>
        <v>#DIV/0!</v>
      </c>
      <c r="U6" s="1">
        <f t="shared" ref="U6:U43" si="3">Q6/O6</f>
        <v>0.9468071954455628</v>
      </c>
    </row>
    <row r="7" spans="1:2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0.69298229563407954</v>
      </c>
      <c r="T7" s="1" t="e">
        <f t="shared" si="2"/>
        <v>#DIV/0!</v>
      </c>
      <c r="U7" s="1">
        <f t="shared" si="3"/>
        <v>0.57090511629890173</v>
      </c>
    </row>
    <row r="8" spans="1:2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0.499751765525005</v>
      </c>
      <c r="T8" s="1" t="e">
        <f t="shared" si="2"/>
        <v>#DIV/0!</v>
      </c>
      <c r="U8" s="1">
        <f t="shared" si="3"/>
        <v>0.56223212518115973</v>
      </c>
    </row>
    <row r="9" spans="1:2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0.55450414508511736</v>
      </c>
      <c r="T9" s="1" t="e">
        <f t="shared" si="2"/>
        <v>#DIV/0!</v>
      </c>
      <c r="U9" s="1">
        <f t="shared" si="3"/>
        <v>0.93446990712376621</v>
      </c>
    </row>
    <row r="10" spans="1:2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0.85100824046168699</v>
      </c>
      <c r="T10" s="1" t="e">
        <f t="shared" si="2"/>
        <v>#DIV/0!</v>
      </c>
      <c r="U10" s="1">
        <f t="shared" si="3"/>
        <v>0.94620911918335604</v>
      </c>
    </row>
    <row r="11" spans="1:2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0.4158413184082681</v>
      </c>
      <c r="T11" s="1" t="e">
        <f t="shared" si="2"/>
        <v>#DIV/0!</v>
      </c>
      <c r="U11" s="1">
        <f t="shared" si="3"/>
        <v>3.2490270139949257E-3</v>
      </c>
    </row>
    <row r="12" spans="1:2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0.82932594789992586</v>
      </c>
      <c r="T12" s="1" t="e">
        <f t="shared" si="2"/>
        <v>#DIV/0!</v>
      </c>
      <c r="U12" s="1">
        <f t="shared" si="3"/>
        <v>2.1483464840572155E-3</v>
      </c>
    </row>
    <row r="13" spans="1:2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0.79529855952374595</v>
      </c>
      <c r="T13" s="1" t="e">
        <f t="shared" si="2"/>
        <v>#DIV/0!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0.16524780501615663</v>
      </c>
      <c r="T14" s="1" t="e">
        <f t="shared" si="2"/>
        <v>#DIV/0!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261.62964963207992</v>
      </c>
      <c r="T15" s="1" t="e">
        <f t="shared" si="2"/>
        <v>#DIV/0!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0.16981334097390785</v>
      </c>
      <c r="T16" s="1" t="e">
        <f t="shared" si="2"/>
        <v>#DIV/0!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0.24184855510337633</v>
      </c>
      <c r="T17" s="1" t="e">
        <f t="shared" si="2"/>
        <v>#DIV/0!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0.94923246631407565</v>
      </c>
      <c r="T18" s="1" t="e">
        <f t="shared" si="2"/>
        <v>#DIV/0!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0.95427475934877204</v>
      </c>
      <c r="T19" s="1" t="e">
        <f t="shared" si="2"/>
        <v>#DIV/0!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1.0347778201380291</v>
      </c>
      <c r="T20" s="1" t="e">
        <f t="shared" si="2"/>
        <v>#DIV/0!</v>
      </c>
      <c r="U20" s="1">
        <f t="shared" si="3"/>
        <v>2.579252130153876E-5</v>
      </c>
    </row>
    <row r="22" spans="1:21" x14ac:dyDescent="0.5">
      <c r="A22" s="7" t="s">
        <v>38</v>
      </c>
      <c r="B22" s="1">
        <f>B6+B10</f>
        <v>2944.999202</v>
      </c>
      <c r="C22" s="1">
        <f t="shared" ref="C22:K25" si="4">C6+C10</f>
        <v>1472499601</v>
      </c>
      <c r="D22" s="1">
        <f t="shared" si="4"/>
        <v>1423.100676</v>
      </c>
      <c r="E22" s="1">
        <f t="shared" si="4"/>
        <v>711550338</v>
      </c>
      <c r="F22" s="1">
        <f t="shared" si="4"/>
        <v>3234.4782999999998</v>
      </c>
      <c r="G22" s="1">
        <f t="shared" si="4"/>
        <v>1617239150</v>
      </c>
      <c r="H22" s="1">
        <f t="shared" si="4"/>
        <v>1800.601936</v>
      </c>
      <c r="I22" s="1">
        <f t="shared" si="4"/>
        <v>900300968</v>
      </c>
      <c r="J22" s="1">
        <f t="shared" si="4"/>
        <v>0</v>
      </c>
      <c r="K22" s="1">
        <f t="shared" si="4"/>
        <v>0</v>
      </c>
      <c r="R22" s="1">
        <f t="shared" ref="R22:R25" si="5">E22/C22</f>
        <v>0.48322616693191212</v>
      </c>
      <c r="S22" s="1">
        <f t="shared" ref="S22:S25" si="6">I22/G22</f>
        <v>0.55669006528811771</v>
      </c>
      <c r="U22" s="1" t="e">
        <f t="shared" si="3"/>
        <v>#DIV/0!</v>
      </c>
    </row>
    <row r="23" spans="1:21" x14ac:dyDescent="0.5">
      <c r="A23" s="7" t="s">
        <v>39</v>
      </c>
      <c r="B23" s="1">
        <f>B7+B11</f>
        <v>175.136292</v>
      </c>
      <c r="C23" s="1">
        <f t="shared" si="4"/>
        <v>87568146</v>
      </c>
      <c r="D23" s="1">
        <f t="shared" si="4"/>
        <v>104.289884</v>
      </c>
      <c r="E23" s="1">
        <f t="shared" si="4"/>
        <v>52144942</v>
      </c>
      <c r="F23" s="1">
        <f t="shared" si="4"/>
        <v>176.385772</v>
      </c>
      <c r="G23" s="1">
        <f t="shared" si="4"/>
        <v>88192886</v>
      </c>
      <c r="H23" s="1">
        <f t="shared" si="4"/>
        <v>113.455648</v>
      </c>
      <c r="I23" s="1">
        <f t="shared" si="4"/>
        <v>56727824</v>
      </c>
      <c r="J23" s="1">
        <f t="shared" si="4"/>
        <v>0</v>
      </c>
      <c r="K23" s="1">
        <f t="shared" si="4"/>
        <v>0</v>
      </c>
      <c r="R23" s="1">
        <f t="shared" si="5"/>
        <v>0.59547842887983493</v>
      </c>
      <c r="S23" s="1">
        <f t="shared" si="6"/>
        <v>0.64322448865093274</v>
      </c>
      <c r="U23" s="1" t="e">
        <f t="shared" si="3"/>
        <v>#DIV/0!</v>
      </c>
    </row>
    <row r="24" spans="1:21" x14ac:dyDescent="0.5">
      <c r="A24" s="7" t="s">
        <v>40</v>
      </c>
      <c r="B24" s="1">
        <f>B8+B12</f>
        <v>3120.1354860000001</v>
      </c>
      <c r="C24" s="1">
        <f t="shared" si="4"/>
        <v>1560067743</v>
      </c>
      <c r="D24" s="1">
        <f t="shared" si="4"/>
        <v>1527.3905420000001</v>
      </c>
      <c r="E24" s="1">
        <f t="shared" si="4"/>
        <v>763695271</v>
      </c>
      <c r="F24" s="1">
        <f t="shared" si="4"/>
        <v>3410.8641160000002</v>
      </c>
      <c r="G24" s="1">
        <f t="shared" si="4"/>
        <v>1705432058</v>
      </c>
      <c r="H24" s="1">
        <f t="shared" si="4"/>
        <v>1914.05771</v>
      </c>
      <c r="I24" s="1">
        <f t="shared" si="4"/>
        <v>957028855</v>
      </c>
      <c r="J24" s="1">
        <f t="shared" si="4"/>
        <v>0</v>
      </c>
      <c r="K24" s="1">
        <f t="shared" si="4"/>
        <v>0</v>
      </c>
      <c r="R24" s="1">
        <f t="shared" si="5"/>
        <v>0.4895269929313576</v>
      </c>
      <c r="S24" s="1">
        <f t="shared" si="6"/>
        <v>0.56116504349187035</v>
      </c>
      <c r="U24" s="1" t="e">
        <f t="shared" si="3"/>
        <v>#DIV/0!</v>
      </c>
    </row>
    <row r="25" spans="1:21" x14ac:dyDescent="0.5">
      <c r="A25" s="1" t="s">
        <v>41</v>
      </c>
      <c r="B25" s="1">
        <f>B9+B13</f>
        <v>185395.63439800002</v>
      </c>
      <c r="C25" s="1">
        <f t="shared" si="4"/>
        <v>92697817199</v>
      </c>
      <c r="D25" s="1">
        <f t="shared" si="4"/>
        <v>98348.918281999999</v>
      </c>
      <c r="E25" s="1">
        <f t="shared" si="4"/>
        <v>49174459141</v>
      </c>
      <c r="F25" s="1">
        <f t="shared" si="4"/>
        <v>209013.02141799999</v>
      </c>
      <c r="G25" s="1">
        <f t="shared" si="4"/>
        <v>104506510709</v>
      </c>
      <c r="H25" s="1">
        <f t="shared" si="4"/>
        <v>124871.48891</v>
      </c>
      <c r="I25" s="1">
        <f t="shared" si="4"/>
        <v>62435744455</v>
      </c>
      <c r="J25" s="1">
        <f t="shared" si="4"/>
        <v>0</v>
      </c>
      <c r="K25" s="1">
        <f t="shared" si="4"/>
        <v>0</v>
      </c>
      <c r="R25" s="1">
        <f t="shared" si="5"/>
        <v>0.53048130610707067</v>
      </c>
      <c r="S25" s="1">
        <f t="shared" si="6"/>
        <v>0.597434016612164</v>
      </c>
      <c r="U25" s="1" t="e">
        <f t="shared" si="3"/>
        <v>#DIV/0!</v>
      </c>
    </row>
    <row r="27" spans="1:21" s="12" customFormat="1" x14ac:dyDescent="0.5">
      <c r="A27" s="13" t="s">
        <v>48</v>
      </c>
      <c r="B27" s="12">
        <f>B17/B5</f>
        <v>2.2712154251404805E-2</v>
      </c>
      <c r="C27" s="12">
        <f t="shared" ref="C27:K27" si="7">C17/C5</f>
        <v>2.2712154251404805E-2</v>
      </c>
      <c r="D27" s="12">
        <f t="shared" si="7"/>
        <v>6.0262571537523114E-3</v>
      </c>
      <c r="E27" s="12">
        <f t="shared" si="7"/>
        <v>6.0262571537523114E-3</v>
      </c>
      <c r="F27" s="12">
        <f t="shared" si="7"/>
        <v>2.7802268240376508E-2</v>
      </c>
      <c r="G27" s="12">
        <f t="shared" si="7"/>
        <v>2.7802268240376505E-2</v>
      </c>
      <c r="H27" s="12">
        <f t="shared" si="7"/>
        <v>7.1776312712636429E-3</v>
      </c>
      <c r="I27" s="12">
        <f t="shared" si="7"/>
        <v>7.1776312712636429E-3</v>
      </c>
      <c r="J27" s="12" t="e">
        <f t="shared" si="7"/>
        <v>#DIV/0!</v>
      </c>
      <c r="K27" s="12" t="e">
        <f t="shared" si="7"/>
        <v>#DIV/0!</v>
      </c>
      <c r="U27" s="12" t="e">
        <f t="shared" si="3"/>
        <v>#DIV/0!</v>
      </c>
    </row>
    <row r="28" spans="1:21" s="12" customFormat="1" x14ac:dyDescent="0.5">
      <c r="A28" s="13" t="s">
        <v>49</v>
      </c>
      <c r="B28" s="12">
        <f>B25/B5</f>
        <v>2.8008147973068467E-2</v>
      </c>
      <c r="C28" s="12">
        <f t="shared" ref="C28:K28" si="8">C25/C5</f>
        <v>2.800814797306846E-2</v>
      </c>
      <c r="D28" s="12">
        <f t="shared" si="8"/>
        <v>1.5993989986667824E-2</v>
      </c>
      <c r="E28" s="12">
        <f t="shared" si="8"/>
        <v>1.5993989986667824E-2</v>
      </c>
      <c r="F28" s="12">
        <f t="shared" si="8"/>
        <v>3.630537919543475E-2</v>
      </c>
      <c r="G28" s="12">
        <f t="shared" si="8"/>
        <v>3.630537919543475E-2</v>
      </c>
      <c r="H28" s="12">
        <f t="shared" si="8"/>
        <v>2.3153590164867226E-2</v>
      </c>
      <c r="I28" s="12">
        <f t="shared" si="8"/>
        <v>2.3153590164867226E-2</v>
      </c>
      <c r="J28" s="12" t="e">
        <f t="shared" si="8"/>
        <v>#DIV/0!</v>
      </c>
      <c r="K28" s="12" t="e">
        <f t="shared" si="8"/>
        <v>#DIV/0!</v>
      </c>
      <c r="U28" s="12" t="e">
        <f t="shared" si="3"/>
        <v>#DIV/0!</v>
      </c>
    </row>
    <row r="29" spans="1:21" x14ac:dyDescent="0.5">
      <c r="A29" s="7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2" spans="1:21" x14ac:dyDescent="0.5">
      <c r="U32" s="1" t="e">
        <f t="shared" si="3"/>
        <v>#DIV/0!</v>
      </c>
    </row>
    <row r="33" spans="1:25" x14ac:dyDescent="0.5">
      <c r="A33" s="8"/>
      <c r="U33" s="1" t="e">
        <f t="shared" si="3"/>
        <v>#DIV/0!</v>
      </c>
    </row>
    <row r="34" spans="1:25" x14ac:dyDescent="0.5">
      <c r="A34" s="4"/>
      <c r="U34" s="1" t="e">
        <f t="shared" si="3"/>
        <v>#DIV/0!</v>
      </c>
    </row>
    <row r="35" spans="1:25" x14ac:dyDescent="0.5">
      <c r="A35" s="4"/>
      <c r="U35" s="1" t="e">
        <f t="shared" si="3"/>
        <v>#DIV/0!</v>
      </c>
    </row>
    <row r="37" spans="1:25" x14ac:dyDescent="0.5">
      <c r="A37" s="4"/>
      <c r="U37" s="1" t="e">
        <f t="shared" si="3"/>
        <v>#DIV/0!</v>
      </c>
    </row>
    <row r="38" spans="1:25" x14ac:dyDescent="0.5">
      <c r="U38" s="1" t="e">
        <f t="shared" si="3"/>
        <v>#DIV/0!</v>
      </c>
    </row>
    <row r="39" spans="1:25" x14ac:dyDescent="0.5">
      <c r="A39" s="7"/>
      <c r="U39" s="1" t="e">
        <f t="shared" si="3"/>
        <v>#DIV/0!</v>
      </c>
    </row>
    <row r="40" spans="1:25" x14ac:dyDescent="0.5">
      <c r="A40" s="8"/>
      <c r="U40" s="1" t="e">
        <f t="shared" si="3"/>
        <v>#DIV/0!</v>
      </c>
    </row>
    <row r="42" spans="1:25" x14ac:dyDescent="0.5">
      <c r="A42" s="8"/>
      <c r="U42" s="1" t="e">
        <f t="shared" si="3"/>
        <v>#DIV/0!</v>
      </c>
    </row>
    <row r="43" spans="1:25" x14ac:dyDescent="0.5">
      <c r="A43" s="8"/>
      <c r="U43" s="1" t="e">
        <f t="shared" si="3"/>
        <v>#DIV/0!</v>
      </c>
    </row>
    <row r="45" spans="1:25" x14ac:dyDescent="0.5">
      <c r="A45" s="8"/>
      <c r="B45" s="5"/>
      <c r="C45" s="5"/>
      <c r="E45" s="5"/>
      <c r="H45" s="5"/>
      <c r="I45" s="5"/>
      <c r="J45" s="5"/>
      <c r="K45" s="5"/>
      <c r="L45" s="5"/>
      <c r="M45" s="5"/>
      <c r="P45" s="5"/>
      <c r="Q45" s="5"/>
      <c r="V45" s="5"/>
      <c r="W45" s="5"/>
      <c r="X45" s="5"/>
      <c r="Y45" s="5"/>
    </row>
    <row r="46" spans="1:25" x14ac:dyDescent="0.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P46" s="5"/>
      <c r="Q46" s="5"/>
      <c r="V46" s="5"/>
      <c r="W46" s="5"/>
      <c r="X46" s="5"/>
      <c r="Y46" s="5"/>
    </row>
    <row r="47" spans="1:25" x14ac:dyDescent="0.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V47" s="5"/>
      <c r="W47" s="5"/>
      <c r="X47" s="5"/>
      <c r="Y47" s="5"/>
    </row>
    <row r="48" spans="1:25" x14ac:dyDescent="0.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V48" s="5"/>
      <c r="W48" s="5"/>
      <c r="X48" s="5"/>
      <c r="Y48" s="5"/>
    </row>
    <row r="49" spans="1:25" x14ac:dyDescent="0.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V49" s="5"/>
      <c r="W49" s="5"/>
      <c r="X49" s="5"/>
      <c r="Y49" s="5"/>
    </row>
    <row r="50" spans="1:25" x14ac:dyDescent="0.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V50" s="5"/>
      <c r="W50" s="5"/>
      <c r="X50" s="5"/>
      <c r="Y50" s="5"/>
    </row>
    <row r="51" spans="1:25" x14ac:dyDescent="0.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V51" s="5"/>
      <c r="W51" s="5"/>
      <c r="X51" s="5"/>
      <c r="Y51" s="5"/>
    </row>
    <row r="52" spans="1:25" x14ac:dyDescent="0.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V52" s="5"/>
      <c r="W52" s="5"/>
      <c r="X52" s="5"/>
      <c r="Y52" s="5"/>
    </row>
    <row r="53" spans="1:25" x14ac:dyDescent="0.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V53" s="5"/>
      <c r="W53" s="5"/>
      <c r="X53" s="5"/>
      <c r="Y53" s="5"/>
    </row>
    <row r="54" spans="1:25" x14ac:dyDescent="0.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2" customFormat="1" x14ac:dyDescent="0.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12" customFormat="1" x14ac:dyDescent="0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s="12" customFormat="1" x14ac:dyDescent="0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s="12" customFormat="1" x14ac:dyDescent="0.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5">
      <c r="A60" s="8"/>
      <c r="B60" s="5"/>
      <c r="C60" s="5"/>
      <c r="D60" s="5"/>
      <c r="E60" s="5"/>
      <c r="F60" s="5"/>
      <c r="G60" s="5"/>
      <c r="I60" s="5"/>
      <c r="J60" s="5"/>
      <c r="K60" s="5"/>
      <c r="L60" s="5"/>
      <c r="M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5">
      <c r="B61" s="5"/>
      <c r="C61" s="5"/>
      <c r="D61" s="5"/>
      <c r="E61" s="5"/>
      <c r="F61" s="5"/>
      <c r="G61" s="5"/>
      <c r="I61" s="5"/>
      <c r="J61" s="5"/>
      <c r="K61" s="5"/>
      <c r="L61" s="5"/>
      <c r="M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5">
      <c r="A62" s="4"/>
      <c r="B62" s="5"/>
      <c r="C62" s="5"/>
      <c r="D62" s="5"/>
      <c r="E62" s="5"/>
      <c r="F62" s="5"/>
      <c r="G62" s="5"/>
      <c r="I62" s="5"/>
      <c r="J62" s="5"/>
      <c r="K62" s="5"/>
      <c r="L62" s="5"/>
      <c r="M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5">
      <c r="A63" s="4"/>
      <c r="B63" s="5"/>
      <c r="C63" s="5"/>
      <c r="D63" s="5"/>
      <c r="E63" s="5"/>
      <c r="F63" s="5"/>
      <c r="G63" s="5"/>
      <c r="I63" s="5"/>
      <c r="J63" s="5"/>
      <c r="K63" s="5"/>
      <c r="L63" s="5"/>
      <c r="M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5">
      <c r="A64" s="4"/>
      <c r="B64" s="5"/>
      <c r="C64" s="5"/>
      <c r="D64" s="5"/>
      <c r="E64" s="5"/>
      <c r="F64" s="5"/>
      <c r="G64" s="5"/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5">
      <c r="A65" s="4"/>
      <c r="B65" s="5"/>
      <c r="C65" s="5"/>
      <c r="D65" s="5"/>
      <c r="E65" s="5"/>
      <c r="F65" s="5"/>
      <c r="G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5"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5">
      <c r="A67" s="4"/>
      <c r="B67" s="5"/>
      <c r="C67" s="5"/>
      <c r="D67" s="5"/>
      <c r="E67" s="5"/>
      <c r="F67" s="5"/>
      <c r="G67" s="5"/>
      <c r="I67" s="5"/>
      <c r="J67" s="5"/>
      <c r="K67" s="5"/>
      <c r="L67" s="5"/>
      <c r="M67" s="5"/>
      <c r="R67" s="5"/>
    </row>
    <row r="68" spans="1:25" x14ac:dyDescent="0.5">
      <c r="A68" s="4"/>
    </row>
    <row r="69" spans="1:25" x14ac:dyDescent="0.5">
      <c r="A69" s="4"/>
    </row>
    <row r="70" spans="1:25" x14ac:dyDescent="0.5">
      <c r="A70" s="4"/>
    </row>
    <row r="72" spans="1:25" x14ac:dyDescent="0.5">
      <c r="A72" s="4"/>
    </row>
    <row r="73" spans="1:25" x14ac:dyDescent="0.5">
      <c r="A73" s="4"/>
    </row>
    <row r="74" spans="1:25" x14ac:dyDescent="0.5">
      <c r="A74" s="4"/>
    </row>
    <row r="75" spans="1:25" x14ac:dyDescent="0.5">
      <c r="A75" s="4"/>
    </row>
    <row r="100" spans="1:19" x14ac:dyDescent="0.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P100" s="5"/>
      <c r="Q100" s="5"/>
      <c r="R100" s="5"/>
      <c r="S100" s="5"/>
    </row>
    <row r="101" spans="1:19" x14ac:dyDescent="0.5">
      <c r="A101" s="9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P101" s="5"/>
      <c r="Q101" s="5"/>
      <c r="R101" s="3"/>
      <c r="S101" s="5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0"/>
  <sheetViews>
    <sheetView topLeftCell="A40" zoomScale="90" zoomScaleNormal="90" workbookViewId="0">
      <selection activeCell="G89" sqref="G89"/>
    </sheetView>
  </sheetViews>
  <sheetFormatPr defaultColWidth="10.8125" defaultRowHeight="15.75" x14ac:dyDescent="0.5"/>
  <cols>
    <col min="1" max="1" width="49.1875" style="1" customWidth="1"/>
    <col min="2" max="2" width="14.3125" style="1" customWidth="1"/>
    <col min="3" max="3" width="20" style="1" customWidth="1"/>
    <col min="4" max="4" width="14.1875" style="1" customWidth="1"/>
    <col min="5" max="5" width="18.8125" style="1" customWidth="1"/>
    <col min="6" max="6" width="14.1875" style="1" customWidth="1"/>
    <col min="7" max="7" width="21.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6" t="s">
        <v>29</v>
      </c>
      <c r="C1" s="26"/>
      <c r="D1" s="26"/>
      <c r="E1" s="26"/>
      <c r="F1" s="26" t="s">
        <v>30</v>
      </c>
      <c r="G1" s="26"/>
      <c r="H1" s="26"/>
      <c r="I1" s="26"/>
      <c r="J1" s="26" t="s">
        <v>42</v>
      </c>
      <c r="K1" s="26"/>
      <c r="L1" s="26"/>
      <c r="M1" s="26"/>
      <c r="N1" s="26" t="s">
        <v>43</v>
      </c>
      <c r="O1" s="26"/>
      <c r="P1" s="26"/>
      <c r="Q1" s="26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6" t="s">
        <v>28</v>
      </c>
      <c r="C2" s="26"/>
      <c r="D2" s="26" t="s">
        <v>8</v>
      </c>
      <c r="E2" s="26"/>
      <c r="F2" s="26" t="s">
        <v>28</v>
      </c>
      <c r="G2" s="26"/>
      <c r="H2" s="26" t="s">
        <v>8</v>
      </c>
      <c r="I2" s="26"/>
      <c r="J2" s="26" t="s">
        <v>84</v>
      </c>
      <c r="K2" s="26"/>
      <c r="L2" s="26" t="s">
        <v>8</v>
      </c>
      <c r="M2" s="26"/>
      <c r="N2" s="26" t="s">
        <v>28</v>
      </c>
      <c r="O2" s="26"/>
      <c r="P2" s="26" t="s">
        <v>8</v>
      </c>
      <c r="Q2" s="26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  <c r="C4" s="1" t="s">
        <v>99</v>
      </c>
      <c r="E4" s="1" t="s">
        <v>98</v>
      </c>
      <c r="G4" s="1" t="s">
        <v>100</v>
      </c>
      <c r="I4" s="1" t="s">
        <v>101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0.47731890746306671</v>
      </c>
      <c r="T6" s="1">
        <f t="shared" ref="T6:T20" si="2">M6/K6</f>
        <v>0</v>
      </c>
      <c r="U6" s="1">
        <f t="shared" ref="U6:U47" si="3">Q6/O6</f>
        <v>0.9468071954455628</v>
      </c>
    </row>
    <row r="7" spans="1:21" hidden="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0.66281630827282667</v>
      </c>
      <c r="T7" s="1">
        <f t="shared" si="2"/>
        <v>0</v>
      </c>
      <c r="U7" s="1">
        <f t="shared" si="3"/>
        <v>0.57090511629890173</v>
      </c>
    </row>
    <row r="8" spans="1:21" hidden="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0.48793415124512723</v>
      </c>
      <c r="T8" s="1">
        <f t="shared" si="2"/>
        <v>0</v>
      </c>
      <c r="U8" s="1">
        <f t="shared" si="3"/>
        <v>0.56223212518115973</v>
      </c>
    </row>
    <row r="9" spans="1:21" hidden="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0.53556003976875266</v>
      </c>
      <c r="T9" s="1">
        <f t="shared" si="2"/>
        <v>0</v>
      </c>
      <c r="U9" s="1">
        <f t="shared" si="3"/>
        <v>0.93446990712376621</v>
      </c>
    </row>
    <row r="10" spans="1:21" hidden="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0.82167756059887753</v>
      </c>
      <c r="T10" s="1">
        <f t="shared" si="2"/>
        <v>0</v>
      </c>
      <c r="U10" s="1">
        <f t="shared" si="3"/>
        <v>0.94620911918335604</v>
      </c>
    </row>
    <row r="11" spans="1:21" hidden="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0.42362382996053083</v>
      </c>
      <c r="T11" s="1">
        <f t="shared" si="2"/>
        <v>0</v>
      </c>
      <c r="U11" s="1">
        <f t="shared" si="3"/>
        <v>3.2490270139949257E-3</v>
      </c>
    </row>
    <row r="12" spans="1:21" hidden="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0.80198120485344593</v>
      </c>
      <c r="T12" s="1">
        <f t="shared" si="2"/>
        <v>0</v>
      </c>
      <c r="U12" s="1">
        <f t="shared" si="3"/>
        <v>2.1483464840572155E-3</v>
      </c>
    </row>
    <row r="13" spans="1:21" hidden="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0.80175722585598308</v>
      </c>
      <c r="T13" s="1">
        <f t="shared" si="2"/>
        <v>0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0.17128121411542543</v>
      </c>
      <c r="T14" s="1">
        <f t="shared" si="2"/>
        <v>0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261.09133246222399</v>
      </c>
      <c r="T15" s="1">
        <f t="shared" si="2"/>
        <v>0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0.17588601778080751</v>
      </c>
      <c r="T16" s="1">
        <f t="shared" si="2"/>
        <v>0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0.23659676950890962</v>
      </c>
      <c r="T17" s="1">
        <f t="shared" si="2"/>
        <v>0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0.93398697928517982</v>
      </c>
      <c r="T18" s="1">
        <f t="shared" si="2"/>
        <v>0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0.94019923249338344</v>
      </c>
      <c r="T19" s="1">
        <f t="shared" si="2"/>
        <v>0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1.0268573131691028</v>
      </c>
      <c r="T20" s="1">
        <f t="shared" si="2"/>
        <v>0</v>
      </c>
      <c r="U20" s="1">
        <f t="shared" si="3"/>
        <v>2.579252130153876E-5</v>
      </c>
    </row>
    <row r="21" spans="1:21" x14ac:dyDescent="0.5">
      <c r="A21" s="7" t="s">
        <v>37</v>
      </c>
      <c r="B21" s="1">
        <v>3486732.1713899998</v>
      </c>
      <c r="C21" s="1">
        <v>1394692868556</v>
      </c>
      <c r="D21" s="1">
        <v>3480510.5187249999</v>
      </c>
      <c r="E21" s="1">
        <v>1392204207490</v>
      </c>
      <c r="F21" s="1">
        <v>3449839.6078920001</v>
      </c>
      <c r="G21" s="1">
        <v>2759871686314</v>
      </c>
      <c r="H21" s="1">
        <v>3440975.6735009998</v>
      </c>
      <c r="I21" s="1">
        <v>2752780538801</v>
      </c>
      <c r="J21" s="1">
        <v>3433811.3048990001</v>
      </c>
      <c r="K21" s="1">
        <v>4120573565879</v>
      </c>
      <c r="L21" s="1">
        <v>3430767.3170830002</v>
      </c>
      <c r="M21" s="1">
        <v>4116920780500</v>
      </c>
    </row>
    <row r="22" spans="1:21" x14ac:dyDescent="0.5">
      <c r="R22" s="1">
        <f t="shared" ref="R22:R25" si="4">E23/C23</f>
        <v>0.48322616693191212</v>
      </c>
      <c r="S22" s="1">
        <f t="shared" ref="S22:S25" si="5">I23/G23</f>
        <v>0.5440379352158603</v>
      </c>
      <c r="U22" s="1" t="e">
        <f t="shared" si="3"/>
        <v>#DIV/0!</v>
      </c>
    </row>
    <row r="23" spans="1:21" x14ac:dyDescent="0.5">
      <c r="A23" s="7" t="s">
        <v>38</v>
      </c>
      <c r="B23" s="1">
        <f t="shared" ref="B23:K23" si="6">B6+B10</f>
        <v>2944.999202</v>
      </c>
      <c r="C23" s="1">
        <f t="shared" si="6"/>
        <v>1472499601</v>
      </c>
      <c r="D23" s="1">
        <f t="shared" si="6"/>
        <v>1423.100676</v>
      </c>
      <c r="E23" s="1">
        <f t="shared" si="6"/>
        <v>711550338</v>
      </c>
      <c r="F23" s="1">
        <f t="shared" si="6"/>
        <v>3156.1171139999997</v>
      </c>
      <c r="G23" s="1">
        <f t="shared" si="6"/>
        <v>3156117114</v>
      </c>
      <c r="H23" s="1">
        <f t="shared" si="6"/>
        <v>1717.0474379999998</v>
      </c>
      <c r="I23" s="1">
        <f t="shared" si="6"/>
        <v>1717047438</v>
      </c>
      <c r="J23" s="1">
        <f t="shared" si="6"/>
        <v>3376.962254</v>
      </c>
      <c r="K23" s="1">
        <f t="shared" si="6"/>
        <v>5065443380</v>
      </c>
      <c r="R23" s="1">
        <f t="shared" si="4"/>
        <v>0.59547842887983493</v>
      </c>
      <c r="S23" s="1">
        <f t="shared" si="5"/>
        <v>0.6219436311901354</v>
      </c>
      <c r="U23" s="1" t="e">
        <f t="shared" si="3"/>
        <v>#DIV/0!</v>
      </c>
    </row>
    <row r="24" spans="1:21" x14ac:dyDescent="0.5">
      <c r="A24" s="7" t="s">
        <v>39</v>
      </c>
      <c r="B24" s="1">
        <f t="shared" ref="B24:K24" si="7">B7+B11</f>
        <v>175.136292</v>
      </c>
      <c r="C24" s="1">
        <f t="shared" si="7"/>
        <v>87568146</v>
      </c>
      <c r="D24" s="1">
        <f t="shared" si="7"/>
        <v>104.289884</v>
      </c>
      <c r="E24" s="1">
        <f t="shared" si="7"/>
        <v>52144942</v>
      </c>
      <c r="F24" s="1">
        <f t="shared" si="7"/>
        <v>186.292349</v>
      </c>
      <c r="G24" s="1">
        <f t="shared" si="7"/>
        <v>186292349</v>
      </c>
      <c r="H24" s="1">
        <f t="shared" si="7"/>
        <v>115.86333999999999</v>
      </c>
      <c r="I24" s="1">
        <f t="shared" si="7"/>
        <v>115863340</v>
      </c>
      <c r="J24" s="1">
        <f t="shared" si="7"/>
        <v>191.402244</v>
      </c>
      <c r="K24" s="1">
        <f t="shared" si="7"/>
        <v>287103367</v>
      </c>
      <c r="R24" s="1">
        <f t="shared" si="4"/>
        <v>0.4895269929313576</v>
      </c>
      <c r="S24" s="1">
        <f t="shared" si="5"/>
        <v>0.54838000629320871</v>
      </c>
      <c r="U24" s="1" t="e">
        <f t="shared" si="3"/>
        <v>#DIV/0!</v>
      </c>
    </row>
    <row r="25" spans="1:21" x14ac:dyDescent="0.5">
      <c r="A25" s="7" t="s">
        <v>40</v>
      </c>
      <c r="B25" s="1">
        <f t="shared" ref="B25:K25" si="8">B8+B12</f>
        <v>3120.1354860000001</v>
      </c>
      <c r="C25" s="1">
        <f t="shared" si="8"/>
        <v>1560067743</v>
      </c>
      <c r="D25" s="1">
        <f t="shared" si="8"/>
        <v>1527.3905420000001</v>
      </c>
      <c r="E25" s="1">
        <f t="shared" si="8"/>
        <v>763695271</v>
      </c>
      <c r="F25" s="1">
        <f t="shared" si="8"/>
        <v>3342.409404</v>
      </c>
      <c r="G25" s="1">
        <f t="shared" si="8"/>
        <v>3342409404</v>
      </c>
      <c r="H25" s="1">
        <f t="shared" si="8"/>
        <v>1832.91049</v>
      </c>
      <c r="I25" s="1">
        <f t="shared" si="8"/>
        <v>1832910490</v>
      </c>
      <c r="J25" s="1">
        <f t="shared" si="8"/>
        <v>3568.3644129999998</v>
      </c>
      <c r="K25" s="1">
        <f t="shared" si="8"/>
        <v>5352546620</v>
      </c>
      <c r="R25" s="1">
        <f t="shared" si="4"/>
        <v>0.53048130610707067</v>
      </c>
      <c r="S25" s="1">
        <f t="shared" si="5"/>
        <v>0.58580312573025561</v>
      </c>
      <c r="U25" s="1" t="e">
        <f t="shared" si="3"/>
        <v>#DIV/0!</v>
      </c>
    </row>
    <row r="26" spans="1:21" x14ac:dyDescent="0.5">
      <c r="A26" s="1" t="s">
        <v>41</v>
      </c>
      <c r="B26" s="1">
        <f t="shared" ref="B26:K26" si="9">B9+B13</f>
        <v>185395.63439800002</v>
      </c>
      <c r="C26" s="1">
        <f t="shared" si="9"/>
        <v>92697817199</v>
      </c>
      <c r="D26" s="1">
        <f t="shared" si="9"/>
        <v>98348.918281999999</v>
      </c>
      <c r="E26" s="1">
        <f t="shared" si="9"/>
        <v>49174459141</v>
      </c>
      <c r="F26" s="1">
        <f t="shared" si="9"/>
        <v>211330.44056000002</v>
      </c>
      <c r="G26" s="1">
        <f t="shared" si="9"/>
        <v>211330440560</v>
      </c>
      <c r="H26" s="1">
        <f t="shared" si="9"/>
        <v>123798.03264200001</v>
      </c>
      <c r="I26" s="1">
        <f t="shared" si="9"/>
        <v>123798032642</v>
      </c>
      <c r="J26" s="1">
        <f t="shared" si="9"/>
        <v>233523.15227299999</v>
      </c>
      <c r="K26" s="1">
        <f t="shared" si="9"/>
        <v>350284728409</v>
      </c>
    </row>
    <row r="27" spans="1:21" s="12" customForma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U27" s="12" t="e">
        <f t="shared" si="3"/>
        <v>#DIV/0!</v>
      </c>
    </row>
    <row r="28" spans="1:21" s="12" customFormat="1" x14ac:dyDescent="0.5">
      <c r="A28" s="13" t="s">
        <v>48</v>
      </c>
      <c r="B28" s="12">
        <f t="shared" ref="B28:K28" si="10">B17/B5</f>
        <v>2.2712154251404805E-2</v>
      </c>
      <c r="C28" s="12">
        <f t="shared" si="10"/>
        <v>2.2712154251404805E-2</v>
      </c>
      <c r="D28" s="12">
        <f t="shared" si="10"/>
        <v>6.0262571537523114E-3</v>
      </c>
      <c r="E28" s="12">
        <f t="shared" si="10"/>
        <v>6.0262571537523114E-3</v>
      </c>
      <c r="F28" s="12">
        <f t="shared" si="10"/>
        <v>2.8333555851353776E-2</v>
      </c>
      <c r="G28" s="12">
        <f t="shared" si="10"/>
        <v>2.8333555851353772E-2</v>
      </c>
      <c r="H28" s="12">
        <f t="shared" si="10"/>
        <v>7.1477176035897082E-3</v>
      </c>
      <c r="I28" s="12">
        <f t="shared" si="10"/>
        <v>7.1477176035897091E-3</v>
      </c>
      <c r="J28" s="12">
        <f t="shared" si="10"/>
        <v>3.0401508101966707E-2</v>
      </c>
      <c r="K28" s="12">
        <f t="shared" si="10"/>
        <v>3.0401508102025115E-2</v>
      </c>
      <c r="U28" s="12" t="e">
        <f t="shared" si="3"/>
        <v>#DIV/0!</v>
      </c>
    </row>
    <row r="29" spans="1:21" x14ac:dyDescent="0.5">
      <c r="A29" s="13" t="s">
        <v>49</v>
      </c>
      <c r="B29" s="12">
        <f t="shared" ref="B29:K29" si="11">B26/B5</f>
        <v>2.8008147973068467E-2</v>
      </c>
      <c r="C29" s="12">
        <f t="shared" si="11"/>
        <v>2.800814797306846E-2</v>
      </c>
      <c r="D29" s="12">
        <f t="shared" si="11"/>
        <v>1.5993989986667824E-2</v>
      </c>
      <c r="E29" s="12">
        <f t="shared" si="11"/>
        <v>1.5993989986667824E-2</v>
      </c>
      <c r="F29" s="12">
        <f t="shared" si="11"/>
        <v>3.6730198219624685E-2</v>
      </c>
      <c r="G29" s="12">
        <f t="shared" si="11"/>
        <v>3.6730198219624685E-2</v>
      </c>
      <c r="H29" s="12">
        <f t="shared" si="11"/>
        <v>2.2942062064861345E-2</v>
      </c>
      <c r="I29" s="12">
        <f t="shared" si="11"/>
        <v>2.2942062064861345E-2</v>
      </c>
      <c r="J29" s="12">
        <f t="shared" si="11"/>
        <v>4.2201576524918426E-2</v>
      </c>
      <c r="K29" s="12">
        <f t="shared" si="11"/>
        <v>4.2201576524855643E-2</v>
      </c>
      <c r="L29" s="12"/>
      <c r="M29" s="12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1" spans="1:21" x14ac:dyDescent="0.5">
      <c r="A31" s="14" t="s">
        <v>10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 t="shared" ref="I31:I50" si="12">F31/B31</f>
        <v>0.8757201422582821</v>
      </c>
    </row>
    <row r="32" spans="1:21" x14ac:dyDescent="0.5">
      <c r="A32" s="14" t="s">
        <v>63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 t="shared" si="12"/>
        <v>1.0112316338216156</v>
      </c>
      <c r="U32" s="1" t="e">
        <f t="shared" si="3"/>
        <v>#DIV/0!</v>
      </c>
    </row>
    <row r="33" spans="1:21" x14ac:dyDescent="0.5">
      <c r="A33" s="14" t="s">
        <v>64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 t="shared" si="12"/>
        <v>1.019224233491465</v>
      </c>
      <c r="U33" s="1" t="e">
        <f t="shared" si="3"/>
        <v>#DIV/0!</v>
      </c>
    </row>
    <row r="34" spans="1:21" x14ac:dyDescent="0.5">
      <c r="A34" s="14" t="s">
        <v>65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 t="shared" si="12"/>
        <v>1.0055466172747858</v>
      </c>
      <c r="U34" s="1" t="e">
        <f t="shared" si="3"/>
        <v>#DIV/0!</v>
      </c>
    </row>
    <row r="35" spans="1:21" x14ac:dyDescent="0.5">
      <c r="A35" s="14" t="s">
        <v>66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 t="shared" si="12"/>
        <v>1.0322393090033444</v>
      </c>
      <c r="U35" s="1" t="e">
        <f t="shared" si="3"/>
        <v>#DIV/0!</v>
      </c>
    </row>
    <row r="36" spans="1:21" x14ac:dyDescent="0.5">
      <c r="A36" s="14" t="s">
        <v>67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 t="shared" si="12"/>
        <v>1.0520727531060994</v>
      </c>
    </row>
    <row r="37" spans="1:21" x14ac:dyDescent="0.5">
      <c r="A37" s="14" t="s">
        <v>68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 t="shared" si="12"/>
        <v>6.5667427314366393E-5</v>
      </c>
      <c r="U37" s="1" t="e">
        <f t="shared" si="3"/>
        <v>#DIV/0!</v>
      </c>
    </row>
    <row r="38" spans="1:21" x14ac:dyDescent="0.5">
      <c r="A38" s="14" t="s">
        <v>69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 t="shared" si="12"/>
        <v>1.2023403001323529</v>
      </c>
      <c r="U38" s="1" t="e">
        <f t="shared" si="3"/>
        <v>#DIV/0!</v>
      </c>
    </row>
    <row r="39" spans="1:21" x14ac:dyDescent="0.5">
      <c r="A39" s="14" t="s">
        <v>70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 t="shared" si="12"/>
        <v>1.4455973440527363</v>
      </c>
      <c r="U39" s="1" t="e">
        <f t="shared" si="3"/>
        <v>#DIV/0!</v>
      </c>
    </row>
    <row r="40" spans="1:21" x14ac:dyDescent="0.5">
      <c r="A40" s="14" t="s">
        <v>75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 t="shared" si="12"/>
        <v>1.1331068409501288</v>
      </c>
    </row>
    <row r="41" spans="1:21" x14ac:dyDescent="0.5">
      <c r="A41" s="14" t="s">
        <v>76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 t="shared" si="12"/>
        <v>1.0439135785573981</v>
      </c>
    </row>
    <row r="42" spans="1:21" x14ac:dyDescent="0.5">
      <c r="A42" s="14" t="s">
        <v>77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 t="shared" si="12"/>
        <v>1.0960497701205347</v>
      </c>
    </row>
    <row r="43" spans="1:21" x14ac:dyDescent="0.5">
      <c r="A43" s="14" t="s">
        <v>78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 t="shared" si="12"/>
        <v>1.2058469407587462</v>
      </c>
    </row>
    <row r="44" spans="1:21" x14ac:dyDescent="0.5">
      <c r="A44" s="14" t="s">
        <v>71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 t="shared" si="12"/>
        <v>1.1280224908783745</v>
      </c>
      <c r="U44" s="1" t="e">
        <f t="shared" si="3"/>
        <v>#DIV/0!</v>
      </c>
    </row>
    <row r="45" spans="1:21" x14ac:dyDescent="0.5">
      <c r="A45" s="14" t="s">
        <v>72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 t="shared" si="12"/>
        <v>1.1601519537231064</v>
      </c>
    </row>
    <row r="46" spans="1:21" x14ac:dyDescent="0.5">
      <c r="A46" s="14" t="s">
        <v>73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 t="shared" si="12"/>
        <v>1.4470585741564637</v>
      </c>
      <c r="U46" s="1" t="e">
        <f t="shared" si="3"/>
        <v>#DIV/0!</v>
      </c>
    </row>
    <row r="47" spans="1:21" x14ac:dyDescent="0.5">
      <c r="A47" s="8" t="s">
        <v>24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 t="shared" si="12"/>
        <v>1.0233960426087625</v>
      </c>
      <c r="U47" s="1" t="e">
        <f t="shared" si="3"/>
        <v>#DIV/0!</v>
      </c>
    </row>
    <row r="48" spans="1:21" x14ac:dyDescent="0.5">
      <c r="A48" s="1" t="s">
        <v>25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 t="shared" si="12"/>
        <v>0.99576409732122517</v>
      </c>
    </row>
    <row r="49" spans="1:25" x14ac:dyDescent="0.5">
      <c r="A49" s="8" t="s">
        <v>26</v>
      </c>
      <c r="B49" s="5">
        <v>196208.61780000001</v>
      </c>
      <c r="C49" s="5">
        <v>98104308900</v>
      </c>
      <c r="E49" s="5"/>
      <c r="F49" s="1">
        <v>198067.07391400001</v>
      </c>
      <c r="G49" s="1">
        <v>198067073914</v>
      </c>
      <c r="I49" s="1">
        <f t="shared" si="12"/>
        <v>1.009471837347605</v>
      </c>
      <c r="J49" s="5"/>
      <c r="K49" s="5"/>
      <c r="L49" s="5"/>
      <c r="M49" s="5"/>
      <c r="P49" s="5"/>
      <c r="Q49" s="5"/>
      <c r="V49" s="5"/>
      <c r="W49" s="5"/>
      <c r="X49" s="5"/>
      <c r="Y49" s="5"/>
    </row>
    <row r="50" spans="1:25" x14ac:dyDescent="0.5">
      <c r="A50" s="1" t="s">
        <v>27</v>
      </c>
      <c r="B50" s="5">
        <v>513059.29336200003</v>
      </c>
      <c r="C50" s="5">
        <v>256529646681</v>
      </c>
      <c r="D50" s="5">
        <f>B50/B31</f>
        <v>7.7619175262323745E-2</v>
      </c>
      <c r="E50" s="5"/>
      <c r="F50" s="5">
        <v>522688.91621300002</v>
      </c>
      <c r="G50" s="5">
        <v>522688916213</v>
      </c>
      <c r="H50" s="1">
        <f>F50/F31</f>
        <v>9.0298267345642377E-2</v>
      </c>
      <c r="I50" s="1">
        <f t="shared" si="12"/>
        <v>1.0187690252873085</v>
      </c>
      <c r="J50" s="5"/>
      <c r="K50" s="5"/>
      <c r="L50" s="5"/>
      <c r="M50" s="5"/>
      <c r="P50" s="5"/>
      <c r="Q50" s="5"/>
      <c r="V50" s="5"/>
      <c r="W50" s="5"/>
      <c r="X50" s="5"/>
      <c r="Y50" s="5"/>
    </row>
    <row r="51" spans="1:25" x14ac:dyDescent="0.5">
      <c r="A51" s="1" t="s">
        <v>81</v>
      </c>
      <c r="B51" s="5">
        <v>6490031.2229500003</v>
      </c>
      <c r="C51" s="5">
        <v>3245015611475</v>
      </c>
      <c r="D51" s="5"/>
      <c r="E51" s="5"/>
      <c r="F51" s="5">
        <v>5777245.7723049996</v>
      </c>
      <c r="G51" s="5">
        <v>5777245772305</v>
      </c>
      <c r="I51" s="5"/>
      <c r="J51" s="5"/>
      <c r="K51" s="5"/>
      <c r="L51" s="5"/>
      <c r="M51" s="5"/>
      <c r="P51" s="5"/>
      <c r="Q51" s="5"/>
      <c r="V51" s="5"/>
      <c r="W51" s="5"/>
      <c r="X51" s="5"/>
      <c r="Y51" s="5"/>
    </row>
    <row r="52" spans="1:25" x14ac:dyDescent="0.5">
      <c r="A52" s="1" t="s">
        <v>82</v>
      </c>
      <c r="B52" s="5">
        <v>922163.67241200001</v>
      </c>
      <c r="C52" s="5">
        <v>461081836206</v>
      </c>
      <c r="D52" s="5"/>
      <c r="E52" s="5"/>
      <c r="F52" s="5">
        <v>958230.38215900003</v>
      </c>
      <c r="G52" s="5">
        <v>958230382159</v>
      </c>
      <c r="I52" s="5"/>
      <c r="J52" s="5"/>
      <c r="K52" s="5"/>
      <c r="L52" s="5"/>
      <c r="M52" s="5"/>
      <c r="P52" s="5"/>
      <c r="Q52" s="5"/>
      <c r="V52" s="5"/>
      <c r="W52" s="5"/>
      <c r="X52" s="5"/>
      <c r="Y52" s="5"/>
    </row>
    <row r="53" spans="1:25" x14ac:dyDescent="0.5">
      <c r="A53" s="1" t="s">
        <v>83</v>
      </c>
      <c r="B53" s="5">
        <v>11523.28918</v>
      </c>
      <c r="C53" s="5">
        <v>5761644590</v>
      </c>
      <c r="D53" s="5"/>
      <c r="E53" s="5"/>
      <c r="F53" s="5">
        <v>11659.179416999999</v>
      </c>
      <c r="G53" s="5">
        <v>11659179417</v>
      </c>
      <c r="I53" s="5"/>
      <c r="J53" s="5"/>
      <c r="K53" s="5"/>
      <c r="L53" s="5"/>
      <c r="M53" s="5"/>
      <c r="P53" s="5"/>
      <c r="Q53" s="5"/>
      <c r="V53" s="5"/>
      <c r="W53" s="5"/>
      <c r="X53" s="5"/>
      <c r="Y53" s="5"/>
    </row>
    <row r="54" spans="1:25" x14ac:dyDescent="0.5">
      <c r="A54" s="1" t="s">
        <v>10</v>
      </c>
      <c r="B54" s="5">
        <v>7414531.8429859998</v>
      </c>
      <c r="C54" s="5">
        <v>3707265921493</v>
      </c>
      <c r="D54" s="5"/>
      <c r="E54" s="5"/>
      <c r="F54" s="5">
        <v>6738108.0219339998</v>
      </c>
      <c r="G54" s="5">
        <v>6738108021934</v>
      </c>
      <c r="I54" s="5"/>
      <c r="J54" s="5"/>
      <c r="K54" s="5"/>
      <c r="L54" s="5"/>
      <c r="M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V55" s="5"/>
      <c r="W55" s="5"/>
      <c r="X55" s="5"/>
      <c r="Y55" s="5"/>
    </row>
    <row r="56" spans="1:25" hidden="1" x14ac:dyDescent="0.5">
      <c r="A56" s="4" t="s">
        <v>74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V56" s="5"/>
      <c r="W56" s="5"/>
      <c r="X56" s="5"/>
      <c r="Y56" s="5"/>
    </row>
    <row r="57" spans="1:25" hidden="1" x14ac:dyDescent="0.5">
      <c r="A57" s="14" t="s">
        <v>10</v>
      </c>
      <c r="B57" s="5">
        <v>6640380.238012</v>
      </c>
      <c r="C57" s="5">
        <v>3320190119006</v>
      </c>
      <c r="D57" s="5"/>
      <c r="E57" s="5"/>
      <c r="F57" s="5">
        <v>5768300.7943209996</v>
      </c>
      <c r="G57" s="5">
        <v>5768300794321</v>
      </c>
      <c r="H57" s="5"/>
      <c r="I57" s="5"/>
      <c r="J57" s="5"/>
      <c r="K57" s="5"/>
      <c r="L57" s="5"/>
      <c r="M57" s="5"/>
      <c r="N57" s="5"/>
      <c r="O57" s="5"/>
      <c r="P57" s="5"/>
      <c r="Q57" s="5"/>
      <c r="V57" s="5"/>
      <c r="W57" s="5"/>
      <c r="X57" s="5"/>
      <c r="Y57" s="5"/>
    </row>
    <row r="58" spans="1:25" hidden="1" x14ac:dyDescent="0.5">
      <c r="A58" s="14" t="s">
        <v>63</v>
      </c>
      <c r="B58" s="5">
        <v>257641.59078999999</v>
      </c>
      <c r="C58" s="5">
        <v>128820795395</v>
      </c>
      <c r="D58" s="5"/>
      <c r="E58" s="5"/>
      <c r="F58" s="5">
        <v>259611.30807299999</v>
      </c>
      <c r="G58" s="5">
        <v>259611308073</v>
      </c>
      <c r="H58" s="5"/>
      <c r="I58" s="5"/>
      <c r="J58" s="5"/>
      <c r="K58" s="5"/>
      <c r="L58" s="5"/>
      <c r="M58" s="5"/>
      <c r="N58" s="5"/>
      <c r="O58" s="5"/>
      <c r="P58" s="5"/>
      <c r="Q58" s="5"/>
      <c r="V58" s="5"/>
      <c r="W58" s="5"/>
      <c r="X58" s="5"/>
      <c r="Y58" s="5"/>
    </row>
    <row r="59" spans="1:25" hidden="1" x14ac:dyDescent="0.5">
      <c r="A59" s="14" t="s">
        <v>64</v>
      </c>
      <c r="B59" s="5">
        <v>278499.56119199999</v>
      </c>
      <c r="C59" s="5">
        <v>139249780596</v>
      </c>
      <c r="D59" s="5"/>
      <c r="E59" s="5"/>
      <c r="F59" s="5">
        <v>281938.60177000001</v>
      </c>
      <c r="G59" s="5">
        <v>281938601770</v>
      </c>
      <c r="H59" s="5"/>
      <c r="I59" s="5"/>
      <c r="J59" s="5"/>
      <c r="K59" s="5"/>
      <c r="L59" s="5"/>
      <c r="M59" s="5"/>
      <c r="N59" s="5"/>
      <c r="O59" s="5"/>
      <c r="P59" s="5"/>
      <c r="Q59" s="5"/>
      <c r="V59" s="5"/>
      <c r="W59" s="5"/>
      <c r="X59" s="5"/>
      <c r="Y59" s="5"/>
    </row>
    <row r="60" spans="1:25" hidden="1" x14ac:dyDescent="0.5">
      <c r="A60" s="14" t="s">
        <v>65</v>
      </c>
      <c r="B60" s="5">
        <v>134029.46784600001</v>
      </c>
      <c r="C60" s="5">
        <v>67014733923</v>
      </c>
      <c r="D60" s="5"/>
      <c r="E60" s="5"/>
      <c r="F60" s="5">
        <v>134971.53478399999</v>
      </c>
      <c r="G60" s="5">
        <v>134971534784</v>
      </c>
      <c r="H60" s="5"/>
      <c r="I60" s="5"/>
      <c r="J60" s="5"/>
      <c r="K60" s="5"/>
      <c r="L60" s="5"/>
      <c r="M60" s="5"/>
      <c r="N60" s="5"/>
      <c r="O60" s="5"/>
      <c r="P60" s="5"/>
      <c r="Q60" s="5"/>
      <c r="V60" s="5"/>
      <c r="W60" s="5"/>
      <c r="X60" s="5"/>
      <c r="Y60" s="5"/>
    </row>
    <row r="61" spans="1:25" hidden="1" x14ac:dyDescent="0.5">
      <c r="A61" s="14" t="s">
        <v>66</v>
      </c>
      <c r="B61" s="5">
        <v>49268.493865999997</v>
      </c>
      <c r="C61" s="5">
        <v>24634246933</v>
      </c>
      <c r="D61" s="5"/>
      <c r="E61" s="5"/>
      <c r="F61" s="5">
        <v>50347.195700999997</v>
      </c>
      <c r="G61" s="5">
        <v>50347195701</v>
      </c>
      <c r="H61" s="5"/>
      <c r="I61" s="5"/>
      <c r="J61" s="5"/>
      <c r="K61" s="5"/>
      <c r="L61" s="5"/>
      <c r="M61" s="5"/>
      <c r="N61" s="5"/>
      <c r="O61" s="5"/>
      <c r="P61" s="5"/>
      <c r="Q61" s="5"/>
      <c r="V61" s="5"/>
      <c r="W61" s="5"/>
      <c r="X61" s="5"/>
      <c r="Y61" s="5"/>
    </row>
    <row r="62" spans="1:25" hidden="1" x14ac:dyDescent="0.5">
      <c r="A62" s="14" t="s">
        <v>67</v>
      </c>
      <c r="B62" s="5">
        <v>25476.690466</v>
      </c>
      <c r="C62" s="5">
        <v>12738345233</v>
      </c>
      <c r="D62" s="5"/>
      <c r="E62" s="5"/>
      <c r="F62" s="5">
        <v>26057.555065</v>
      </c>
      <c r="G62" s="5">
        <v>26057555065</v>
      </c>
      <c r="H62" s="5"/>
      <c r="I62" s="5"/>
      <c r="J62" s="5"/>
      <c r="K62" s="5"/>
      <c r="L62" s="5"/>
      <c r="M62" s="5"/>
      <c r="N62" s="5"/>
      <c r="O62" s="5"/>
      <c r="P62" s="5"/>
      <c r="Q62" s="5"/>
      <c r="V62" s="5"/>
      <c r="W62" s="5"/>
      <c r="X62" s="5"/>
      <c r="Y62" s="5"/>
    </row>
    <row r="63" spans="1:25" hidden="1" x14ac:dyDescent="0.5">
      <c r="A63" s="14" t="s">
        <v>68</v>
      </c>
      <c r="B63" s="5">
        <v>2.4000000000000001E-5</v>
      </c>
      <c r="C63" s="5">
        <v>12</v>
      </c>
      <c r="D63" s="5"/>
      <c r="E63" s="5"/>
      <c r="F63" s="5">
        <v>1.6699999999999999E-4</v>
      </c>
      <c r="G63" s="5">
        <v>167</v>
      </c>
      <c r="H63" s="5"/>
      <c r="I63" s="5"/>
      <c r="J63" s="5"/>
      <c r="K63" s="5"/>
      <c r="L63" s="5"/>
      <c r="M63" s="5"/>
      <c r="N63" s="5"/>
      <c r="O63" s="5"/>
      <c r="P63" s="5"/>
      <c r="Q63" s="5"/>
      <c r="V63" s="5"/>
      <c r="W63" s="5"/>
      <c r="X63" s="5"/>
      <c r="Y63" s="5"/>
    </row>
    <row r="64" spans="1:25" hidden="1" x14ac:dyDescent="0.5">
      <c r="A64" s="14" t="s">
        <v>69</v>
      </c>
      <c r="B64" s="5">
        <v>608249.92618399998</v>
      </c>
      <c r="C64" s="5">
        <v>304124963092</v>
      </c>
      <c r="D64" s="5"/>
      <c r="E64" s="5"/>
      <c r="F64" s="5">
        <v>722651.32871300005</v>
      </c>
      <c r="G64" s="5">
        <v>722651328713</v>
      </c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idden="1" x14ac:dyDescent="0.5">
      <c r="A65" s="15" t="s">
        <v>70</v>
      </c>
      <c r="B65" s="5">
        <v>169372.02927999999</v>
      </c>
      <c r="C65" s="5">
        <v>84686014640</v>
      </c>
      <c r="D65" s="5"/>
      <c r="E65" s="5"/>
      <c r="F65" s="5">
        <v>243251.098833</v>
      </c>
      <c r="G65" s="5">
        <v>243251098833</v>
      </c>
      <c r="H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idden="1" x14ac:dyDescent="0.5">
      <c r="A66" s="15" t="s">
        <v>71</v>
      </c>
      <c r="B66" s="5">
        <v>1134217.47829</v>
      </c>
      <c r="C66" s="5">
        <v>567108739145</v>
      </c>
      <c r="D66" s="5"/>
      <c r="E66" s="5"/>
      <c r="F66" s="5">
        <v>1273574.4881120001</v>
      </c>
      <c r="G66" s="5">
        <v>1273574488112</v>
      </c>
      <c r="H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idden="1" x14ac:dyDescent="0.5">
      <c r="A67" s="15" t="s">
        <v>72</v>
      </c>
      <c r="B67" s="5">
        <v>814663.51807400002</v>
      </c>
      <c r="C67" s="5">
        <v>407331759037</v>
      </c>
      <c r="D67" s="5"/>
      <c r="E67" s="5"/>
      <c r="F67" s="5">
        <v>945979.62167000002</v>
      </c>
      <c r="G67" s="5">
        <v>945979621670</v>
      </c>
      <c r="H67" s="5"/>
      <c r="I67" s="5"/>
      <c r="J67" s="5"/>
      <c r="K67" s="5"/>
      <c r="L67" s="5"/>
      <c r="M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idden="1" x14ac:dyDescent="0.5">
      <c r="A68" s="15" t="s">
        <v>73</v>
      </c>
      <c r="B68" s="5">
        <v>189609.45398799999</v>
      </c>
      <c r="C68" s="5">
        <v>94804726994</v>
      </c>
      <c r="D68" s="5"/>
      <c r="E68" s="5"/>
      <c r="F68" s="5">
        <v>272766.945825</v>
      </c>
      <c r="G68" s="5">
        <v>272766945825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idden="1" x14ac:dyDescent="0.5">
      <c r="A69" s="8" t="s">
        <v>24</v>
      </c>
      <c r="B69" s="5">
        <v>769893.66116400005</v>
      </c>
      <c r="C69" s="5">
        <v>384946830582</v>
      </c>
      <c r="D69" s="5"/>
      <c r="E69" s="5"/>
      <c r="F69" s="5">
        <v>786742.89784700004</v>
      </c>
      <c r="G69" s="5">
        <v>786742897847</v>
      </c>
      <c r="I69" s="5"/>
      <c r="J69" s="5"/>
      <c r="K69" s="5"/>
      <c r="L69" s="5"/>
      <c r="M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idden="1" x14ac:dyDescent="0.5">
      <c r="A70" s="1" t="s">
        <v>25</v>
      </c>
      <c r="B70" s="5">
        <v>915681.73461599997</v>
      </c>
      <c r="C70" s="5">
        <v>457840867308</v>
      </c>
      <c r="D70" s="5"/>
      <c r="E70" s="5"/>
      <c r="F70" s="5">
        <v>907308.37890600006</v>
      </c>
      <c r="G70" s="5">
        <v>907308378906</v>
      </c>
      <c r="I70" s="5"/>
      <c r="J70" s="5"/>
      <c r="K70" s="5"/>
      <c r="L70" s="5"/>
      <c r="M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idden="1" x14ac:dyDescent="0.5">
      <c r="A71" s="8" t="s">
        <v>26</v>
      </c>
      <c r="B71" s="5">
        <v>196327.48139</v>
      </c>
      <c r="C71" s="5">
        <v>98163740695</v>
      </c>
      <c r="D71" s="5"/>
      <c r="E71" s="5"/>
      <c r="F71" s="5">
        <v>197401.64934</v>
      </c>
      <c r="G71" s="5">
        <v>197401649340</v>
      </c>
      <c r="I71" s="5"/>
      <c r="J71" s="5"/>
      <c r="K71" s="5"/>
      <c r="L71" s="5"/>
      <c r="M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idden="1" x14ac:dyDescent="0.5">
      <c r="A72" s="1" t="s">
        <v>27</v>
      </c>
      <c r="B72" s="5">
        <v>511937.07816799998</v>
      </c>
      <c r="C72" s="5">
        <v>255968539084</v>
      </c>
      <c r="D72" s="5"/>
      <c r="E72" s="5"/>
      <c r="F72" s="5">
        <v>519943.13272300002</v>
      </c>
      <c r="G72" s="5">
        <v>519943132723</v>
      </c>
      <c r="I72" s="5"/>
      <c r="J72" s="5"/>
      <c r="K72" s="5"/>
      <c r="L72" s="5"/>
      <c r="M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5">
      <c r="A73" s="4"/>
      <c r="B73" s="5"/>
      <c r="C73" s="5" t="s">
        <v>103</v>
      </c>
      <c r="D73" s="5"/>
      <c r="E73" s="5"/>
      <c r="F73" s="5"/>
      <c r="G73" s="5" t="s">
        <v>104</v>
      </c>
      <c r="I73" s="5"/>
      <c r="J73" s="5"/>
      <c r="K73" s="5"/>
      <c r="L73" s="5"/>
      <c r="M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5">
      <c r="A74" s="4" t="s">
        <v>102</v>
      </c>
      <c r="B74" s="5"/>
      <c r="C74" s="5" t="s">
        <v>94</v>
      </c>
      <c r="D74" s="5"/>
      <c r="E74" s="5"/>
      <c r="F74" s="5"/>
      <c r="G74" s="5" t="s">
        <v>95</v>
      </c>
      <c r="I74" s="5"/>
      <c r="J74" s="5"/>
      <c r="K74" s="5"/>
      <c r="L74" s="5"/>
      <c r="M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5">
      <c r="A75" s="1" t="s">
        <v>10</v>
      </c>
      <c r="B75" s="5">
        <v>5040394.3225720003</v>
      </c>
      <c r="C75" s="5">
        <v>2520197161286</v>
      </c>
      <c r="D75" s="5"/>
      <c r="E75" s="5"/>
      <c r="F75" s="5">
        <v>3884745.978693</v>
      </c>
      <c r="G75" s="5">
        <v>3884745978693</v>
      </c>
      <c r="I75" s="5"/>
      <c r="J75" s="5"/>
      <c r="K75" s="5"/>
      <c r="L75" s="5"/>
      <c r="M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5">
      <c r="A76" s="4" t="s">
        <v>13</v>
      </c>
      <c r="B76" s="5">
        <v>767.817812</v>
      </c>
      <c r="C76" s="5">
        <v>383908906</v>
      </c>
      <c r="D76" s="5"/>
      <c r="E76" s="5"/>
      <c r="F76" s="5">
        <v>1023.525458</v>
      </c>
      <c r="G76" s="5">
        <v>1023525458</v>
      </c>
      <c r="I76" s="5"/>
      <c r="J76" s="5"/>
      <c r="K76" s="5"/>
      <c r="L76" s="5"/>
      <c r="M76" s="5"/>
      <c r="R76" s="5"/>
    </row>
    <row r="77" spans="1:25" x14ac:dyDescent="0.5">
      <c r="A77" s="4" t="s">
        <v>14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5">
      <c r="A78" s="4" t="s">
        <v>17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5">
      <c r="A79" s="4" t="s">
        <v>72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5">
      <c r="A80" s="4" t="s">
        <v>73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5">
      <c r="A81" s="1" t="s">
        <v>79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5">
      <c r="A82" s="1" t="s">
        <v>69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5">
      <c r="A83" s="1" t="s">
        <v>70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5">
      <c r="A84" s="1" t="s">
        <v>63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5">
      <c r="A85" s="1" t="s">
        <v>64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5">
      <c r="A86" s="1" t="s">
        <v>65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5">
      <c r="A87" s="1" t="s">
        <v>66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5">
      <c r="A88" s="1" t="s">
        <v>80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5">
      <c r="A89" s="1" t="s">
        <v>10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5">
      <c r="A90" s="1" t="s">
        <v>24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5">
      <c r="A91" s="1" t="s">
        <v>25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5">
      <c r="A92" s="1" t="s">
        <v>26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5">
      <c r="A93" s="1" t="s">
        <v>27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5">
      <c r="A94" s="1" t="s">
        <v>23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97" spans="1:19" x14ac:dyDescent="0.5">
      <c r="A97" s="1" t="s">
        <v>90</v>
      </c>
      <c r="C97" s="1" t="s">
        <v>92</v>
      </c>
      <c r="G97" s="1" t="s">
        <v>93</v>
      </c>
    </row>
    <row r="98" spans="1:19" x14ac:dyDescent="0.5">
      <c r="A98" s="1" t="s">
        <v>0</v>
      </c>
      <c r="B98" s="1">
        <v>4709965.7122200001</v>
      </c>
      <c r="C98" s="1">
        <v>941993142444</v>
      </c>
      <c r="F98" s="1">
        <v>4380926.4653899996</v>
      </c>
      <c r="G98" s="1">
        <v>1752370586156</v>
      </c>
    </row>
    <row r="99" spans="1:19" x14ac:dyDescent="0.5">
      <c r="A99" s="1" t="s">
        <v>4</v>
      </c>
      <c r="B99" s="1">
        <v>1711.1083000000001</v>
      </c>
      <c r="C99" s="1">
        <v>342221660</v>
      </c>
      <c r="F99" s="1">
        <v>1912.7515599999999</v>
      </c>
      <c r="G99" s="1">
        <v>765100624</v>
      </c>
    </row>
    <row r="100" spans="1:19" x14ac:dyDescent="0.5">
      <c r="A100" s="1" t="s">
        <v>3</v>
      </c>
      <c r="B100" s="1">
        <v>104710.81869</v>
      </c>
      <c r="C100" s="1">
        <v>20942163738</v>
      </c>
      <c r="F100" s="1">
        <v>117293.73089799999</v>
      </c>
      <c r="G100" s="1">
        <v>46917492359</v>
      </c>
    </row>
    <row r="101" spans="1:19" x14ac:dyDescent="0.5">
      <c r="A101" s="1" t="s">
        <v>6</v>
      </c>
      <c r="B101" s="1">
        <v>320.294355</v>
      </c>
      <c r="C101" s="1">
        <v>64058871</v>
      </c>
      <c r="F101" s="1">
        <v>392.451257</v>
      </c>
      <c r="G101" s="1">
        <v>156980503</v>
      </c>
    </row>
    <row r="102" spans="1:19" x14ac:dyDescent="0.5">
      <c r="A102" s="1" t="s">
        <v>85</v>
      </c>
      <c r="B102" s="1">
        <v>597720.58285500004</v>
      </c>
      <c r="C102" s="1">
        <v>119544116571</v>
      </c>
      <c r="F102" s="1">
        <v>673044.64323199994</v>
      </c>
      <c r="G102" s="1">
        <v>269217857293</v>
      </c>
    </row>
    <row r="103" spans="1:19" x14ac:dyDescent="0.5">
      <c r="A103" s="1" t="s">
        <v>86</v>
      </c>
      <c r="B103" s="1">
        <v>64399.431810000002</v>
      </c>
      <c r="C103" s="1">
        <v>12879886362</v>
      </c>
      <c r="F103" s="1">
        <v>86616.816250000003</v>
      </c>
      <c r="G103" s="1">
        <v>34646726500</v>
      </c>
    </row>
    <row r="104" spans="1:19" x14ac:dyDescent="0.5">
      <c r="A104" s="1" t="s">
        <v>87</v>
      </c>
      <c r="B104" s="1">
        <v>564047.88181000005</v>
      </c>
      <c r="C104" s="1">
        <v>112809576362</v>
      </c>
      <c r="F104" s="1">
        <v>616730.98930500005</v>
      </c>
      <c r="G104" s="1">
        <v>246692395722</v>
      </c>
    </row>
    <row r="105" spans="1:19" x14ac:dyDescent="0.5">
      <c r="A105" s="1" t="s">
        <v>58</v>
      </c>
      <c r="B105" s="1">
        <v>418896.25881000003</v>
      </c>
      <c r="C105" s="1">
        <v>83779251762</v>
      </c>
      <c r="F105" s="1">
        <v>474762.53144499997</v>
      </c>
      <c r="G105" s="1">
        <v>189905012578</v>
      </c>
    </row>
    <row r="106" spans="1:19" x14ac:dyDescent="0.5">
      <c r="A106" s="1" t="s">
        <v>88</v>
      </c>
      <c r="B106" s="1">
        <v>55334.990389999999</v>
      </c>
      <c r="C106" s="1">
        <v>11066998078</v>
      </c>
      <c r="F106" s="1">
        <v>71919.748487000004</v>
      </c>
      <c r="G106" s="1">
        <v>28767899395</v>
      </c>
    </row>
    <row r="107" spans="1:19" x14ac:dyDescent="0.5">
      <c r="A107" s="1" t="s">
        <v>54</v>
      </c>
      <c r="B107" s="1">
        <v>258942.96004000001</v>
      </c>
      <c r="C107" s="1">
        <v>51788592008</v>
      </c>
      <c r="F107" s="1">
        <v>272785.50542</v>
      </c>
      <c r="G107" s="1">
        <v>109114202168</v>
      </c>
    </row>
    <row r="108" spans="1:19" x14ac:dyDescent="0.5">
      <c r="A108" s="1" t="s">
        <v>55</v>
      </c>
      <c r="B108" s="1">
        <v>272434.57681</v>
      </c>
      <c r="C108" s="1">
        <v>54486915362</v>
      </c>
      <c r="F108" s="1">
        <v>283209.51244800002</v>
      </c>
      <c r="G108" s="1">
        <v>113283804979</v>
      </c>
    </row>
    <row r="109" spans="1:19" x14ac:dyDescent="0.5">
      <c r="A109" s="1" t="s">
        <v>56</v>
      </c>
      <c r="B109" s="1">
        <v>149346.792995</v>
      </c>
      <c r="C109" s="1">
        <v>29869358599</v>
      </c>
      <c r="F109" s="1">
        <v>159937.19521500001</v>
      </c>
      <c r="G109" s="1">
        <v>63974878086</v>
      </c>
    </row>
    <row r="110" spans="1:19" x14ac:dyDescent="0.5">
      <c r="A110" s="1" t="s">
        <v>57</v>
      </c>
      <c r="B110" s="5">
        <v>43170.994299999998</v>
      </c>
      <c r="C110" s="5">
        <v>8634198860</v>
      </c>
      <c r="D110" s="5"/>
      <c r="E110" s="5"/>
      <c r="F110" s="5">
        <v>43786.390314999997</v>
      </c>
      <c r="G110" s="5">
        <v>17514556126</v>
      </c>
      <c r="H110" s="5"/>
      <c r="I110" s="5"/>
      <c r="J110" s="5"/>
      <c r="K110" s="5"/>
      <c r="L110" s="5"/>
      <c r="M110" s="5"/>
      <c r="P110" s="5"/>
      <c r="Q110" s="5"/>
      <c r="R110" s="5"/>
      <c r="S110" s="5"/>
    </row>
    <row r="111" spans="1:19" x14ac:dyDescent="0.5">
      <c r="A111" s="8" t="s">
        <v>9</v>
      </c>
      <c r="B111" s="5">
        <v>11235.356435</v>
      </c>
      <c r="C111" s="5">
        <v>2247071287</v>
      </c>
      <c r="D111" s="5"/>
      <c r="E111" s="5"/>
      <c r="F111" s="5">
        <v>11609.659535000001</v>
      </c>
      <c r="G111" s="5">
        <v>4643863814</v>
      </c>
      <c r="H111" s="5"/>
      <c r="I111" s="3"/>
      <c r="J111" s="3"/>
      <c r="K111" s="3"/>
      <c r="L111" s="3"/>
      <c r="M111" s="3"/>
      <c r="P111" s="5"/>
      <c r="Q111" s="5"/>
      <c r="R111" s="3"/>
      <c r="S111" s="5"/>
    </row>
    <row r="112" spans="1:19" x14ac:dyDescent="0.5">
      <c r="A112" s="1" t="s">
        <v>0</v>
      </c>
      <c r="B112" s="1">
        <v>6139466.2542350003</v>
      </c>
      <c r="C112" s="1">
        <v>1227893250847</v>
      </c>
      <c r="F112" s="1">
        <v>5667956.788075</v>
      </c>
      <c r="G112" s="1">
        <v>2267182715230</v>
      </c>
    </row>
    <row r="113" spans="1:7" x14ac:dyDescent="0.5">
      <c r="A113" s="1" t="s">
        <v>59</v>
      </c>
      <c r="B113" s="1">
        <v>710083.22975499998</v>
      </c>
      <c r="C113" s="1">
        <v>142016645951</v>
      </c>
      <c r="F113" s="1">
        <v>737687.62360199995</v>
      </c>
      <c r="G113" s="1">
        <v>295075049441</v>
      </c>
    </row>
    <row r="114" spans="1:7" x14ac:dyDescent="0.5">
      <c r="A114" s="1" t="s">
        <v>60</v>
      </c>
      <c r="B114" s="1">
        <v>1013784.813385</v>
      </c>
      <c r="C114" s="1">
        <v>202756962677</v>
      </c>
      <c r="F114" s="1">
        <v>1066674.6385550001</v>
      </c>
      <c r="G114" s="1">
        <v>426669855422</v>
      </c>
    </row>
    <row r="115" spans="1:7" x14ac:dyDescent="0.5">
      <c r="A115" s="1" t="s">
        <v>61</v>
      </c>
      <c r="B115" s="1">
        <v>189883.78313</v>
      </c>
      <c r="C115" s="1">
        <v>37976756626</v>
      </c>
      <c r="F115" s="1">
        <v>212690.11999199999</v>
      </c>
      <c r="G115" s="1">
        <v>85076047997</v>
      </c>
    </row>
    <row r="116" spans="1:7" x14ac:dyDescent="0.5">
      <c r="A116" s="1" t="s">
        <v>62</v>
      </c>
      <c r="B116" s="1">
        <v>443942.81304500002</v>
      </c>
      <c r="C116" s="1">
        <v>88788562609</v>
      </c>
      <c r="F116" s="1">
        <v>414541.63346500002</v>
      </c>
      <c r="G116" s="1">
        <v>165816653386</v>
      </c>
    </row>
    <row r="117" spans="1:7" x14ac:dyDescent="0.5">
      <c r="A117" s="1" t="s">
        <v>89</v>
      </c>
      <c r="B117" s="1">
        <v>8.2223749999999995</v>
      </c>
      <c r="C117" s="1">
        <v>1644475</v>
      </c>
      <c r="F117" s="1">
        <v>9.2524350000000002</v>
      </c>
      <c r="G117" s="1">
        <v>3700974</v>
      </c>
    </row>
    <row r="120" spans="1:7" x14ac:dyDescent="0.5">
      <c r="A120" s="1" t="s">
        <v>91</v>
      </c>
      <c r="C120" s="1" t="s">
        <v>96</v>
      </c>
      <c r="G120" s="1" t="s">
        <v>97</v>
      </c>
    </row>
    <row r="121" spans="1:7" x14ac:dyDescent="0.5">
      <c r="A121" s="1" t="s">
        <v>0</v>
      </c>
      <c r="B121" s="1">
        <v>3948330.1982</v>
      </c>
      <c r="C121" s="1">
        <v>3158664158560</v>
      </c>
      <c r="F121" s="1">
        <v>3977627.5109350001</v>
      </c>
      <c r="G121" s="1">
        <v>6364204017496</v>
      </c>
    </row>
    <row r="122" spans="1:7" x14ac:dyDescent="0.5">
      <c r="A122" s="1" t="s">
        <v>4</v>
      </c>
      <c r="B122" s="1">
        <v>1572.4805610000001</v>
      </c>
      <c r="C122" s="1">
        <v>1257984449</v>
      </c>
      <c r="F122" s="1">
        <v>1727.174407</v>
      </c>
      <c r="G122" s="1">
        <v>2763479052</v>
      </c>
    </row>
    <row r="123" spans="1:7" x14ac:dyDescent="0.5">
      <c r="A123" s="1" t="s">
        <v>3</v>
      </c>
      <c r="B123" s="1">
        <v>95940.744330000001</v>
      </c>
      <c r="C123" s="1">
        <v>76752595464</v>
      </c>
      <c r="F123" s="1">
        <v>109384.12669400001</v>
      </c>
      <c r="G123" s="1">
        <v>175014602710</v>
      </c>
    </row>
    <row r="124" spans="1:7" x14ac:dyDescent="0.5">
      <c r="A124" s="1" t="s">
        <v>6</v>
      </c>
      <c r="B124" s="1">
        <v>448.42313899999999</v>
      </c>
      <c r="C124" s="1">
        <v>358738511</v>
      </c>
      <c r="F124" s="1">
        <v>485.27844099999999</v>
      </c>
      <c r="G124" s="1">
        <v>776445506</v>
      </c>
    </row>
    <row r="125" spans="1:7" x14ac:dyDescent="0.5">
      <c r="A125" s="1" t="s">
        <v>5</v>
      </c>
      <c r="B125" s="1">
        <v>23332.748249</v>
      </c>
      <c r="C125" s="1">
        <v>18666198599</v>
      </c>
      <c r="F125" s="1">
        <v>26123.672683000001</v>
      </c>
      <c r="G125" s="1">
        <v>41797876293</v>
      </c>
    </row>
    <row r="126" spans="1:7" x14ac:dyDescent="0.5">
      <c r="A126" s="1" t="s">
        <v>1</v>
      </c>
      <c r="B126" s="1">
        <v>2046.317033</v>
      </c>
      <c r="C126" s="1">
        <v>1637053626</v>
      </c>
      <c r="F126" s="1">
        <v>2198.0839540000002</v>
      </c>
      <c r="G126" s="1">
        <v>3516934327</v>
      </c>
    </row>
    <row r="127" spans="1:7" x14ac:dyDescent="0.5">
      <c r="A127" s="1" t="s">
        <v>2</v>
      </c>
      <c r="B127" s="1">
        <v>98709.571945000003</v>
      </c>
      <c r="C127" s="1">
        <v>78967657556</v>
      </c>
      <c r="F127" s="1">
        <v>106296.452987</v>
      </c>
      <c r="G127" s="1">
        <v>170074324779</v>
      </c>
    </row>
    <row r="128" spans="1:7" x14ac:dyDescent="0.5">
      <c r="A128" s="1" t="s">
        <v>36</v>
      </c>
      <c r="B128" s="1">
        <v>2904938.5526720001</v>
      </c>
      <c r="C128" s="1">
        <v>2323950842138</v>
      </c>
      <c r="F128" s="1">
        <v>2906363.9859039998</v>
      </c>
      <c r="G128" s="1">
        <v>4650182377447</v>
      </c>
    </row>
    <row r="129" spans="1:7" x14ac:dyDescent="0.5">
      <c r="A129" s="1" t="s">
        <v>85</v>
      </c>
      <c r="B129" s="1">
        <v>529241.64866599999</v>
      </c>
      <c r="C129" s="1">
        <v>423393318933</v>
      </c>
      <c r="F129" s="1">
        <v>616531.81657899998</v>
      </c>
      <c r="G129" s="1">
        <v>986450906526</v>
      </c>
    </row>
    <row r="130" spans="1:7" x14ac:dyDescent="0.5">
      <c r="A130" s="1" t="s">
        <v>86</v>
      </c>
      <c r="B130" s="1">
        <v>82411.092910000007</v>
      </c>
      <c r="C130" s="1">
        <v>65928874328</v>
      </c>
      <c r="F130" s="1">
        <v>144641.54731299999</v>
      </c>
      <c r="G130" s="1">
        <v>231426475700</v>
      </c>
    </row>
    <row r="131" spans="1:7" x14ac:dyDescent="0.5">
      <c r="A131" s="1" t="s">
        <v>87</v>
      </c>
      <c r="B131" s="1">
        <v>523847.68131900002</v>
      </c>
      <c r="C131" s="1">
        <v>419078145055</v>
      </c>
      <c r="F131" s="1">
        <v>603472.48225300002</v>
      </c>
      <c r="G131" s="1">
        <v>965555971604</v>
      </c>
    </row>
    <row r="132" spans="1:7" x14ac:dyDescent="0.5">
      <c r="A132" s="1" t="s">
        <v>58</v>
      </c>
      <c r="B132" s="1">
        <v>383512.78037699999</v>
      </c>
      <c r="C132" s="1">
        <v>306810224302</v>
      </c>
      <c r="F132" s="1">
        <v>462315.45935899997</v>
      </c>
      <c r="G132" s="1">
        <v>739704734975</v>
      </c>
    </row>
    <row r="133" spans="1:7" x14ac:dyDescent="0.5">
      <c r="A133" s="1" t="s">
        <v>88</v>
      </c>
      <c r="B133" s="1">
        <v>74242.364319</v>
      </c>
      <c r="C133" s="1">
        <v>59393891455</v>
      </c>
      <c r="F133" s="1">
        <v>128804.84887</v>
      </c>
      <c r="G133" s="1">
        <v>206087758192</v>
      </c>
    </row>
    <row r="134" spans="1:7" x14ac:dyDescent="0.5">
      <c r="A134" s="1" t="s">
        <v>0</v>
      </c>
      <c r="B134" s="1">
        <v>4547134.8842099998</v>
      </c>
      <c r="C134" s="1">
        <v>3637707907368</v>
      </c>
      <c r="F134" s="1">
        <v>4636946.9551619999</v>
      </c>
      <c r="G134" s="1">
        <v>7419115128259</v>
      </c>
    </row>
    <row r="135" spans="1:7" x14ac:dyDescent="0.5">
      <c r="A135" s="1" t="s">
        <v>36</v>
      </c>
      <c r="B135" s="1">
        <v>3263285.2998270001</v>
      </c>
      <c r="C135" s="1">
        <v>2610628239862</v>
      </c>
      <c r="F135" s="1">
        <v>3289762.3731550002</v>
      </c>
      <c r="G135" s="1">
        <v>5263619797048</v>
      </c>
    </row>
    <row r="136" spans="1:7" x14ac:dyDescent="0.5">
      <c r="A136" s="1" t="s">
        <v>59</v>
      </c>
      <c r="B136" s="1">
        <v>549431.98054699996</v>
      </c>
      <c r="C136" s="1">
        <v>439545584438</v>
      </c>
      <c r="F136" s="1">
        <v>560270.95451299998</v>
      </c>
      <c r="G136" s="1">
        <v>896433527221</v>
      </c>
    </row>
    <row r="137" spans="1:7" x14ac:dyDescent="0.5">
      <c r="A137" s="1" t="s">
        <v>60</v>
      </c>
      <c r="B137" s="1">
        <v>711421.89256399998</v>
      </c>
      <c r="C137" s="1">
        <v>569137514051</v>
      </c>
      <c r="F137" s="1">
        <v>723896.61101600004</v>
      </c>
      <c r="G137" s="1">
        <v>1158234577625</v>
      </c>
    </row>
    <row r="138" spans="1:7" x14ac:dyDescent="0.5">
      <c r="A138" s="1" t="s">
        <v>61</v>
      </c>
      <c r="B138" s="1">
        <v>139406.960796</v>
      </c>
      <c r="C138" s="1">
        <v>111525568637</v>
      </c>
      <c r="F138" s="1">
        <v>139811.59970600001</v>
      </c>
      <c r="G138" s="1">
        <v>223698559529</v>
      </c>
    </row>
    <row r="139" spans="1:7" x14ac:dyDescent="0.5">
      <c r="A139" s="1" t="s">
        <v>62</v>
      </c>
      <c r="B139" s="1">
        <v>345489.660745</v>
      </c>
      <c r="C139" s="1">
        <v>276391728596</v>
      </c>
      <c r="F139" s="1">
        <v>356830.73289099999</v>
      </c>
      <c r="G139" s="1">
        <v>570929172625</v>
      </c>
    </row>
    <row r="140" spans="1:7" x14ac:dyDescent="0.5">
      <c r="A140" s="1" t="s">
        <v>89</v>
      </c>
      <c r="B140" s="1">
        <v>0.91859900000000005</v>
      </c>
      <c r="C140" s="1">
        <v>734879</v>
      </c>
      <c r="F140" s="1">
        <v>2.0720040000000002</v>
      </c>
      <c r="G140" s="1">
        <v>3315206</v>
      </c>
    </row>
  </sheetData>
  <mergeCells count="12">
    <mergeCell ref="J1:M1"/>
    <mergeCell ref="J2:K2"/>
    <mergeCell ref="L2:M2"/>
    <mergeCell ref="N1:Q1"/>
    <mergeCell ref="N2:O2"/>
    <mergeCell ref="P2:Q2"/>
    <mergeCell ref="B2:C2"/>
    <mergeCell ref="D2:E2"/>
    <mergeCell ref="F2:G2"/>
    <mergeCell ref="B1:E1"/>
    <mergeCell ref="F1:I1"/>
    <mergeCell ref="H2:I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data-superpg-promo-selected</vt:lpstr>
      <vt:lpstr>data-superpg-promo-all</vt:lpstr>
      <vt:lpstr>1.2G_fixed_trans</vt:lpstr>
      <vt:lpstr>1.2G_scaled_trans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2019-06-21T02:40:47Z</dcterms:modified>
</cp:coreProperties>
</file>