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297" documentId="11_F25DC773A252ABEACE02ECA5E39F7D7C5ADE589E" xr6:coauthVersionLast="43" xr6:coauthVersionMax="43" xr10:uidLastSave="{FB162791-A490-46CA-8E8A-C2BA9E53BFB8}"/>
  <bookViews>
    <workbookView xWindow="-98" yWindow="-98" windowWidth="22695" windowHeight="14595" activeTab="2" xr2:uid="{00000000-000D-0000-FFFF-FFFF00000000}"/>
  </bookViews>
  <sheets>
    <sheet name="fig-elpase-time" sheetId="2" r:id="rId1"/>
    <sheet name="fig-dtlb-code-sup-data-nosup" sheetId="3" r:id="rId2"/>
    <sheet name="fig-dlb-code-sup-data-sup" sheetId="4" r:id="rId3"/>
    <sheet name="data-superpg" sheetId="1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7" i="1" l="1"/>
  <c r="B86" i="1"/>
  <c r="B85" i="1"/>
  <c r="B84" i="1"/>
  <c r="B83" i="1"/>
  <c r="B82" i="1"/>
  <c r="B77" i="1"/>
  <c r="B76" i="1"/>
  <c r="B75" i="1"/>
  <c r="B74" i="1"/>
  <c r="B73" i="1"/>
  <c r="B72" i="1"/>
  <c r="K9" i="1"/>
  <c r="J9" i="1"/>
  <c r="I9" i="1"/>
  <c r="L8" i="1"/>
  <c r="K8" i="1"/>
  <c r="J8" i="1"/>
  <c r="I8" i="1"/>
  <c r="E7" i="1"/>
  <c r="C7" i="1"/>
  <c r="L7" i="1"/>
  <c r="B7" i="1"/>
  <c r="K7" i="1"/>
  <c r="D7" i="1"/>
  <c r="J7" i="1"/>
  <c r="I7" i="1"/>
  <c r="L6" i="1"/>
  <c r="K6" i="1"/>
  <c r="J6" i="1"/>
  <c r="I6" i="1"/>
  <c r="L5" i="1"/>
  <c r="K5" i="1"/>
  <c r="J5" i="1"/>
  <c r="I5" i="1"/>
  <c r="L52" i="1"/>
  <c r="K52" i="1"/>
  <c r="J52" i="1"/>
  <c r="I52" i="1"/>
  <c r="L51" i="1"/>
  <c r="K51" i="1"/>
  <c r="J51" i="1"/>
  <c r="I51" i="1"/>
  <c r="K53" i="1"/>
  <c r="J53" i="1"/>
  <c r="I53" i="1"/>
  <c r="L44" i="1"/>
  <c r="L43" i="1"/>
  <c r="L35" i="1"/>
  <c r="E34" i="1"/>
  <c r="C34" i="1"/>
  <c r="L34" i="1"/>
  <c r="L26" i="1"/>
  <c r="E25" i="1"/>
  <c r="C25" i="1"/>
  <c r="L25" i="1"/>
  <c r="L16" i="1"/>
  <c r="L15" i="1"/>
  <c r="K45" i="1"/>
  <c r="J45" i="1"/>
  <c r="I45" i="1"/>
  <c r="K36" i="1"/>
  <c r="J36" i="1"/>
  <c r="I36" i="1"/>
  <c r="K27" i="1"/>
  <c r="J27" i="1"/>
  <c r="I27" i="1"/>
  <c r="K44" i="1"/>
  <c r="J44" i="1"/>
  <c r="I44" i="1"/>
  <c r="K43" i="1"/>
  <c r="J43" i="1"/>
  <c r="I43" i="1"/>
  <c r="K35" i="1"/>
  <c r="J35" i="1"/>
  <c r="I35" i="1"/>
  <c r="B34" i="1"/>
  <c r="K34" i="1"/>
  <c r="D34" i="1"/>
  <c r="J34" i="1"/>
  <c r="I34" i="1"/>
  <c r="K26" i="1"/>
  <c r="J26" i="1"/>
  <c r="I26" i="1"/>
  <c r="B25" i="1"/>
  <c r="K25" i="1"/>
  <c r="D25" i="1"/>
  <c r="J25" i="1"/>
  <c r="I25" i="1"/>
  <c r="K16" i="1"/>
  <c r="J16" i="1"/>
  <c r="I16" i="1"/>
  <c r="K17" i="1"/>
  <c r="J17" i="1"/>
  <c r="I17" i="1"/>
  <c r="K15" i="1"/>
  <c r="J15" i="1"/>
  <c r="I15" i="1"/>
  <c r="C15" i="1"/>
  <c r="D15" i="1"/>
  <c r="E15" i="1"/>
  <c r="B15" i="1"/>
  <c r="C43" i="1"/>
  <c r="D43" i="1"/>
  <c r="E43" i="1"/>
  <c r="B43" i="1"/>
  <c r="C51" i="1"/>
  <c r="D51" i="1"/>
  <c r="E51" i="1"/>
  <c r="B51" i="1"/>
</calcChain>
</file>

<file path=xl/sharedStrings.xml><?xml version="1.0" encoding="utf-8"?>
<sst xmlns="http://schemas.openxmlformats.org/spreadsheetml/2006/main" count="73" uniqueCount="32">
  <si>
    <t>Intel Skylake processor</t>
  </si>
  <si>
    <t>code no superpage, data no superpage</t>
  </si>
  <si>
    <t>code no superpage, data superpage</t>
  </si>
  <si>
    <t>code superpage, data no superpage</t>
  </si>
  <si>
    <t>code superpage, data superpage</t>
  </si>
  <si>
    <t>DTLB_LOAD_MISSES.WALK_PENDING</t>
  </si>
  <si>
    <t>DTLB_STORE_MISSES.WALK_PENDING</t>
  </si>
  <si>
    <t>clang</t>
  </si>
  <si>
    <t>Javac</t>
  </si>
  <si>
    <t>PostgreSQL</t>
  </si>
  <si>
    <t>Derby</t>
  </si>
  <si>
    <t>Node.js</t>
  </si>
  <si>
    <t>MySQL</t>
  </si>
  <si>
    <t>elapse time</t>
  </si>
  <si>
    <t>ops/m</t>
  </si>
  <si>
    <t>tps</t>
  </si>
  <si>
    <t>DTLB_MISSES.WALK_PENDING</t>
  </si>
  <si>
    <t>ITLB_MISSES.WALK_PENDING</t>
  </si>
  <si>
    <t>Clang</t>
  </si>
  <si>
    <t>Col C/Col B</t>
  </si>
  <si>
    <t>Col D/Col B</t>
  </si>
  <si>
    <t>Col E/Col B</t>
  </si>
  <si>
    <t>Elapsed Time Figure</t>
  </si>
  <si>
    <t>data TLB performance Figure</t>
  </si>
  <si>
    <t>Col E/ Col C</t>
  </si>
  <si>
    <t>code superpage, data no superpage / code no superpagge, data no superpage</t>
  </si>
  <si>
    <t>code w/o superpg, data w/t superpg</t>
  </si>
  <si>
    <t>code w/t superpg, data w/o superpg</t>
  </si>
  <si>
    <t>code w/t superpg, data w/t superpg</t>
  </si>
  <si>
    <t>normalized to data no superpg</t>
  </si>
  <si>
    <t>normalized to data superpg</t>
  </si>
  <si>
    <t>code superpage, data superpage / code no superpagge, data superpage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</si>
</sst>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43" fontId="3" fillId="0" borderId="0" xfId="1" applyFont="1" applyAlignment="1">
      <alignment wrapText="1"/>
    </xf>
    <xf numFmtId="43" fontId="0" fillId="0" borderId="0" xfId="1" applyFont="1"/>
    <xf numFmtId="43" fontId="0" fillId="0" borderId="0" xfId="0" applyNumberFormat="1"/>
    <xf numFmtId="43" fontId="4" fillId="0" borderId="0" xfId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50696505102841"/>
          <c:y val="3.475235952197317E-2"/>
          <c:w val="0.82337065907626272"/>
          <c:h val="0.513614700199575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'data-superpg'!$B$60</c:f>
              <c:strCache>
                <c:ptCount val="1"/>
                <c:pt idx="0">
                  <c:v> code w/o superpg, data w/t superpg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'data-superpg'!$A$61:$A$66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'data-superpg'!$B$61:$B$66</c:f>
              <c:numCache>
                <c:formatCode>_(* #,##0.00_);_(* \(#,##0.00\);_(* "-"??_);_(@_)</c:formatCode>
                <c:ptCount val="6"/>
                <c:pt idx="0">
                  <c:v>1.00375365866577</c:v>
                </c:pt>
                <c:pt idx="1">
                  <c:v>0.59111913452409148</c:v>
                </c:pt>
                <c:pt idx="2">
                  <c:v>0.95834018377450181</c:v>
                </c:pt>
                <c:pt idx="3">
                  <c:v>0.94317910192931542</c:v>
                </c:pt>
                <c:pt idx="4">
                  <c:v>1.0001952633578108</c:v>
                </c:pt>
                <c:pt idx="5">
                  <c:v>0.97986863822070702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E8-47D3-A679-C07D3934A4B7}"/>
            </c:ext>
          </c:extLst>
        </c:ser>
        <c:ser>
          <c:idx val="1"/>
          <c:order val="1"/>
          <c:tx>
            <c:strRef>
              <c:f>'data-superpg'!$C$60</c:f>
              <c:strCache>
                <c:ptCount val="1"/>
                <c:pt idx="0">
                  <c:v> code w/t superpg, data w/o superpg 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'data-superpg'!$A$61:$A$66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'data-superpg'!$C$61:$C$66</c:f>
              <c:numCache>
                <c:formatCode>_(* #,##0.00_);_(* \(#,##0.00\);_(* "-"??_);_(@_)</c:formatCode>
                <c:ptCount val="6"/>
                <c:pt idx="0">
                  <c:v>0.92219103128893265</c:v>
                </c:pt>
                <c:pt idx="1">
                  <c:v>0.98373537877238537</c:v>
                </c:pt>
                <c:pt idx="2">
                  <c:v>0.96440947487430251</c:v>
                </c:pt>
                <c:pt idx="3">
                  <c:v>0.99642857142857144</c:v>
                </c:pt>
                <c:pt idx="4">
                  <c:v>0.98628202051916747</c:v>
                </c:pt>
                <c:pt idx="5">
                  <c:v>0.97370492004926579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E8-47D3-A679-C07D3934A4B7}"/>
            </c:ext>
          </c:extLst>
        </c:ser>
        <c:ser>
          <c:idx val="2"/>
          <c:order val="2"/>
          <c:tx>
            <c:strRef>
              <c:f>'data-superpg'!$D$60</c:f>
              <c:strCache>
                <c:ptCount val="1"/>
                <c:pt idx="0">
                  <c:v> code w/t superpg, data w/t superpg 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'data-superpg'!$A$61:$A$66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'data-superpg'!$D$61:$D$66</c:f>
              <c:numCache>
                <c:formatCode>_(* #,##0.00_);_(* \(#,##0.00\);_(* "-"??_);_(@_)</c:formatCode>
                <c:ptCount val="6"/>
                <c:pt idx="0">
                  <c:v>0.92242822567088012</c:v>
                </c:pt>
                <c:pt idx="1">
                  <c:v>0.56374615812400097</c:v>
                </c:pt>
                <c:pt idx="2">
                  <c:v>0.94043884337522177</c:v>
                </c:pt>
                <c:pt idx="3">
                  <c:v>0.94227817009517967</c:v>
                </c:pt>
                <c:pt idx="4">
                  <c:v>0.98533241886613199</c:v>
                </c:pt>
                <c:pt idx="5">
                  <c:v>0.94643140561613248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E8-47D3-A679-C07D3934A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27"/>
        <c:axId val="930038008"/>
        <c:axId val="930039976"/>
      </c:barChart>
      <c:catAx>
        <c:axId val="93003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39976"/>
        <c:crosses val="autoZero"/>
        <c:auto val="1"/>
        <c:lblAlgn val="ctr"/>
        <c:lblOffset val="100"/>
        <c:noMultiLvlLbl val="0"/>
      </c:catAx>
      <c:valAx>
        <c:axId val="930039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Normalized</a:t>
                </a:r>
                <a:r>
                  <a:rPr lang="en-US" sz="2000" b="1" baseline="0"/>
                  <a:t> </a:t>
                </a:r>
                <a:r>
                  <a:rPr lang="en-US" sz="2000" b="1"/>
                  <a:t>Elapse</a:t>
                </a:r>
                <a:r>
                  <a:rPr lang="en-US" sz="2000" b="1" baseline="0"/>
                  <a:t> Time</a:t>
                </a:r>
                <a:endParaRPr lang="en-US" sz="2000" b="1"/>
              </a:p>
            </c:rich>
          </c:tx>
          <c:layout>
            <c:manualLayout>
              <c:xMode val="edge"/>
              <c:yMode val="edge"/>
              <c:x val="2.1376747033113534E-2"/>
              <c:y val="0.10930021388758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3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643780760874399E-2"/>
          <c:y val="0.64654368793085637"/>
          <c:w val="0.96959511576434765"/>
          <c:h val="0.10504456653971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88903466091539"/>
          <c:y val="3.475235952197317E-2"/>
          <c:w val="0.79698858946637574"/>
          <c:h val="0.517998839123140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'data-superpg'!$B$71</c:f>
              <c:strCache>
                <c:ptCount val="1"/>
                <c:pt idx="0">
                  <c:v> code superpage, data no superpage / code no superpagge, data no superpage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'data-superpg'!$A$72:$A$77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'data-superpg'!$B$72:$B$77</c:f>
              <c:numCache>
                <c:formatCode>_(* #,##0.00_);_(* \(#,##0.00\);_(* "-"??_);_(@_)</c:formatCode>
                <c:ptCount val="6"/>
                <c:pt idx="0">
                  <c:v>0.51541159723365515</c:v>
                </c:pt>
                <c:pt idx="1">
                  <c:v>0.9725114905184209</c:v>
                </c:pt>
                <c:pt idx="2">
                  <c:v>0.74256563675374176</c:v>
                </c:pt>
                <c:pt idx="3">
                  <c:v>0.92959391410953796</c:v>
                </c:pt>
                <c:pt idx="4">
                  <c:v>0.95189771697377712</c:v>
                </c:pt>
                <c:pt idx="5">
                  <c:v>0.8430629208604945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3-4DA9-834E-1FA34604E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934866728"/>
        <c:axId val="934860496"/>
      </c:barChart>
      <c:catAx>
        <c:axId val="93486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60496"/>
        <c:crosses val="autoZero"/>
        <c:auto val="1"/>
        <c:lblAlgn val="ctr"/>
        <c:lblOffset val="100"/>
        <c:noMultiLvlLbl val="0"/>
      </c:catAx>
      <c:valAx>
        <c:axId val="934860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Normalized</a:t>
                </a:r>
                <a:r>
                  <a:rPr lang="en-US" b="1" baseline="0"/>
                  <a:t> Data Page </a:t>
                </a:r>
              </a:p>
              <a:p>
                <a:pPr>
                  <a:defRPr b="1"/>
                </a:pPr>
                <a:r>
                  <a:rPr lang="en-US" b="1" baseline="0"/>
                  <a:t>Table Walk Cycles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9302880931233973E-2"/>
              <c:y val="0.13568710393028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6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88903466091539"/>
          <c:y val="3.475235952197317E-2"/>
          <c:w val="0.79698858946637574"/>
          <c:h val="0.517998839123140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'data-superpg'!$B$81</c:f>
              <c:strCache>
                <c:ptCount val="1"/>
                <c:pt idx="0">
                  <c:v> code superpage, data superpage / code no superpagge, data superpage 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'data-superpg'!$A$72:$A$77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'data-superpg'!$B$82:$B$87</c:f>
              <c:numCache>
                <c:formatCode>_(* #,##0.00_);_(* \(#,##0.00\);_(* "-"??_);_(@_)</c:formatCode>
                <c:ptCount val="6"/>
                <c:pt idx="0">
                  <c:v>0.49154000020318295</c:v>
                </c:pt>
                <c:pt idx="1">
                  <c:v>0.98361426054840106</c:v>
                </c:pt>
                <c:pt idx="2">
                  <c:v>0.90431492898636334</c:v>
                </c:pt>
                <c:pt idx="3">
                  <c:v>0.51917900623807023</c:v>
                </c:pt>
                <c:pt idx="4">
                  <c:v>0.91413733839426947</c:v>
                </c:pt>
                <c:pt idx="5">
                  <c:v>0.72003049098828042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E-4031-994E-133569B25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934866728"/>
        <c:axId val="934860496"/>
      </c:barChart>
      <c:catAx>
        <c:axId val="93486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60496"/>
        <c:crosses val="autoZero"/>
        <c:auto val="1"/>
        <c:lblAlgn val="ctr"/>
        <c:lblOffset val="100"/>
        <c:noMultiLvlLbl val="0"/>
      </c:catAx>
      <c:valAx>
        <c:axId val="934860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Normalized</a:t>
                </a:r>
                <a:r>
                  <a:rPr lang="en-US" b="1" baseline="0"/>
                  <a:t> Data Page </a:t>
                </a:r>
              </a:p>
              <a:p>
                <a:pPr>
                  <a:defRPr b="1"/>
                </a:pPr>
                <a:r>
                  <a:rPr lang="en-US" b="1" baseline="0"/>
                  <a:t>Table Walk Cycles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9302880931233973E-2"/>
              <c:y val="0.13568710393028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6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C87282-EE09-4925-AD5C-860F7F736B3D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D17F88-6A46-4034-9011-E7AA1015A24A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477436-2C6E-4FA7-9190-7774881B2D35}">
  <sheetPr/>
  <sheetViews>
    <sheetView tabSelected="1" zoomScale="103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8E643-592E-4B8D-8A59-0A482BE6BB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C6D47-F9D5-4409-BA05-CA76178293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5DD54-A6A1-4762-8D2E-D95B955CB5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7"/>
  <sheetViews>
    <sheetView topLeftCell="A71" workbookViewId="0">
      <selection activeCell="E75" sqref="E75"/>
    </sheetView>
  </sheetViews>
  <sheetFormatPr defaultRowHeight="14.25" x14ac:dyDescent="0.45"/>
  <cols>
    <col min="1" max="1" width="37.265625" customWidth="1"/>
    <col min="2" max="5" width="14.3984375" bestFit="1" customWidth="1"/>
    <col min="9" max="9" width="9.06640625" style="3"/>
    <col min="10" max="10" width="11.6640625" style="3" customWidth="1"/>
    <col min="11" max="12" width="9.06640625" style="3"/>
  </cols>
  <sheetData>
    <row r="1" spans="1:12" x14ac:dyDescent="0.45">
      <c r="A1" t="s">
        <v>0</v>
      </c>
    </row>
    <row r="3" spans="1:12" x14ac:dyDescent="0.45">
      <c r="A3" t="s">
        <v>7</v>
      </c>
    </row>
    <row r="4" spans="1:12" ht="63" x14ac:dyDescent="0.5">
      <c r="B4" s="2" t="s">
        <v>1</v>
      </c>
      <c r="C4" s="2" t="s">
        <v>2</v>
      </c>
      <c r="D4" s="2" t="s">
        <v>3</v>
      </c>
      <c r="E4" s="2" t="s">
        <v>4</v>
      </c>
      <c r="I4" s="3" t="s">
        <v>19</v>
      </c>
      <c r="J4" s="3" t="s">
        <v>20</v>
      </c>
      <c r="K4" s="3" t="s">
        <v>21</v>
      </c>
      <c r="L4" s="3" t="s">
        <v>24</v>
      </c>
    </row>
    <row r="5" spans="1:12" ht="15.75" x14ac:dyDescent="0.5">
      <c r="A5" s="1" t="s">
        <v>5</v>
      </c>
      <c r="B5" s="3">
        <v>1585133.47765</v>
      </c>
      <c r="C5" s="3">
        <v>1620427.36555</v>
      </c>
      <c r="D5" s="3">
        <v>656908.25349999999</v>
      </c>
      <c r="E5" s="3">
        <v>646197.75254999998</v>
      </c>
      <c r="I5" s="3">
        <f>C5/B5</f>
        <v>1.022265562110469</v>
      </c>
      <c r="J5" s="3">
        <f>D5/B5</f>
        <v>0.41441825736586102</v>
      </c>
      <c r="K5" s="3">
        <f>E5/B5</f>
        <v>0.40766141253164639</v>
      </c>
      <c r="L5" s="3">
        <f>E5/C5</f>
        <v>0.39878230045236845</v>
      </c>
    </row>
    <row r="6" spans="1:12" ht="15.75" x14ac:dyDescent="0.5">
      <c r="A6" s="1" t="s">
        <v>6</v>
      </c>
      <c r="B6" s="3">
        <v>538604.22155000002</v>
      </c>
      <c r="C6" s="3">
        <v>550671.14994999999</v>
      </c>
      <c r="D6" s="3">
        <v>437690.78615</v>
      </c>
      <c r="E6" s="3">
        <v>420984.0122</v>
      </c>
      <c r="I6" s="3">
        <f>C6/B6</f>
        <v>1.0224040731899087</v>
      </c>
      <c r="J6" s="3">
        <f>D6/B6</f>
        <v>0.81263898171909899</v>
      </c>
      <c r="K6" s="3">
        <f>E6/B6</f>
        <v>0.78162033522219421</v>
      </c>
      <c r="L6" s="3">
        <f>E6/C6</f>
        <v>0.76449258734223613</v>
      </c>
    </row>
    <row r="7" spans="1:12" ht="15.75" x14ac:dyDescent="0.5">
      <c r="A7" s="1" t="s">
        <v>16</v>
      </c>
      <c r="B7" s="4">
        <f>B5+B6</f>
        <v>2123737.6992000001</v>
      </c>
      <c r="C7" s="4">
        <f t="shared" ref="C7:E7" si="0">C5+C6</f>
        <v>2171098.5154999997</v>
      </c>
      <c r="D7" s="4">
        <f t="shared" si="0"/>
        <v>1094599.0396499999</v>
      </c>
      <c r="E7" s="4">
        <f t="shared" si="0"/>
        <v>1067181.7647500001</v>
      </c>
      <c r="I7" s="3">
        <f>C7/B7</f>
        <v>1.0223006901077474</v>
      </c>
      <c r="J7" s="3">
        <f>D7/B7</f>
        <v>0.51541159723365515</v>
      </c>
      <c r="K7" s="3">
        <f>E7/B7</f>
        <v>0.50250168142327623</v>
      </c>
      <c r="L7" s="3">
        <f>E7/C7</f>
        <v>0.49154000020318295</v>
      </c>
    </row>
    <row r="8" spans="1:12" ht="15.75" x14ac:dyDescent="0.5">
      <c r="A8" s="5" t="s">
        <v>17</v>
      </c>
      <c r="B8" s="3">
        <v>2674726.7326000002</v>
      </c>
      <c r="C8" s="3">
        <v>2690581.50055</v>
      </c>
      <c r="D8" s="3">
        <v>193823.9283</v>
      </c>
      <c r="E8" s="3">
        <v>148097.10935000001</v>
      </c>
      <c r="I8" s="3">
        <f>C8/B8</f>
        <v>1.0059276215984083</v>
      </c>
      <c r="J8" s="3">
        <f>D8/B8</f>
        <v>7.2464946021454354E-2</v>
      </c>
      <c r="K8" s="3">
        <f>E8/B8</f>
        <v>5.5369061648417608E-2</v>
      </c>
      <c r="L8" s="3">
        <f>E8/C8</f>
        <v>5.5042788824544615E-2</v>
      </c>
    </row>
    <row r="9" spans="1:12" x14ac:dyDescent="0.45">
      <c r="A9" t="s">
        <v>13</v>
      </c>
      <c r="B9" s="3">
        <v>434.24299999999999</v>
      </c>
      <c r="C9" s="3">
        <v>435.87299999999999</v>
      </c>
      <c r="D9" s="3">
        <v>400.45499999999998</v>
      </c>
      <c r="E9" s="3">
        <v>400.55799999999999</v>
      </c>
      <c r="I9" s="3">
        <f>C9/B9</f>
        <v>1.00375365866577</v>
      </c>
      <c r="J9" s="3">
        <f>D9/B9</f>
        <v>0.92219103128893265</v>
      </c>
      <c r="K9" s="3">
        <f>E9/B9</f>
        <v>0.92242822567088012</v>
      </c>
    </row>
    <row r="12" spans="1:12" x14ac:dyDescent="0.45">
      <c r="A12" t="s">
        <v>9</v>
      </c>
    </row>
    <row r="13" spans="1:12" ht="15.75" x14ac:dyDescent="0.5">
      <c r="A13" s="1" t="s">
        <v>5</v>
      </c>
      <c r="B13" s="3">
        <v>220662.41952699999</v>
      </c>
      <c r="C13" s="3">
        <v>148569.93176000001</v>
      </c>
      <c r="D13" s="3">
        <v>212778.74656999999</v>
      </c>
      <c r="E13" s="3">
        <v>144840.661222</v>
      </c>
    </row>
    <row r="14" spans="1:12" ht="15.75" x14ac:dyDescent="0.5">
      <c r="A14" s="1" t="s">
        <v>6</v>
      </c>
      <c r="B14" s="3">
        <v>57754.198665000004</v>
      </c>
      <c r="C14" s="3">
        <v>52553.155832999997</v>
      </c>
      <c r="D14" s="3">
        <v>57984.613772999997</v>
      </c>
      <c r="E14" s="3">
        <v>52986.87586</v>
      </c>
    </row>
    <row r="15" spans="1:12" ht="15.75" x14ac:dyDescent="0.5">
      <c r="A15" s="1" t="s">
        <v>16</v>
      </c>
      <c r="B15" s="4">
        <f>B13+B14</f>
        <v>278416.61819199997</v>
      </c>
      <c r="C15" s="4">
        <f t="shared" ref="C15:E15" si="1">C13+C14</f>
        <v>201123.087593</v>
      </c>
      <c r="D15" s="4">
        <f t="shared" si="1"/>
        <v>270763.36034299998</v>
      </c>
      <c r="E15" s="4">
        <f t="shared" si="1"/>
        <v>197827.537082</v>
      </c>
      <c r="I15" s="3">
        <f>C15/B15</f>
        <v>0.72238176334109028</v>
      </c>
      <c r="J15" s="3">
        <f>D15/B15</f>
        <v>0.9725114905184209</v>
      </c>
      <c r="K15" s="3">
        <f>E15/B15</f>
        <v>0.71054500398239651</v>
      </c>
      <c r="L15" s="3">
        <f>E15/C15</f>
        <v>0.98361426054840106</v>
      </c>
    </row>
    <row r="16" spans="1:12" ht="15.75" x14ac:dyDescent="0.5">
      <c r="A16" s="5" t="s">
        <v>17</v>
      </c>
      <c r="B16" s="3">
        <v>150832.12739000001</v>
      </c>
      <c r="C16" s="3">
        <v>134314.03226199999</v>
      </c>
      <c r="D16" s="3">
        <v>74694.563037</v>
      </c>
      <c r="E16" s="3">
        <v>70642.748315000004</v>
      </c>
      <c r="I16" s="3">
        <f>C16/B16</f>
        <v>0.89048689152749338</v>
      </c>
      <c r="J16" s="3">
        <f>D16/B16</f>
        <v>0.49521653197839971</v>
      </c>
      <c r="K16" s="3">
        <f>E16/B16</f>
        <v>0.46835345716726617</v>
      </c>
      <c r="L16" s="3">
        <f>E16/C16</f>
        <v>0.52595210735093234</v>
      </c>
    </row>
    <row r="17" spans="1:12" x14ac:dyDescent="0.45">
      <c r="A17" t="s">
        <v>15</v>
      </c>
      <c r="B17" s="3">
        <v>469.30447700000002</v>
      </c>
      <c r="C17" s="3">
        <v>793.92536900000005</v>
      </c>
      <c r="D17" s="3">
        <v>477.063738</v>
      </c>
      <c r="E17" s="3">
        <v>832.47481200000004</v>
      </c>
      <c r="I17" s="3">
        <f>B17/C17</f>
        <v>0.59111913452409148</v>
      </c>
      <c r="J17" s="3">
        <f>B17/D17</f>
        <v>0.98373537877238537</v>
      </c>
      <c r="K17" s="3">
        <f>B17/E17</f>
        <v>0.56374615812400097</v>
      </c>
    </row>
    <row r="22" spans="1:12" x14ac:dyDescent="0.45">
      <c r="A22" t="s">
        <v>8</v>
      </c>
    </row>
    <row r="23" spans="1:12" ht="15.75" x14ac:dyDescent="0.5">
      <c r="A23" s="1" t="s">
        <v>5</v>
      </c>
      <c r="B23" s="3">
        <v>40715831.067000002</v>
      </c>
      <c r="C23" s="3">
        <v>8688710.7245000005</v>
      </c>
      <c r="D23" s="3">
        <v>30202759.653499998</v>
      </c>
      <c r="E23" s="3">
        <v>7973910.0724999998</v>
      </c>
    </row>
    <row r="24" spans="1:12" ht="15.75" x14ac:dyDescent="0.5">
      <c r="A24" s="1" t="s">
        <v>6</v>
      </c>
      <c r="B24" s="3">
        <v>1871091.513</v>
      </c>
      <c r="C24" s="3">
        <v>653553.84750000003</v>
      </c>
      <c r="D24" s="3">
        <v>1420825.6295</v>
      </c>
      <c r="E24" s="3">
        <v>474439.25050000002</v>
      </c>
    </row>
    <row r="25" spans="1:12" ht="15.75" x14ac:dyDescent="0.5">
      <c r="A25" s="1" t="s">
        <v>16</v>
      </c>
      <c r="B25" s="4">
        <f>B23+B24</f>
        <v>42586922.579999998</v>
      </c>
      <c r="C25" s="4">
        <f t="shared" ref="C25:E25" si="2">C23+C24</f>
        <v>9342264.5720000006</v>
      </c>
      <c r="D25" s="4">
        <f t="shared" si="2"/>
        <v>31623585.283</v>
      </c>
      <c r="E25" s="4">
        <f t="shared" si="2"/>
        <v>8448349.3229999989</v>
      </c>
      <c r="I25" s="3">
        <f>C25/B25</f>
        <v>0.21936932762517541</v>
      </c>
      <c r="J25" s="3">
        <f>D25/B25</f>
        <v>0.74256563675374176</v>
      </c>
      <c r="K25" s="3">
        <f>E25/B25</f>
        <v>0.1983789579331468</v>
      </c>
      <c r="L25" s="3">
        <f>E25/C25</f>
        <v>0.90431492898636334</v>
      </c>
    </row>
    <row r="26" spans="1:12" ht="15.75" x14ac:dyDescent="0.5">
      <c r="A26" s="1" t="s">
        <v>17</v>
      </c>
      <c r="B26" s="3">
        <v>16986050.2445</v>
      </c>
      <c r="C26" s="3">
        <v>5764950.7165000001</v>
      </c>
      <c r="D26" s="3">
        <v>1180749.4624999999</v>
      </c>
      <c r="E26" s="3">
        <v>332630.49300000002</v>
      </c>
      <c r="I26" s="3">
        <f>C26/B26</f>
        <v>0.33939324525233067</v>
      </c>
      <c r="J26" s="3">
        <f>D26/B26</f>
        <v>6.9512891196252105E-2</v>
      </c>
      <c r="K26" s="3">
        <f>E26/B26</f>
        <v>1.9582568531946037E-2</v>
      </c>
      <c r="L26" s="3">
        <f>E26/C26</f>
        <v>5.7698757432213692E-2</v>
      </c>
    </row>
    <row r="27" spans="1:12" x14ac:dyDescent="0.45">
      <c r="A27" t="s">
        <v>14</v>
      </c>
      <c r="B27" s="3">
        <v>524.60500000000002</v>
      </c>
      <c r="C27" s="3">
        <v>547.41</v>
      </c>
      <c r="D27" s="3">
        <v>543.96500000000003</v>
      </c>
      <c r="E27" s="3">
        <v>557.83000000000004</v>
      </c>
      <c r="I27" s="3">
        <f>B27/C27</f>
        <v>0.95834018377450181</v>
      </c>
      <c r="J27" s="3">
        <f>B27/D27</f>
        <v>0.96440947487430251</v>
      </c>
      <c r="K27" s="3">
        <f>B27/E27</f>
        <v>0.94043884337522177</v>
      </c>
    </row>
    <row r="31" spans="1:12" x14ac:dyDescent="0.45">
      <c r="A31" t="s">
        <v>10</v>
      </c>
    </row>
    <row r="32" spans="1:12" ht="15.75" x14ac:dyDescent="0.5">
      <c r="A32" s="1" t="s">
        <v>5</v>
      </c>
      <c r="B32" s="3">
        <v>95471868.693124995</v>
      </c>
      <c r="C32" s="3">
        <v>2867630.5165630002</v>
      </c>
      <c r="D32" s="3">
        <v>88783582.809062004</v>
      </c>
      <c r="E32" s="3">
        <v>1521575.1243749999</v>
      </c>
    </row>
    <row r="33" spans="1:12" ht="15.75" x14ac:dyDescent="0.5">
      <c r="A33" s="1" t="s">
        <v>6</v>
      </c>
      <c r="B33" s="3">
        <v>3622480.2303129998</v>
      </c>
      <c r="C33" s="3">
        <v>984319.51843699999</v>
      </c>
      <c r="D33" s="3">
        <v>3333920.8728129999</v>
      </c>
      <c r="E33" s="3">
        <v>478276.46687499998</v>
      </c>
    </row>
    <row r="34" spans="1:12" ht="15.75" x14ac:dyDescent="0.5">
      <c r="A34" s="1" t="s">
        <v>16</v>
      </c>
      <c r="B34" s="4">
        <f>B32+B33</f>
        <v>99094348.923437998</v>
      </c>
      <c r="C34" s="4">
        <f t="shared" ref="C34:E34" si="3">C32+C33</f>
        <v>3851950.0350000001</v>
      </c>
      <c r="D34" s="4">
        <f t="shared" si="3"/>
        <v>92117503.681875005</v>
      </c>
      <c r="E34" s="4">
        <f t="shared" si="3"/>
        <v>1999851.5912499998</v>
      </c>
      <c r="I34" s="3">
        <f>C34/B34</f>
        <v>3.887154087844185E-2</v>
      </c>
      <c r="J34" s="3">
        <f>D34/B34</f>
        <v>0.92959391410953796</v>
      </c>
      <c r="K34" s="3">
        <f>E34/B34</f>
        <v>2.0181287964211963E-2</v>
      </c>
      <c r="L34" s="3">
        <f>E34/C34</f>
        <v>0.51917900623807023</v>
      </c>
    </row>
    <row r="35" spans="1:12" ht="15.75" x14ac:dyDescent="0.5">
      <c r="A35" s="1" t="s">
        <v>17</v>
      </c>
      <c r="B35" s="3">
        <v>9583044.796875</v>
      </c>
      <c r="C35" s="3">
        <v>2362508.3725000001</v>
      </c>
      <c r="D35" s="3">
        <v>2914273.7112500002</v>
      </c>
      <c r="E35" s="3">
        <v>285642.35499999998</v>
      </c>
      <c r="I35" s="3">
        <f>C35/B35</f>
        <v>0.24653003534642834</v>
      </c>
      <c r="J35" s="3">
        <f>D35/B35</f>
        <v>0.30410728249964308</v>
      </c>
      <c r="K35" s="3">
        <f>E35/B35</f>
        <v>2.980705621799316E-2</v>
      </c>
      <c r="L35" s="3">
        <f>E35/C35</f>
        <v>0.12090638844921171</v>
      </c>
    </row>
    <row r="36" spans="1:12" x14ac:dyDescent="0.45">
      <c r="A36" t="s">
        <v>14</v>
      </c>
      <c r="B36" s="3">
        <v>414.315</v>
      </c>
      <c r="C36" s="3">
        <v>439.27499999999998</v>
      </c>
      <c r="D36" s="3">
        <v>415.8</v>
      </c>
      <c r="E36" s="3">
        <v>439.69499999999999</v>
      </c>
      <c r="I36" s="3">
        <f>B36/C36</f>
        <v>0.94317910192931542</v>
      </c>
      <c r="J36" s="3">
        <f>B36/D36</f>
        <v>0.99642857142857144</v>
      </c>
      <c r="K36" s="3">
        <f>B36/E36</f>
        <v>0.94227817009517967</v>
      </c>
    </row>
    <row r="40" spans="1:12" x14ac:dyDescent="0.45">
      <c r="A40" t="s">
        <v>11</v>
      </c>
    </row>
    <row r="41" spans="1:12" ht="15.75" x14ac:dyDescent="0.5">
      <c r="A41" s="1" t="s">
        <v>5</v>
      </c>
      <c r="B41" s="3">
        <v>188655874.54249999</v>
      </c>
      <c r="C41" s="3">
        <v>189362021.36750001</v>
      </c>
      <c r="D41" s="3">
        <v>176016859.72749999</v>
      </c>
      <c r="E41" s="3">
        <v>168905688.095</v>
      </c>
    </row>
    <row r="42" spans="1:12" ht="15.75" x14ac:dyDescent="0.5">
      <c r="A42" s="1" t="s">
        <v>6</v>
      </c>
      <c r="B42" s="3">
        <v>83883996.337500006</v>
      </c>
      <c r="C42" s="3">
        <v>83678590.6875</v>
      </c>
      <c r="D42" s="3">
        <v>83413221.147499993</v>
      </c>
      <c r="E42" s="3">
        <v>80690930.282499999</v>
      </c>
    </row>
    <row r="43" spans="1:12" ht="15.75" x14ac:dyDescent="0.5">
      <c r="A43" s="1" t="s">
        <v>16</v>
      </c>
      <c r="B43" s="4">
        <f>B41+B42</f>
        <v>272539870.88</v>
      </c>
      <c r="C43" s="4">
        <f t="shared" ref="C43:E43" si="4">C41+C42</f>
        <v>273040612.05500001</v>
      </c>
      <c r="D43" s="4">
        <f t="shared" si="4"/>
        <v>259430080.875</v>
      </c>
      <c r="E43" s="4">
        <f t="shared" si="4"/>
        <v>249596618.3775</v>
      </c>
      <c r="I43" s="3">
        <f>C43/B43</f>
        <v>1.0018373134667715</v>
      </c>
      <c r="J43" s="3">
        <f>D43/B43</f>
        <v>0.95189771697377712</v>
      </c>
      <c r="K43" s="3">
        <f>E43/B43</f>
        <v>0.91581689523658005</v>
      </c>
      <c r="L43" s="3">
        <f>E43/C43</f>
        <v>0.91413733839426947</v>
      </c>
    </row>
    <row r="44" spans="1:12" ht="15.75" x14ac:dyDescent="0.5">
      <c r="A44" s="1" t="s">
        <v>17</v>
      </c>
      <c r="B44" s="4">
        <v>826626855.08000004</v>
      </c>
      <c r="C44" s="4">
        <v>824567132.23000002</v>
      </c>
      <c r="D44" s="4">
        <v>779790397.30999994</v>
      </c>
      <c r="E44" s="4">
        <v>791258657.28999996</v>
      </c>
      <c r="I44" s="3">
        <f>C44/B44</f>
        <v>0.99750827977902956</v>
      </c>
      <c r="J44" s="3">
        <f>D44/B44</f>
        <v>0.94334026594687959</v>
      </c>
      <c r="K44" s="3">
        <f>E44/B44</f>
        <v>0.95721382922337162</v>
      </c>
      <c r="L44" s="3">
        <f>E44/C44</f>
        <v>0.95960489614724398</v>
      </c>
    </row>
    <row r="45" spans="1:12" x14ac:dyDescent="0.45">
      <c r="A45" t="s">
        <v>13</v>
      </c>
      <c r="B45" s="3">
        <v>1029.3789999999999</v>
      </c>
      <c r="C45" s="3">
        <v>1029.58</v>
      </c>
      <c r="D45" s="3">
        <v>1015.258</v>
      </c>
      <c r="E45" s="3">
        <v>1014.2805</v>
      </c>
      <c r="I45" s="3">
        <f>C45/B45</f>
        <v>1.0001952633578108</v>
      </c>
      <c r="J45" s="3">
        <f>D45/B45</f>
        <v>0.98628202051916747</v>
      </c>
      <c r="K45" s="3">
        <f>E45/B45</f>
        <v>0.98533241886613199</v>
      </c>
    </row>
    <row r="48" spans="1:12" x14ac:dyDescent="0.45">
      <c r="A48" t="s">
        <v>12</v>
      </c>
    </row>
    <row r="49" spans="1:12" ht="15.75" x14ac:dyDescent="0.5">
      <c r="A49" s="1" t="s">
        <v>5</v>
      </c>
      <c r="B49" s="3">
        <v>8427.0303390000008</v>
      </c>
      <c r="C49" s="3">
        <v>3603.6612190000001</v>
      </c>
      <c r="D49" s="3">
        <v>6889.3490240000001</v>
      </c>
      <c r="E49" s="3">
        <v>2359.5764389999999</v>
      </c>
    </row>
    <row r="50" spans="1:12" ht="15.75" x14ac:dyDescent="0.5">
      <c r="A50" s="1" t="s">
        <v>6</v>
      </c>
      <c r="B50" s="3">
        <v>1808.9779249999999</v>
      </c>
      <c r="C50" s="3">
        <v>660.76861199999996</v>
      </c>
      <c r="D50" s="3">
        <v>1740.2500010000001</v>
      </c>
      <c r="E50" s="3">
        <v>710.94306600000004</v>
      </c>
    </row>
    <row r="51" spans="1:12" ht="15.75" x14ac:dyDescent="0.5">
      <c r="A51" s="1" t="s">
        <v>16</v>
      </c>
      <c r="B51" s="4">
        <f>B49+B50</f>
        <v>10236.008264</v>
      </c>
      <c r="C51" s="4">
        <f t="shared" ref="C51:E51" si="5">C49+C50</f>
        <v>4264.4298310000004</v>
      </c>
      <c r="D51" s="4">
        <f t="shared" si="5"/>
        <v>8629.5990249999995</v>
      </c>
      <c r="E51" s="4">
        <f t="shared" si="5"/>
        <v>3070.5195050000002</v>
      </c>
      <c r="I51" s="3">
        <f>C51/B51</f>
        <v>0.41661062799235743</v>
      </c>
      <c r="J51" s="3">
        <f>D51/B51</f>
        <v>0.8430629208604945</v>
      </c>
      <c r="K51" s="3">
        <f>E51/B51</f>
        <v>0.299972355024273</v>
      </c>
      <c r="L51" s="3">
        <f>E51/C51</f>
        <v>0.72003049098828042</v>
      </c>
    </row>
    <row r="52" spans="1:12" ht="15.75" x14ac:dyDescent="0.5">
      <c r="A52" s="1" t="s">
        <v>17</v>
      </c>
      <c r="B52" s="3">
        <v>6408.2293479999998</v>
      </c>
      <c r="C52" s="3">
        <v>4824.999409</v>
      </c>
      <c r="D52" s="3">
        <v>3754.8917740000002</v>
      </c>
      <c r="E52" s="3">
        <v>2823.4458119999999</v>
      </c>
      <c r="I52" s="3">
        <f>C52/B52</f>
        <v>0.75293800314838544</v>
      </c>
      <c r="J52" s="3">
        <f>D52/B52</f>
        <v>0.58594840635220036</v>
      </c>
      <c r="K52" s="3">
        <f>E52/B52</f>
        <v>0.44059687296947225</v>
      </c>
      <c r="L52" s="3">
        <f>E52/C52</f>
        <v>0.58517018815245203</v>
      </c>
    </row>
    <row r="53" spans="1:12" x14ac:dyDescent="0.45">
      <c r="A53" t="s">
        <v>13</v>
      </c>
      <c r="B53" s="3">
        <v>847.11855000000003</v>
      </c>
      <c r="C53" s="3">
        <v>830.06489999999997</v>
      </c>
      <c r="D53" s="3">
        <v>824.84349999999995</v>
      </c>
      <c r="E53" s="3">
        <v>801.7396</v>
      </c>
      <c r="I53" s="3">
        <f>C53/B53</f>
        <v>0.97986863822070702</v>
      </c>
      <c r="J53" s="3">
        <f>D53/B53</f>
        <v>0.97370492004926579</v>
      </c>
      <c r="K53" s="3">
        <f>E53/B53</f>
        <v>0.94643140561613248</v>
      </c>
    </row>
    <row r="60" spans="1:12" ht="47.25" x14ac:dyDescent="0.5">
      <c r="A60" s="6" t="s">
        <v>22</v>
      </c>
      <c r="B60" s="2" t="s">
        <v>26</v>
      </c>
      <c r="C60" s="2" t="s">
        <v>27</v>
      </c>
      <c r="D60" s="2" t="s">
        <v>28</v>
      </c>
    </row>
    <row r="61" spans="1:12" x14ac:dyDescent="0.45">
      <c r="A61" t="s">
        <v>18</v>
      </c>
      <c r="B61" s="4">
        <v>1.00375365866577</v>
      </c>
      <c r="C61" s="4">
        <v>0.92219103128893265</v>
      </c>
      <c r="D61" s="4">
        <v>0.92242822567088012</v>
      </c>
    </row>
    <row r="62" spans="1:12" x14ac:dyDescent="0.45">
      <c r="A62" t="s">
        <v>9</v>
      </c>
      <c r="B62" s="4">
        <v>0.59111913452409148</v>
      </c>
      <c r="C62" s="4">
        <v>0.98373537877238537</v>
      </c>
      <c r="D62" s="4">
        <v>0.56374615812400097</v>
      </c>
    </row>
    <row r="63" spans="1:12" x14ac:dyDescent="0.45">
      <c r="A63" t="s">
        <v>8</v>
      </c>
      <c r="B63" s="3">
        <v>0.95834018377450181</v>
      </c>
      <c r="C63" s="3">
        <v>0.96440947487430251</v>
      </c>
      <c r="D63" s="3">
        <v>0.94043884337522177</v>
      </c>
    </row>
    <row r="64" spans="1:12" x14ac:dyDescent="0.45">
      <c r="A64" t="s">
        <v>10</v>
      </c>
      <c r="B64" s="3">
        <v>0.94317910192931542</v>
      </c>
      <c r="C64" s="3">
        <v>0.99642857142857144</v>
      </c>
      <c r="D64" s="3">
        <v>0.94227817009517967</v>
      </c>
    </row>
    <row r="65" spans="1:4" x14ac:dyDescent="0.45">
      <c r="A65" t="s">
        <v>11</v>
      </c>
      <c r="B65" s="4">
        <v>1.0001952633578108</v>
      </c>
      <c r="C65" s="4">
        <v>0.98628202051916747</v>
      </c>
      <c r="D65" s="4">
        <v>0.98533241886613199</v>
      </c>
    </row>
    <row r="66" spans="1:4" x14ac:dyDescent="0.45">
      <c r="A66" t="s">
        <v>12</v>
      </c>
      <c r="B66" s="4">
        <v>0.97986863822070702</v>
      </c>
      <c r="C66" s="4">
        <v>0.97370492004926579</v>
      </c>
      <c r="D66" s="4">
        <v>0.94643140561613248</v>
      </c>
    </row>
    <row r="70" spans="1:4" x14ac:dyDescent="0.45">
      <c r="A70" t="s">
        <v>29</v>
      </c>
    </row>
    <row r="71" spans="1:4" ht="126" x14ac:dyDescent="0.5">
      <c r="A71" s="6" t="s">
        <v>23</v>
      </c>
      <c r="B71" s="2" t="s">
        <v>25</v>
      </c>
      <c r="C71" s="2"/>
      <c r="D71" s="2"/>
    </row>
    <row r="72" spans="1:4" x14ac:dyDescent="0.45">
      <c r="A72" t="s">
        <v>18</v>
      </c>
      <c r="B72" s="3">
        <f>$D7/$B7</f>
        <v>0.51541159723365515</v>
      </c>
      <c r="C72" s="3"/>
    </row>
    <row r="73" spans="1:4" x14ac:dyDescent="0.45">
      <c r="A73" t="s">
        <v>9</v>
      </c>
      <c r="B73" s="3">
        <f>$D15/$B15</f>
        <v>0.9725114905184209</v>
      </c>
      <c r="C73" s="4"/>
      <c r="D73" s="4"/>
    </row>
    <row r="74" spans="1:4" x14ac:dyDescent="0.45">
      <c r="A74" t="s">
        <v>8</v>
      </c>
      <c r="B74" s="3">
        <f>$D25/$B25</f>
        <v>0.74256563675374176</v>
      </c>
      <c r="C74" s="4"/>
      <c r="D74" s="4"/>
    </row>
    <row r="75" spans="1:4" x14ac:dyDescent="0.45">
      <c r="A75" t="s">
        <v>10</v>
      </c>
      <c r="B75" s="3">
        <f>$D34/$B34</f>
        <v>0.92959391410953796</v>
      </c>
      <c r="C75" s="4"/>
      <c r="D75" s="4"/>
    </row>
    <row r="76" spans="1:4" x14ac:dyDescent="0.45">
      <c r="A76" t="s">
        <v>11</v>
      </c>
      <c r="B76" s="3">
        <f>$D43/$B43</f>
        <v>0.95189771697377712</v>
      </c>
      <c r="C76" s="4"/>
      <c r="D76" s="4"/>
    </row>
    <row r="77" spans="1:4" x14ac:dyDescent="0.45">
      <c r="A77" t="s">
        <v>12</v>
      </c>
      <c r="B77" s="3">
        <f>$D51/$B51</f>
        <v>0.8430629208604945</v>
      </c>
      <c r="C77" s="4"/>
      <c r="D77" s="4"/>
    </row>
    <row r="80" spans="1:4" x14ac:dyDescent="0.45">
      <c r="A80" t="s">
        <v>30</v>
      </c>
    </row>
    <row r="81" spans="1:3" ht="94.5" x14ac:dyDescent="0.5">
      <c r="A81" s="6" t="s">
        <v>23</v>
      </c>
      <c r="B81" s="2" t="s">
        <v>31</v>
      </c>
      <c r="C81" s="2"/>
    </row>
    <row r="82" spans="1:3" x14ac:dyDescent="0.45">
      <c r="A82" t="s">
        <v>18</v>
      </c>
      <c r="B82" s="3">
        <f>$E7/$C7</f>
        <v>0.49154000020318295</v>
      </c>
      <c r="C82" s="3"/>
    </row>
    <row r="83" spans="1:3" x14ac:dyDescent="0.45">
      <c r="A83" t="s">
        <v>9</v>
      </c>
      <c r="B83" s="3">
        <f>$E15/$C15</f>
        <v>0.98361426054840106</v>
      </c>
      <c r="C83" s="4"/>
    </row>
    <row r="84" spans="1:3" x14ac:dyDescent="0.45">
      <c r="A84" t="s">
        <v>8</v>
      </c>
      <c r="B84" s="3">
        <f>$E25/$C25</f>
        <v>0.90431492898636334</v>
      </c>
      <c r="C84" s="4"/>
    </row>
    <row r="85" spans="1:3" x14ac:dyDescent="0.45">
      <c r="A85" t="s">
        <v>10</v>
      </c>
      <c r="B85" s="3">
        <f>$E34/$C34</f>
        <v>0.51917900623807023</v>
      </c>
      <c r="C85" s="4"/>
    </row>
    <row r="86" spans="1:3" x14ac:dyDescent="0.45">
      <c r="A86" t="s">
        <v>11</v>
      </c>
      <c r="B86" s="3">
        <f>$E43/$C43</f>
        <v>0.91413733839426947</v>
      </c>
      <c r="C86" s="4"/>
    </row>
    <row r="87" spans="1:3" x14ac:dyDescent="0.45">
      <c r="A87" t="s">
        <v>12</v>
      </c>
      <c r="B87" s="3">
        <f>$E51/$C51</f>
        <v>0.72003049098828042</v>
      </c>
      <c r="C8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data-superpg</vt:lpstr>
      <vt:lpstr>fig-elpase-time</vt:lpstr>
      <vt:lpstr>fig-dtlb-code-sup-data-nosup</vt:lpstr>
      <vt:lpstr>fig-dlb-code-sup-data-sup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2019-07-08T16:47:29Z</dcterms:modified>
</cp:coreProperties>
</file>