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derby" sheetId="8" r:id="rId1"/>
    <sheet name="compiler" sheetId="9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8" l="1"/>
  <c r="G44" i="8"/>
  <c r="F43" i="8"/>
  <c r="G43" i="8"/>
  <c r="F41" i="8"/>
  <c r="G41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<sst xmlns="http://schemas.openxmlformats.org/spreadsheetml/2006/main" count="154" uniqueCount="60">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</sst>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0" fillId="0" borderId="0" xfId="0" applyNumberFormat="1" applyAlignment="1">
      <alignment horizontal="center"/>
    </xf>
    <xf numFmtId="4" fontId="6" fillId="0" borderId="0" xfId="0" applyNumberFormat="1" applyFont="1"/>
    <xf numFmtId="4" fontId="6" fillId="0" borderId="0" xfId="0" applyNumberFormat="1" applyFon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zoomScale="90" zoomScaleNormal="90" workbookViewId="0">
      <selection activeCell="F2" sqref="F2:G3"/>
    </sheetView>
  </sheetViews>
  <sheetFormatPr baseColWidth="10" defaultRowHeight="16" x14ac:dyDescent="0.2"/>
  <cols>
    <col min="1" max="1" width="39.1640625" style="1" customWidth="1"/>
    <col min="2" max="2" width="15.5" style="1" customWidth="1"/>
    <col min="3" max="3" width="18.83203125" style="1" customWidth="1"/>
    <col min="4" max="4" width="15.33203125" style="1" customWidth="1"/>
    <col min="5" max="7" width="18.83203125" style="1" customWidth="1"/>
    <col min="8" max="8" width="15.5" style="1" customWidth="1"/>
    <col min="9" max="9" width="19.5" style="1" customWidth="1"/>
    <col min="10" max="10" width="14.1640625" style="1" customWidth="1"/>
    <col min="11" max="11" width="19.33203125" style="1" customWidth="1"/>
    <col min="12" max="12" width="13.5" style="1" customWidth="1"/>
    <col min="13" max="13" width="20.33203125" style="1" customWidth="1"/>
    <col min="14" max="14" width="13.6640625" style="1" customWidth="1"/>
    <col min="15" max="15" width="19" style="1" customWidth="1"/>
    <col min="16" max="16" width="10.6640625" style="1" customWidth="1"/>
    <col min="17" max="17" width="10.83203125" style="1" customWidth="1"/>
    <col min="18" max="18" width="10.6640625" style="1" customWidth="1"/>
    <col min="19" max="16384" width="10.83203125" style="1"/>
  </cols>
  <sheetData>
    <row r="1" spans="1:18" x14ac:dyDescent="0.2">
      <c r="B1" s="15" t="s">
        <v>15</v>
      </c>
      <c r="C1" s="15"/>
      <c r="D1" s="15"/>
      <c r="E1" s="15"/>
      <c r="F1" s="15"/>
      <c r="G1" s="15"/>
      <c r="H1" s="15" t="s">
        <v>16</v>
      </c>
      <c r="I1" s="15"/>
      <c r="J1" s="15"/>
      <c r="K1" s="15"/>
      <c r="L1" s="15" t="s">
        <v>25</v>
      </c>
      <c r="M1" s="15"/>
      <c r="N1" s="15"/>
      <c r="O1" s="15"/>
      <c r="P1" s="1" t="s">
        <v>18</v>
      </c>
      <c r="Q1" s="1" t="s">
        <v>19</v>
      </c>
      <c r="R1" s="1" t="s">
        <v>20</v>
      </c>
    </row>
    <row r="2" spans="1:18" x14ac:dyDescent="0.2">
      <c r="B2" s="15" t="s">
        <v>14</v>
      </c>
      <c r="C2" s="15"/>
      <c r="D2" s="15" t="s">
        <v>35</v>
      </c>
      <c r="E2" s="15"/>
      <c r="F2" s="17" t="s">
        <v>59</v>
      </c>
      <c r="G2" s="17"/>
      <c r="H2" s="15" t="s">
        <v>14</v>
      </c>
      <c r="I2" s="15"/>
      <c r="J2" s="15" t="s">
        <v>35</v>
      </c>
      <c r="K2" s="15"/>
      <c r="L2" s="15" t="s">
        <v>14</v>
      </c>
      <c r="M2" s="15"/>
      <c r="N2" s="15" t="s">
        <v>0</v>
      </c>
      <c r="O2" s="15"/>
      <c r="P2" s="1" t="s">
        <v>17</v>
      </c>
      <c r="Q2" s="1" t="s">
        <v>17</v>
      </c>
      <c r="R2" s="1" t="s">
        <v>17</v>
      </c>
    </row>
    <row r="3" spans="1:18" x14ac:dyDescent="0.2">
      <c r="B3" s="7" t="s">
        <v>32</v>
      </c>
      <c r="C3" s="8" t="s">
        <v>31</v>
      </c>
      <c r="D3" s="7" t="s">
        <v>32</v>
      </c>
      <c r="E3" s="8" t="s">
        <v>31</v>
      </c>
      <c r="F3" s="16" t="s">
        <v>32</v>
      </c>
      <c r="G3" s="16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2">
      <c r="A4" s="2" t="s">
        <v>58</v>
      </c>
    </row>
    <row r="5" spans="1:18" x14ac:dyDescent="0.2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>O5/M5</f>
        <v>#DIV/0!</v>
      </c>
    </row>
    <row r="6" spans="1:18" x14ac:dyDescent="0.2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>O6/M6</f>
        <v>#DIV/0!</v>
      </c>
    </row>
    <row r="7" spans="1:18" x14ac:dyDescent="0.2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>O7/M7</f>
        <v>#DIV/0!</v>
      </c>
    </row>
    <row r="8" spans="1:18" x14ac:dyDescent="0.2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>O8/M8</f>
        <v>#DIV/0!</v>
      </c>
    </row>
    <row r="9" spans="1:18" x14ac:dyDescent="0.2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>O9/M9</f>
        <v>#DIV/0!</v>
      </c>
    </row>
    <row r="10" spans="1:18" x14ac:dyDescent="0.2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>O10/M10</f>
        <v>#DIV/0!</v>
      </c>
    </row>
    <row r="11" spans="1:18" x14ac:dyDescent="0.2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>O11/M11</f>
        <v>#DIV/0!</v>
      </c>
    </row>
    <row r="12" spans="1:18" x14ac:dyDescent="0.2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>O12/M12</f>
        <v>#DIV/0!</v>
      </c>
    </row>
    <row r="13" spans="1:18" x14ac:dyDescent="0.2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>O13/M13</f>
        <v>#DIV/0!</v>
      </c>
    </row>
    <row r="14" spans="1:18" x14ac:dyDescent="0.2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>O14/M14</f>
        <v>#DIV/0!</v>
      </c>
    </row>
    <row r="15" spans="1:18" x14ac:dyDescent="0.2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>O15/M15</f>
        <v>#DIV/0!</v>
      </c>
    </row>
    <row r="16" spans="1:18" x14ac:dyDescent="0.2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>O16/M16</f>
        <v>#DIV/0!</v>
      </c>
    </row>
    <row r="17" spans="1:18" x14ac:dyDescent="0.2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>O17/M17</f>
        <v>#DIV/0!</v>
      </c>
    </row>
    <row r="18" spans="1:18" x14ac:dyDescent="0.2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2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2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2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2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2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2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2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2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2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2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2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2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2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2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2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2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2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2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2">
      <c r="A38" s="8" t="s">
        <v>21</v>
      </c>
      <c r="B38" s="1">
        <f>B6+B10</f>
        <v>20814.476875</v>
      </c>
      <c r="C38" s="1">
        <f t="shared" ref="C38:M38" si="2">C6+C10</f>
        <v>33303163</v>
      </c>
      <c r="D38" s="1">
        <f t="shared" si="2"/>
        <v>6379.3881250000004</v>
      </c>
      <c r="E38" s="1">
        <f t="shared" si="2"/>
        <v>10207021</v>
      </c>
      <c r="F38" s="1">
        <f t="shared" si="2"/>
        <v>3754.8581249999997</v>
      </c>
      <c r="G38" s="1">
        <f t="shared" si="2"/>
        <v>6007773</v>
      </c>
      <c r="H38" s="1">
        <f t="shared" si="2"/>
        <v>0</v>
      </c>
      <c r="I38" s="1">
        <f t="shared" si="2"/>
        <v>0</v>
      </c>
      <c r="J38" s="1">
        <f t="shared" si="2"/>
        <v>0</v>
      </c>
      <c r="K38" s="1">
        <f t="shared" si="2"/>
        <v>0</v>
      </c>
      <c r="L38" s="1">
        <f t="shared" si="2"/>
        <v>0</v>
      </c>
      <c r="M38" s="1">
        <f t="shared" si="2"/>
        <v>0</v>
      </c>
      <c r="P38" s="1">
        <f t="shared" ref="P38:P41" si="3">E38/C38</f>
        <v>0.30648803538570796</v>
      </c>
      <c r="Q38" s="1" t="e">
        <f t="shared" ref="Q38:Q41" si="4">K38/I38</f>
        <v>#DIV/0!</v>
      </c>
    </row>
    <row r="39" spans="1:17" x14ac:dyDescent="0.2">
      <c r="A39" s="8" t="s">
        <v>22</v>
      </c>
      <c r="B39" s="1">
        <f>B7+B11</f>
        <v>818.67750000000001</v>
      </c>
      <c r="C39" s="1">
        <f t="shared" ref="C39:M39" si="5">C7+C11</f>
        <v>1309884</v>
      </c>
      <c r="D39" s="1">
        <f t="shared" si="5"/>
        <v>611.37937499999998</v>
      </c>
      <c r="E39" s="1">
        <f t="shared" si="5"/>
        <v>978207</v>
      </c>
      <c r="F39" s="1">
        <f t="shared" si="5"/>
        <v>292.80562500000002</v>
      </c>
      <c r="G39" s="1">
        <f t="shared" si="5"/>
        <v>468489</v>
      </c>
      <c r="H39" s="1">
        <f t="shared" si="5"/>
        <v>0</v>
      </c>
      <c r="I39" s="1">
        <f t="shared" si="5"/>
        <v>0</v>
      </c>
      <c r="J39" s="1">
        <f t="shared" si="5"/>
        <v>0</v>
      </c>
      <c r="K39" s="1">
        <f t="shared" si="5"/>
        <v>0</v>
      </c>
      <c r="L39" s="1">
        <f t="shared" si="5"/>
        <v>0</v>
      </c>
      <c r="M39" s="1">
        <f t="shared" si="5"/>
        <v>0</v>
      </c>
      <c r="P39" s="1">
        <f t="shared" si="3"/>
        <v>0.74678902864681151</v>
      </c>
      <c r="Q39" s="1" t="e">
        <f t="shared" si="4"/>
        <v>#DIV/0!</v>
      </c>
    </row>
    <row r="40" spans="1:17" x14ac:dyDescent="0.2">
      <c r="A40" s="8" t="s">
        <v>23</v>
      </c>
      <c r="B40" s="1">
        <f>B8+B12</f>
        <v>21568.963124999998</v>
      </c>
      <c r="C40" s="1">
        <f t="shared" ref="C40:M40" si="6">C8+C12</f>
        <v>34510341</v>
      </c>
      <c r="D40" s="1">
        <f t="shared" si="6"/>
        <v>6922.5068749999991</v>
      </c>
      <c r="E40" s="1">
        <f t="shared" si="6"/>
        <v>11076011</v>
      </c>
      <c r="F40" s="1">
        <f t="shared" si="6"/>
        <v>4036.9893750000001</v>
      </c>
      <c r="G40" s="1">
        <f t="shared" si="6"/>
        <v>6459183</v>
      </c>
      <c r="H40" s="1">
        <f t="shared" si="6"/>
        <v>0</v>
      </c>
      <c r="I40" s="1">
        <f t="shared" si="6"/>
        <v>0</v>
      </c>
      <c r="J40" s="1">
        <f t="shared" si="6"/>
        <v>0</v>
      </c>
      <c r="K40" s="1">
        <f t="shared" si="6"/>
        <v>0</v>
      </c>
      <c r="L40" s="1">
        <f t="shared" si="6"/>
        <v>0</v>
      </c>
      <c r="M40" s="1">
        <f t="shared" si="6"/>
        <v>0</v>
      </c>
      <c r="P40" s="1">
        <f t="shared" si="3"/>
        <v>0.32094759654794486</v>
      </c>
      <c r="Q40" s="1" t="e">
        <f t="shared" si="4"/>
        <v>#DIV/0!</v>
      </c>
    </row>
    <row r="41" spans="1:17" x14ac:dyDescent="0.2">
      <c r="A41" s="1" t="s">
        <v>24</v>
      </c>
      <c r="B41" s="1">
        <f>B9+B13</f>
        <v>4836100.6481250003</v>
      </c>
      <c r="C41" s="1">
        <f t="shared" ref="C41:M41" si="7">C9+C13</f>
        <v>7737761037</v>
      </c>
      <c r="D41" s="1">
        <f t="shared" si="7"/>
        <v>1126816.1125</v>
      </c>
      <c r="E41" s="1">
        <f t="shared" si="7"/>
        <v>1802905780</v>
      </c>
      <c r="F41" s="1">
        <f t="shared" si="7"/>
        <v>614239.80812499998</v>
      </c>
      <c r="G41" s="1">
        <f t="shared" si="7"/>
        <v>982783693</v>
      </c>
      <c r="H41" s="1">
        <f t="shared" si="7"/>
        <v>0</v>
      </c>
      <c r="I41" s="1">
        <f t="shared" si="7"/>
        <v>0</v>
      </c>
      <c r="J41" s="1">
        <f t="shared" si="7"/>
        <v>0</v>
      </c>
      <c r="K41" s="1">
        <f t="shared" si="7"/>
        <v>0</v>
      </c>
      <c r="L41" s="1">
        <f t="shared" si="7"/>
        <v>0</v>
      </c>
      <c r="M41" s="1">
        <f t="shared" si="7"/>
        <v>0</v>
      </c>
      <c r="P41" s="1">
        <f t="shared" si="3"/>
        <v>0.23300096389368505</v>
      </c>
      <c r="Q41" s="1" t="e">
        <f t="shared" si="4"/>
        <v>#DIV/0!</v>
      </c>
    </row>
    <row r="43" spans="1:17" s="13" customFormat="1" x14ac:dyDescent="0.2">
      <c r="A43" s="14" t="s">
        <v>29</v>
      </c>
      <c r="B43" s="13">
        <f>B17/B5</f>
        <v>4.2349100127005004E-2</v>
      </c>
      <c r="C43" s="13">
        <f t="shared" ref="C43:M43" si="8">C17/C5</f>
        <v>4.2349100127005004E-2</v>
      </c>
      <c r="D43" s="13">
        <f t="shared" si="8"/>
        <v>2.5661144943671986E-3</v>
      </c>
      <c r="E43" s="13">
        <f t="shared" si="8"/>
        <v>2.5661144943671986E-3</v>
      </c>
      <c r="F43" s="13">
        <f t="shared" si="8"/>
        <v>1.8143099181454707E-3</v>
      </c>
      <c r="G43" s="13">
        <f t="shared" si="8"/>
        <v>1.8143099181454707E-3</v>
      </c>
      <c r="H43" s="13" t="e">
        <f t="shared" si="8"/>
        <v>#DIV/0!</v>
      </c>
      <c r="I43" s="13" t="e">
        <f t="shared" si="8"/>
        <v>#DIV/0!</v>
      </c>
      <c r="J43" s="13" t="e">
        <f t="shared" si="8"/>
        <v>#DIV/0!</v>
      </c>
      <c r="K43" s="13" t="e">
        <f t="shared" si="8"/>
        <v>#DIV/0!</v>
      </c>
      <c r="L43" s="13" t="e">
        <f t="shared" si="8"/>
        <v>#DIV/0!</v>
      </c>
      <c r="M43" s="13" t="e">
        <f t="shared" si="8"/>
        <v>#DIV/0!</v>
      </c>
    </row>
    <row r="44" spans="1:17" s="13" customFormat="1" x14ac:dyDescent="0.2">
      <c r="A44" s="14" t="s">
        <v>30</v>
      </c>
      <c r="B44" s="13">
        <f>B41/B5</f>
        <v>8.9751331774241688E-2</v>
      </c>
      <c r="C44" s="13">
        <f t="shared" ref="C44:M44" si="9">C41/C5</f>
        <v>8.9751331774241688E-2</v>
      </c>
      <c r="D44" s="13">
        <f t="shared" si="9"/>
        <v>1.1521042020301015E-2</v>
      </c>
      <c r="E44" s="13">
        <f t="shared" si="9"/>
        <v>1.1521042020301013E-2</v>
      </c>
      <c r="F44" s="13">
        <f t="shared" si="9"/>
        <v>5.6667122154381144E-3</v>
      </c>
      <c r="G44" s="13">
        <f t="shared" si="9"/>
        <v>5.6667122154381152E-3</v>
      </c>
      <c r="H44" s="13" t="e">
        <f t="shared" si="9"/>
        <v>#DIV/0!</v>
      </c>
      <c r="I44" s="13" t="e">
        <f t="shared" si="9"/>
        <v>#DIV/0!</v>
      </c>
      <c r="J44" s="13" t="e">
        <f t="shared" si="9"/>
        <v>#DIV/0!</v>
      </c>
      <c r="K44" s="13" t="e">
        <f t="shared" si="9"/>
        <v>#DIV/0!</v>
      </c>
      <c r="L44" s="13" t="e">
        <f t="shared" si="9"/>
        <v>#DIV/0!</v>
      </c>
      <c r="M44" s="13" t="e">
        <f t="shared" si="9"/>
        <v>#DIV/0!</v>
      </c>
    </row>
    <row r="45" spans="1:17" x14ac:dyDescent="0.2">
      <c r="A45" s="8"/>
    </row>
    <row r="46" spans="1:17" x14ac:dyDescent="0.2">
      <c r="A46" s="9"/>
    </row>
    <row r="49" spans="1:22" x14ac:dyDescent="0.2">
      <c r="A49" s="9"/>
    </row>
    <row r="50" spans="1:22" x14ac:dyDescent="0.2">
      <c r="A50" s="5"/>
    </row>
    <row r="51" spans="1:22" x14ac:dyDescent="0.2">
      <c r="A51" s="5"/>
    </row>
    <row r="53" spans="1:22" x14ac:dyDescent="0.2">
      <c r="A53" s="5"/>
    </row>
    <row r="55" spans="1:22" x14ac:dyDescent="0.2">
      <c r="A55" s="8"/>
    </row>
    <row r="56" spans="1:22" x14ac:dyDescent="0.2">
      <c r="A56" s="9"/>
    </row>
    <row r="58" spans="1:22" x14ac:dyDescent="0.2">
      <c r="A58" s="9"/>
    </row>
    <row r="59" spans="1:22" x14ac:dyDescent="0.2">
      <c r="A59" s="9"/>
    </row>
    <row r="61" spans="1:22" x14ac:dyDescent="0.2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2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2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2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2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2">
      <c r="A84" s="5"/>
    </row>
    <row r="85" spans="1:22" x14ac:dyDescent="0.2">
      <c r="A85" s="5"/>
    </row>
    <row r="86" spans="1:22" x14ac:dyDescent="0.2">
      <c r="A86" s="5"/>
    </row>
    <row r="88" spans="1:22" x14ac:dyDescent="0.2">
      <c r="A88" s="5"/>
    </row>
    <row r="89" spans="1:22" x14ac:dyDescent="0.2">
      <c r="A89" s="5"/>
    </row>
    <row r="90" spans="1:22" x14ac:dyDescent="0.2">
      <c r="A90" s="5"/>
    </row>
    <row r="91" spans="1:22" x14ac:dyDescent="0.2">
      <c r="A91" s="5"/>
    </row>
    <row r="116" spans="1:17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2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B2:C2"/>
    <mergeCell ref="D2:E2"/>
    <mergeCell ref="H2:I2"/>
    <mergeCell ref="H1:K1"/>
    <mergeCell ref="F2:G2"/>
    <mergeCell ref="B1:G1"/>
    <mergeCell ref="J2:K2"/>
    <mergeCell ref="L1:O1"/>
    <mergeCell ref="L2:M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zoomScale="90" zoomScaleNormal="90" workbookViewId="0">
      <selection activeCell="A5" sqref="A5"/>
    </sheetView>
  </sheetViews>
  <sheetFormatPr baseColWidth="10" defaultRowHeight="16" x14ac:dyDescent="0.2"/>
  <cols>
    <col min="1" max="1" width="39.1640625" style="1" customWidth="1"/>
    <col min="2" max="2" width="15.5" style="1" customWidth="1"/>
    <col min="3" max="3" width="18.83203125" style="1" customWidth="1"/>
    <col min="4" max="4" width="15.33203125" style="1" customWidth="1"/>
    <col min="5" max="5" width="18.83203125" style="1" customWidth="1"/>
    <col min="6" max="6" width="39.1640625" style="1" customWidth="1"/>
    <col min="7" max="7" width="15.1640625" style="1" customWidth="1"/>
    <col min="8" max="8" width="19.5" style="1" customWidth="1"/>
    <col min="9" max="9" width="15.5" style="1" customWidth="1"/>
    <col min="10" max="10" width="19.83203125" style="1" customWidth="1"/>
    <col min="11" max="11" width="16.1640625" style="1" customWidth="1"/>
    <col min="12" max="12" width="19.83203125" style="1" customWidth="1"/>
    <col min="13" max="13" width="13.5" style="1" customWidth="1"/>
    <col min="14" max="14" width="20.33203125" style="1" customWidth="1"/>
    <col min="15" max="15" width="13.6640625" style="1" customWidth="1"/>
    <col min="16" max="16" width="19" style="1" customWidth="1"/>
    <col min="17" max="17" width="10.6640625" style="1" customWidth="1"/>
    <col min="18" max="18" width="10.83203125" style="1" customWidth="1"/>
    <col min="19" max="19" width="10.6640625" style="1" customWidth="1"/>
    <col min="20" max="16384" width="10.83203125" style="1"/>
  </cols>
  <sheetData>
    <row r="1" spans="1:19" x14ac:dyDescent="0.2">
      <c r="B1" s="15" t="s">
        <v>15</v>
      </c>
      <c r="C1" s="15"/>
      <c r="D1" s="15"/>
      <c r="E1" s="15"/>
      <c r="F1" s="4"/>
      <c r="G1" s="4"/>
      <c r="H1" s="4"/>
      <c r="I1" s="15" t="s">
        <v>16</v>
      </c>
      <c r="J1" s="15"/>
      <c r="K1" s="15"/>
      <c r="L1" s="15"/>
      <c r="M1" s="15" t="s">
        <v>25</v>
      </c>
      <c r="N1" s="15"/>
      <c r="O1" s="15"/>
      <c r="P1" s="15"/>
      <c r="Q1" s="1" t="s">
        <v>18</v>
      </c>
      <c r="R1" s="1" t="s">
        <v>19</v>
      </c>
      <c r="S1" s="1" t="s">
        <v>20</v>
      </c>
    </row>
    <row r="2" spans="1:19" x14ac:dyDescent="0.2">
      <c r="B2" s="15" t="s">
        <v>14</v>
      </c>
      <c r="C2" s="15"/>
      <c r="D2" s="15" t="s">
        <v>35</v>
      </c>
      <c r="E2" s="15"/>
      <c r="F2" s="4"/>
      <c r="G2" s="17" t="s">
        <v>59</v>
      </c>
      <c r="H2" s="17"/>
      <c r="I2" s="15" t="s">
        <v>14</v>
      </c>
      <c r="J2" s="15"/>
      <c r="K2" s="15" t="s">
        <v>35</v>
      </c>
      <c r="L2" s="15"/>
      <c r="M2" s="15" t="s">
        <v>14</v>
      </c>
      <c r="N2" s="15"/>
      <c r="O2" s="15" t="s">
        <v>0</v>
      </c>
      <c r="P2" s="15"/>
      <c r="Q2" s="1" t="s">
        <v>17</v>
      </c>
      <c r="R2" s="1" t="s">
        <v>17</v>
      </c>
      <c r="S2" s="1" t="s">
        <v>17</v>
      </c>
    </row>
    <row r="3" spans="1:19" x14ac:dyDescent="0.2">
      <c r="B3" s="7" t="s">
        <v>32</v>
      </c>
      <c r="C3" s="8" t="s">
        <v>36</v>
      </c>
      <c r="D3" s="7" t="s">
        <v>32</v>
      </c>
      <c r="E3" s="8" t="s">
        <v>36</v>
      </c>
      <c r="F3" s="8"/>
      <c r="G3" s="16" t="s">
        <v>32</v>
      </c>
      <c r="H3" s="16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2">
      <c r="A4" s="2" t="s">
        <v>58</v>
      </c>
    </row>
    <row r="5" spans="1:19" x14ac:dyDescent="0.2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20" si="0">E5/C5</f>
        <v>0.96508080849320199</v>
      </c>
      <c r="R5" s="1">
        <f t="shared" ref="R5:R20" si="1">L5/J5</f>
        <v>0.97582294108390133</v>
      </c>
      <c r="S5" s="1" t="e">
        <f>P5/N5</f>
        <v>#DIV/0!</v>
      </c>
    </row>
    <row r="6" spans="1:19" x14ac:dyDescent="0.2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>P6/N6</f>
        <v>#DIV/0!</v>
      </c>
    </row>
    <row r="7" spans="1:19" x14ac:dyDescent="0.2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>P7/N7</f>
        <v>#DIV/0!</v>
      </c>
    </row>
    <row r="8" spans="1:19" x14ac:dyDescent="0.2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>P8/N8</f>
        <v>#DIV/0!</v>
      </c>
    </row>
    <row r="9" spans="1:19" x14ac:dyDescent="0.2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>P9/N9</f>
        <v>#DIV/0!</v>
      </c>
    </row>
    <row r="10" spans="1:19" x14ac:dyDescent="0.2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>P10/N10</f>
        <v>#DIV/0!</v>
      </c>
    </row>
    <row r="11" spans="1:19" x14ac:dyDescent="0.2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>P11/N11</f>
        <v>#DIV/0!</v>
      </c>
    </row>
    <row r="12" spans="1:19" x14ac:dyDescent="0.2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>P12/N12</f>
        <v>#DIV/0!</v>
      </c>
    </row>
    <row r="13" spans="1:19" x14ac:dyDescent="0.2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>P13/N13</f>
        <v>#DIV/0!</v>
      </c>
    </row>
    <row r="14" spans="1:19" x14ac:dyDescent="0.2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>P14/N14</f>
        <v>#DIV/0!</v>
      </c>
    </row>
    <row r="15" spans="1:19" x14ac:dyDescent="0.2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>P15/N15</f>
        <v>#DIV/0!</v>
      </c>
    </row>
    <row r="16" spans="1:19" x14ac:dyDescent="0.2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>P16/N16</f>
        <v>#DIV/0!</v>
      </c>
    </row>
    <row r="17" spans="1:19" x14ac:dyDescent="0.2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>P17/N17</f>
        <v>#DIV/0!</v>
      </c>
    </row>
    <row r="18" spans="1:19" x14ac:dyDescent="0.2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2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2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2">
      <c r="F21" s="1" t="s">
        <v>42</v>
      </c>
      <c r="G21" s="1">
        <v>1262498281.7804</v>
      </c>
      <c r="H21" s="1">
        <v>3156245704451</v>
      </c>
    </row>
    <row r="22" spans="1:19" x14ac:dyDescent="0.2">
      <c r="A22" s="8" t="s">
        <v>21</v>
      </c>
      <c r="B22" s="1">
        <f>B6+B10</f>
        <v>154088.50880000001</v>
      </c>
      <c r="C22" s="1">
        <f t="shared" ref="C22:L25" si="2">C6+C10</f>
        <v>385221272</v>
      </c>
      <c r="D22" s="1">
        <f t="shared" si="2"/>
        <v>98118.789199999999</v>
      </c>
      <c r="E22" s="1">
        <f t="shared" si="2"/>
        <v>245296973</v>
      </c>
      <c r="F22" s="1" t="s">
        <v>43</v>
      </c>
      <c r="G22" s="1">
        <v>178142106.5984</v>
      </c>
      <c r="H22" s="1">
        <v>445355266496</v>
      </c>
      <c r="I22" s="1">
        <f t="shared" si="2"/>
        <v>122346.8786</v>
      </c>
      <c r="J22" s="1">
        <f t="shared" si="2"/>
        <v>611734393</v>
      </c>
      <c r="K22" s="1">
        <f t="shared" si="2"/>
        <v>121667.2206</v>
      </c>
      <c r="L22" s="1">
        <f t="shared" si="2"/>
        <v>608336103</v>
      </c>
      <c r="Q22" s="1">
        <f t="shared" ref="Q22:Q25" si="3">E22/C22</f>
        <v>0.63676902297337312</v>
      </c>
      <c r="R22" s="1">
        <f t="shared" ref="R22:R25" si="4">L22/J22</f>
        <v>0.99444482762635844</v>
      </c>
    </row>
    <row r="23" spans="1:19" x14ac:dyDescent="0.2">
      <c r="A23" s="8" t="s">
        <v>22</v>
      </c>
      <c r="B23" s="1">
        <f>B7+B11</f>
        <v>5069.7304000000004</v>
      </c>
      <c r="C23" s="1">
        <f t="shared" si="2"/>
        <v>12674326</v>
      </c>
      <c r="D23" s="1">
        <f t="shared" si="2"/>
        <v>708.58759999999995</v>
      </c>
      <c r="E23" s="1">
        <f t="shared" si="2"/>
        <v>1771469</v>
      </c>
      <c r="F23" s="1" t="s">
        <v>44</v>
      </c>
      <c r="G23" s="1">
        <v>133800866.02599999</v>
      </c>
      <c r="H23" s="1">
        <v>334502165065</v>
      </c>
      <c r="I23" s="1">
        <f t="shared" si="2"/>
        <v>4735.6663999999992</v>
      </c>
      <c r="J23" s="1">
        <f t="shared" si="2"/>
        <v>23678332</v>
      </c>
      <c r="K23" s="1">
        <f t="shared" si="2"/>
        <v>675.17520000000002</v>
      </c>
      <c r="L23" s="1">
        <f t="shared" si="2"/>
        <v>3375876</v>
      </c>
      <c r="Q23" s="1">
        <f t="shared" si="3"/>
        <v>0.13976830010526792</v>
      </c>
      <c r="R23" s="1">
        <f t="shared" si="4"/>
        <v>0.14257237376348975</v>
      </c>
    </row>
    <row r="24" spans="1:19" x14ac:dyDescent="0.2">
      <c r="A24" s="8" t="s">
        <v>23</v>
      </c>
      <c r="B24" s="1">
        <f>B8+B12</f>
        <v>159071.22159999999</v>
      </c>
      <c r="C24" s="1">
        <f t="shared" si="2"/>
        <v>397678054</v>
      </c>
      <c r="D24" s="1">
        <f t="shared" si="2"/>
        <v>98736.824000000008</v>
      </c>
      <c r="E24" s="1">
        <f t="shared" si="2"/>
        <v>246842060</v>
      </c>
      <c r="F24" s="1" t="s">
        <v>45</v>
      </c>
      <c r="G24" s="1">
        <v>62930425.092</v>
      </c>
      <c r="H24" s="1">
        <v>157326062730</v>
      </c>
      <c r="I24" s="1">
        <f t="shared" si="2"/>
        <v>127054.518</v>
      </c>
      <c r="J24" s="1">
        <f t="shared" si="2"/>
        <v>635272590</v>
      </c>
      <c r="K24" s="1">
        <f t="shared" si="2"/>
        <v>122315.72960000001</v>
      </c>
      <c r="L24" s="1">
        <f t="shared" si="2"/>
        <v>611578648</v>
      </c>
      <c r="Q24" s="1">
        <f t="shared" si="3"/>
        <v>0.62070827775676052</v>
      </c>
      <c r="R24" s="1">
        <f t="shared" si="4"/>
        <v>0.96270271632528648</v>
      </c>
    </row>
    <row r="25" spans="1:19" x14ac:dyDescent="0.2">
      <c r="A25" s="1" t="s">
        <v>24</v>
      </c>
      <c r="B25" s="1">
        <f>B9+B13</f>
        <v>10613456.172400001</v>
      </c>
      <c r="C25" s="1">
        <f t="shared" si="2"/>
        <v>26533640431</v>
      </c>
      <c r="D25" s="1">
        <f t="shared" si="2"/>
        <v>8544897.9384000003</v>
      </c>
      <c r="E25" s="1">
        <f t="shared" si="2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2"/>
        <v>9465753.1374000013</v>
      </c>
      <c r="J25" s="1">
        <f t="shared" si="2"/>
        <v>47328765687</v>
      </c>
      <c r="K25" s="1">
        <f t="shared" si="2"/>
        <v>8711055.9147999994</v>
      </c>
      <c r="L25" s="1">
        <f t="shared" si="2"/>
        <v>43555279574</v>
      </c>
      <c r="Q25" s="1">
        <f t="shared" si="3"/>
        <v>0.80510041211841732</v>
      </c>
      <c r="R25" s="1">
        <f t="shared" si="4"/>
        <v>0.92027076856482481</v>
      </c>
    </row>
    <row r="26" spans="1:19" x14ac:dyDescent="0.2">
      <c r="F26" s="1" t="s">
        <v>47</v>
      </c>
      <c r="G26" s="1">
        <v>190292389.0636</v>
      </c>
      <c r="H26" s="1">
        <v>475730972659</v>
      </c>
    </row>
    <row r="27" spans="1:19" s="13" customFormat="1" x14ac:dyDescent="0.2">
      <c r="A27" s="14" t="s">
        <v>29</v>
      </c>
      <c r="B27" s="13">
        <f>B17/B5</f>
        <v>3.3274615431080129E-3</v>
      </c>
      <c r="C27" s="13">
        <f t="shared" ref="C27:L27" si="5">C17/C5</f>
        <v>3.3274615431080133E-3</v>
      </c>
      <c r="D27" s="13">
        <f t="shared" si="5"/>
        <v>2.8211912697309377E-4</v>
      </c>
      <c r="E27" s="13">
        <f t="shared" si="5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5"/>
        <v>4.2044812458518384E-3</v>
      </c>
      <c r="J27" s="13">
        <f t="shared" si="5"/>
        <v>4.2044812458518384E-3</v>
      </c>
      <c r="K27" s="13">
        <f t="shared" si="5"/>
        <v>2.7413966735838525E-4</v>
      </c>
      <c r="L27" s="13">
        <f t="shared" si="5"/>
        <v>2.7413966735838525E-4</v>
      </c>
    </row>
    <row r="28" spans="1:19" s="13" customFormat="1" x14ac:dyDescent="0.2">
      <c r="A28" s="14" t="s">
        <v>30</v>
      </c>
      <c r="B28" s="13">
        <f>B25/B5</f>
        <v>7.1577990896188074E-3</v>
      </c>
      <c r="C28" s="13">
        <f t="shared" ref="C28:L28" si="6">C25/C5</f>
        <v>7.1577990896188066E-3</v>
      </c>
      <c r="D28" s="13">
        <f t="shared" si="6"/>
        <v>5.9712585165903505E-3</v>
      </c>
      <c r="E28" s="13">
        <f t="shared" si="6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6"/>
        <v>6.40462356328659E-3</v>
      </c>
      <c r="J28" s="13">
        <f t="shared" si="6"/>
        <v>6.4046235632865892E-3</v>
      </c>
      <c r="K28" s="13">
        <f t="shared" si="6"/>
        <v>6.0400177130569953E-3</v>
      </c>
      <c r="L28" s="13">
        <f t="shared" si="6"/>
        <v>6.0400177130569953E-3</v>
      </c>
    </row>
    <row r="29" spans="1:19" x14ac:dyDescent="0.2">
      <c r="A29" s="8"/>
      <c r="F29" s="1" t="s">
        <v>50</v>
      </c>
      <c r="G29" s="1">
        <v>11796915.578400001</v>
      </c>
      <c r="H29" s="1">
        <v>29492288946</v>
      </c>
    </row>
    <row r="30" spans="1:19" x14ac:dyDescent="0.2">
      <c r="A30" s="9"/>
      <c r="F30" s="1" t="s">
        <v>51</v>
      </c>
      <c r="G30" s="1">
        <v>23561960.204</v>
      </c>
      <c r="H30" s="1">
        <v>58904900510</v>
      </c>
    </row>
    <row r="31" spans="1:19" x14ac:dyDescent="0.2">
      <c r="F31" s="1" t="s">
        <v>52</v>
      </c>
      <c r="G31" s="1">
        <v>77439424.028799996</v>
      </c>
      <c r="H31" s="1">
        <v>193598560072</v>
      </c>
    </row>
    <row r="32" spans="1:19" x14ac:dyDescent="0.2">
      <c r="F32" s="1" t="s">
        <v>53</v>
      </c>
      <c r="G32" s="1">
        <v>306853382.93000001</v>
      </c>
      <c r="H32" s="1">
        <v>767133457325</v>
      </c>
    </row>
    <row r="33" spans="1:23" x14ac:dyDescent="0.2">
      <c r="A33" s="9"/>
      <c r="F33" s="1" t="s">
        <v>54</v>
      </c>
      <c r="G33" s="1">
        <v>29959168.338399999</v>
      </c>
      <c r="H33" s="1">
        <v>74897920846</v>
      </c>
    </row>
    <row r="34" spans="1:23" x14ac:dyDescent="0.2">
      <c r="A34" s="5"/>
      <c r="F34" s="1" t="s">
        <v>55</v>
      </c>
      <c r="G34" s="1">
        <v>88310990.582000002</v>
      </c>
      <c r="H34" s="1">
        <v>220777476455</v>
      </c>
    </row>
    <row r="35" spans="1:23" x14ac:dyDescent="0.2">
      <c r="A35" s="5"/>
      <c r="F35" s="1" t="s">
        <v>56</v>
      </c>
      <c r="G35" s="1">
        <v>1580966431.7776</v>
      </c>
      <c r="H35" s="1">
        <v>3952416079444</v>
      </c>
    </row>
    <row r="36" spans="1:23" x14ac:dyDescent="0.2">
      <c r="F36" s="1" t="s">
        <v>57</v>
      </c>
      <c r="G36" s="1">
        <v>1.0436000000000001</v>
      </c>
      <c r="H36" s="1">
        <v>2609</v>
      </c>
    </row>
    <row r="37" spans="1:23" x14ac:dyDescent="0.2">
      <c r="A37" s="5"/>
    </row>
    <row r="39" spans="1:23" x14ac:dyDescent="0.2">
      <c r="A39" s="8"/>
    </row>
    <row r="40" spans="1:23" x14ac:dyDescent="0.2">
      <c r="A40" s="9"/>
    </row>
    <row r="42" spans="1:23" x14ac:dyDescent="0.2">
      <c r="A42" s="9"/>
    </row>
    <row r="43" spans="1:23" x14ac:dyDescent="0.2">
      <c r="A43" s="9"/>
    </row>
    <row r="45" spans="1:23" x14ac:dyDescent="0.2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2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2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2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2">
      <c r="A68" s="5"/>
    </row>
    <row r="69" spans="1:23" x14ac:dyDescent="0.2">
      <c r="A69" s="5"/>
    </row>
    <row r="70" spans="1:23" x14ac:dyDescent="0.2">
      <c r="A70" s="5"/>
    </row>
    <row r="72" spans="1:23" x14ac:dyDescent="0.2">
      <c r="A72" s="5"/>
    </row>
    <row r="73" spans="1:23" x14ac:dyDescent="0.2">
      <c r="A73" s="5"/>
    </row>
    <row r="74" spans="1:23" x14ac:dyDescent="0.2">
      <c r="A74" s="5"/>
    </row>
    <row r="75" spans="1:23" x14ac:dyDescent="0.2">
      <c r="A75" s="5"/>
    </row>
    <row r="100" spans="1:18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derby</vt:lpstr>
      <vt:lpstr>compiler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2018-09-13T19:26:55Z</dcterms:modified>
</cp:coreProperties>
</file>