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ttps://d.docs.live.net/29e1f5b82a02f9e3/Paper/propsal/presentation/"/>
    </mc:Choice>
  </mc:AlternateContent>
  <xr:revisionPtr revIDLastSave="1" documentId="11_B5BA90AA2C87CFAD710FE7D3150C402448E78B4C" xr6:coauthVersionLast="43" xr6:coauthVersionMax="43" xr10:uidLastSave="{EFB98E90-E0BA-4BD8-B3FF-BB8D8CE586C3}"/>
  <bookViews>
    <workbookView xWindow="-98" yWindow="-98" windowWidth="22695" windowHeight="151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" l="1"/>
  <c r="C3" i="2" l="1"/>
  <c r="C4" i="2"/>
  <c r="C5" i="2"/>
  <c r="C6" i="2"/>
  <c r="C7" i="2"/>
  <c r="C8" i="2"/>
  <c r="C9" i="2"/>
  <c r="C10" i="2"/>
  <c r="C11" i="2"/>
  <c r="C12" i="2"/>
  <c r="C2" i="2"/>
  <c r="J19" i="1" l="1"/>
  <c r="J20" i="1"/>
  <c r="J21" i="1"/>
  <c r="J22" i="1"/>
  <c r="J23" i="1"/>
  <c r="J24" i="1"/>
  <c r="J25" i="1"/>
  <c r="J26" i="1"/>
  <c r="J27" i="1"/>
  <c r="J28" i="1"/>
  <c r="J18" i="1"/>
  <c r="K4" i="1"/>
  <c r="K5" i="1"/>
  <c r="K6" i="1"/>
  <c r="K7" i="1"/>
  <c r="K8" i="1"/>
  <c r="K9" i="1"/>
  <c r="K10" i="1"/>
  <c r="K11" i="1"/>
  <c r="K12" i="1"/>
  <c r="K13" i="1"/>
  <c r="K3" i="1"/>
  <c r="J4" i="1"/>
  <c r="J5" i="1"/>
  <c r="J6" i="1"/>
  <c r="J7" i="1"/>
  <c r="J8" i="1"/>
  <c r="J9" i="1"/>
  <c r="J10" i="1"/>
  <c r="J11" i="1"/>
  <c r="J12" i="1"/>
  <c r="J13" i="1"/>
  <c r="J3" i="1"/>
  <c r="E29" i="1"/>
  <c r="D29" i="1"/>
  <c r="C29" i="1"/>
  <c r="B29" i="1"/>
  <c r="F28" i="1"/>
  <c r="F27" i="1"/>
  <c r="F26" i="1"/>
  <c r="F25" i="1"/>
  <c r="F24" i="1"/>
  <c r="F23" i="1"/>
  <c r="F22" i="1"/>
  <c r="F21" i="1"/>
  <c r="F20" i="1"/>
  <c r="F19" i="1"/>
  <c r="F18" i="1"/>
  <c r="K14" i="1" l="1"/>
  <c r="J29" i="1"/>
  <c r="F29" i="1"/>
  <c r="J14" i="1"/>
</calcChain>
</file>

<file path=xl/sharedStrings.xml><?xml version="1.0" encoding="utf-8"?>
<sst xmlns="http://schemas.openxmlformats.org/spreadsheetml/2006/main" count="77" uniqueCount="24">
  <si>
    <t>zygote-preloaded dynamic shared lib</t>
  </si>
  <si>
    <t>zygote-preloaded Java shared lib</t>
  </si>
  <si>
    <t>zygote program binary</t>
  </si>
  <si>
    <t xml:space="preserve"> dynamic shared lib not preloaded by zygote</t>
  </si>
  <si>
    <t>Private code</t>
  </si>
  <si>
    <t>Total # of inst pages</t>
  </si>
  <si>
    <t>Angrybirds</t>
  </si>
  <si>
    <t>Adobe Reader</t>
  </si>
  <si>
    <t>Android Browser</t>
  </si>
  <si>
    <t>Chrome</t>
  </si>
  <si>
    <t>Chrome Sandbox</t>
  </si>
  <si>
    <t>Chrome Privilege</t>
  </si>
  <si>
    <t>Email</t>
  </si>
  <si>
    <t>Google Calendar</t>
  </si>
  <si>
    <t>MX Player</t>
  </si>
  <si>
    <t>Laya Music Player</t>
  </si>
  <si>
    <t>WPS</t>
  </si>
  <si>
    <t>instruction pages</t>
  </si>
  <si>
    <t xml:space="preserve">% of inst fetch </t>
  </si>
  <si>
    <t>Average</t>
  </si>
  <si>
    <t>zygote-preloaded shared lib</t>
  </si>
  <si>
    <t>other shared lib</t>
  </si>
  <si>
    <t>\\</t>
  </si>
  <si>
    <t># of PTPs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</si>
</sst>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9" fontId="0" fillId="0" borderId="2" xfId="1" applyFont="1" applyBorder="1" applyAlignment="1">
      <alignment wrapText="1"/>
    </xf>
    <xf numFmtId="9" fontId="0" fillId="0" borderId="3" xfId="1" applyFont="1" applyBorder="1" applyAlignment="1">
      <alignment wrapText="1"/>
    </xf>
    <xf numFmtId="9" fontId="0" fillId="0" borderId="3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applyFont="1"/>
    <xf numFmtId="9" fontId="0" fillId="0" borderId="0" xfId="1" applyFont="1"/>
    <xf numFmtId="9" fontId="0" fillId="0" borderId="6" xfId="1" applyFont="1" applyBorder="1"/>
    <xf numFmtId="0" fontId="0" fillId="0" borderId="0" xfId="0" applyAlignment="1">
      <alignment wrapText="1"/>
    </xf>
    <xf numFmtId="9" fontId="0" fillId="0" borderId="0" xfId="0" applyNumberFormat="1"/>
    <xf numFmtId="9" fontId="3" fillId="0" borderId="0" xfId="2" applyNumberFormat="1" applyFill="1" applyBorder="1" applyAlignment="1">
      <alignment wrapText="1"/>
    </xf>
    <xf numFmtId="0" fontId="0" fillId="0" borderId="0" xfId="0" applyBorder="1" applyAlignment="1">
      <alignment horizontal="left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inst</a:t>
            </a:r>
            <a:r>
              <a:rPr lang="en-US" baseline="0"/>
              <a:t> pages accessed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zygote-preloaded shared 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Sheet1!$I$3:$I$13</c:f>
              <c:strCache>
                <c:ptCount val="11"/>
                <c:pt idx="0">
                  <c:v>Angrybirds</c:v>
                </c:pt>
                <c:pt idx="1">
                  <c:v>Adobe Reader</c:v>
                </c:pt>
                <c:pt idx="2">
                  <c:v>Android Browser</c:v>
                </c:pt>
                <c:pt idx="3">
                  <c:v>Chrome</c:v>
                </c:pt>
                <c:pt idx="4">
                  <c:v>Chrome Sandbox</c:v>
                </c:pt>
                <c:pt idx="5">
                  <c:v>Chrome Privilege</c:v>
                </c:pt>
                <c:pt idx="6">
                  <c:v>Email</c:v>
                </c:pt>
                <c:pt idx="7">
                  <c:v>Google Calendar</c:v>
                </c:pt>
                <c:pt idx="8">
                  <c:v>MX Player</c:v>
                </c:pt>
                <c:pt idx="9">
                  <c:v>Laya Music Player</c:v>
                </c:pt>
                <c:pt idx="10">
                  <c:v>WPS</c:v>
                </c:pt>
              </c:strCache>
            </c:strRef>
          </c:cat>
          <c:val>
            <c:numRef>
              <c:f>Sheet1!$J$3:$J$13</c:f>
              <c:numCache>
                <c:formatCode>0%</c:formatCode>
                <c:ptCount val="11"/>
                <c:pt idx="0">
                  <c:v>0.59531615925058545</c:v>
                </c:pt>
                <c:pt idx="1">
                  <c:v>0.81982926463980832</c:v>
                </c:pt>
                <c:pt idx="2">
                  <c:v>0.92628455411525845</c:v>
                </c:pt>
                <c:pt idx="3">
                  <c:v>0.45692676627928425</c:v>
                </c:pt>
                <c:pt idx="4">
                  <c:v>0.23529411764705882</c:v>
                </c:pt>
                <c:pt idx="5">
                  <c:v>0.52949925632126926</c:v>
                </c:pt>
                <c:pt idx="6">
                  <c:v>0.68817204301075274</c:v>
                </c:pt>
                <c:pt idx="7">
                  <c:v>0.83389374579690656</c:v>
                </c:pt>
                <c:pt idx="8">
                  <c:v>0.78596778596778594</c:v>
                </c:pt>
                <c:pt idx="9">
                  <c:v>0.85070850202429149</c:v>
                </c:pt>
                <c:pt idx="10">
                  <c:v>0.73703477730323363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A-4E86-8B38-9824AE4EEF9B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other shared lib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Sheet1!$I$3:$I$13</c:f>
              <c:strCache>
                <c:ptCount val="11"/>
                <c:pt idx="0">
                  <c:v>Angrybirds</c:v>
                </c:pt>
                <c:pt idx="1">
                  <c:v>Adobe Reader</c:v>
                </c:pt>
                <c:pt idx="2">
                  <c:v>Android Browser</c:v>
                </c:pt>
                <c:pt idx="3">
                  <c:v>Chrome</c:v>
                </c:pt>
                <c:pt idx="4">
                  <c:v>Chrome Sandbox</c:v>
                </c:pt>
                <c:pt idx="5">
                  <c:v>Chrome Privilege</c:v>
                </c:pt>
                <c:pt idx="6">
                  <c:v>Email</c:v>
                </c:pt>
                <c:pt idx="7">
                  <c:v>Google Calendar</c:v>
                </c:pt>
                <c:pt idx="8">
                  <c:v>MX Player</c:v>
                </c:pt>
                <c:pt idx="9">
                  <c:v>Laya Music Player</c:v>
                </c:pt>
                <c:pt idx="10">
                  <c:v>WPS</c:v>
                </c:pt>
              </c:strCache>
            </c:strRef>
          </c:cat>
          <c:val>
            <c:numRef>
              <c:f>Sheet1!$K$3:$K$13</c:f>
              <c:numCache>
                <c:formatCode>0%</c:formatCode>
                <c:ptCount val="11"/>
                <c:pt idx="0">
                  <c:v>0.35386416861826697</c:v>
                </c:pt>
                <c:pt idx="1">
                  <c:v>0.12011382357346113</c:v>
                </c:pt>
                <c:pt idx="2">
                  <c:v>5.4349523660784008E-2</c:v>
                </c:pt>
                <c:pt idx="3">
                  <c:v>0.407673860911271</c:v>
                </c:pt>
                <c:pt idx="4">
                  <c:v>0.75223529411764711</c:v>
                </c:pt>
                <c:pt idx="5">
                  <c:v>0.44521566683192859</c:v>
                </c:pt>
                <c:pt idx="6">
                  <c:v>0.17767537122375832</c:v>
                </c:pt>
                <c:pt idx="7">
                  <c:v>0.11667787491593813</c:v>
                </c:pt>
                <c:pt idx="8">
                  <c:v>0.11875511875511875</c:v>
                </c:pt>
                <c:pt idx="9">
                  <c:v>8.8815789473684209E-2</c:v>
                </c:pt>
                <c:pt idx="10">
                  <c:v>0.10585723001830384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A-4E86-8B38-9824AE4E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703376"/>
        <c:axId val="532698456"/>
      </c:barChart>
      <c:catAx>
        <c:axId val="5327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98456"/>
        <c:crosses val="autoZero"/>
        <c:auto val="1"/>
        <c:lblAlgn val="ctr"/>
        <c:lblOffset val="100"/>
        <c:noMultiLvlLbl val="0"/>
      </c:catAx>
      <c:valAx>
        <c:axId val="532698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33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inst fetched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Sheet1!$J$17</c:f>
              <c:strCache>
                <c:ptCount val="1"/>
                <c:pt idx="0">
                  <c:v>zygote-preloaded shared 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Sheet1!$I$18:$I$28</c:f>
              <c:strCache>
                <c:ptCount val="11"/>
                <c:pt idx="0">
                  <c:v>Angrybirds</c:v>
                </c:pt>
                <c:pt idx="1">
                  <c:v>Adobe Reader</c:v>
                </c:pt>
                <c:pt idx="2">
                  <c:v>Android Browser</c:v>
                </c:pt>
                <c:pt idx="3">
                  <c:v>Chrome</c:v>
                </c:pt>
                <c:pt idx="4">
                  <c:v>Chrome Sandbox</c:v>
                </c:pt>
                <c:pt idx="5">
                  <c:v>Chrome Privilege</c:v>
                </c:pt>
                <c:pt idx="6">
                  <c:v>Email</c:v>
                </c:pt>
                <c:pt idx="7">
                  <c:v>Google Calendar</c:v>
                </c:pt>
                <c:pt idx="8">
                  <c:v>MX Player</c:v>
                </c:pt>
                <c:pt idx="9">
                  <c:v>Laya Music Player</c:v>
                </c:pt>
                <c:pt idx="10">
                  <c:v>WPS</c:v>
                </c:pt>
              </c:strCache>
            </c:strRef>
          </c:cat>
          <c:val>
            <c:numRef>
              <c:f>Sheet1!$J$18:$J$28</c:f>
              <c:numCache>
                <c:formatCode>0%</c:formatCode>
                <c:ptCount val="11"/>
                <c:pt idx="0">
                  <c:v>0.24746351013667001</c:v>
                </c:pt>
                <c:pt idx="1">
                  <c:v>0.79117309032700001</c:v>
                </c:pt>
                <c:pt idx="2">
                  <c:v>0.9329076031372</c:v>
                </c:pt>
                <c:pt idx="3">
                  <c:v>0.60968321367550005</c:v>
                </c:pt>
                <c:pt idx="4">
                  <c:v>6.7023936023193925E-2</c:v>
                </c:pt>
                <c:pt idx="5">
                  <c:v>0.65225234723204228</c:v>
                </c:pt>
                <c:pt idx="6">
                  <c:v>0.91068745590899991</c:v>
                </c:pt>
                <c:pt idx="7">
                  <c:v>0.88750729624799995</c:v>
                </c:pt>
                <c:pt idx="8">
                  <c:v>0.94174549582199996</c:v>
                </c:pt>
                <c:pt idx="9">
                  <c:v>0.87198601673800002</c:v>
                </c:pt>
                <c:pt idx="10">
                  <c:v>0.976618945041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3-4C12-A472-EE6E6D99BCCB}"/>
            </c:ext>
          </c:extLst>
        </c:ser>
        <c:ser>
          <c:idx val="1"/>
          <c:order val="1"/>
          <c:tx>
            <c:strRef>
              <c:f>Sheet1!$K$17</c:f>
              <c:strCache>
                <c:ptCount val="1"/>
                <c:pt idx="0">
                  <c:v>other shared lib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Sheet1!$I$18:$I$28</c:f>
              <c:strCache>
                <c:ptCount val="11"/>
                <c:pt idx="0">
                  <c:v>Angrybirds</c:v>
                </c:pt>
                <c:pt idx="1">
                  <c:v>Adobe Reader</c:v>
                </c:pt>
                <c:pt idx="2">
                  <c:v>Android Browser</c:v>
                </c:pt>
                <c:pt idx="3">
                  <c:v>Chrome</c:v>
                </c:pt>
                <c:pt idx="4">
                  <c:v>Chrome Sandbox</c:v>
                </c:pt>
                <c:pt idx="5">
                  <c:v>Chrome Privilege</c:v>
                </c:pt>
                <c:pt idx="6">
                  <c:v>Email</c:v>
                </c:pt>
                <c:pt idx="7">
                  <c:v>Google Calendar</c:v>
                </c:pt>
                <c:pt idx="8">
                  <c:v>MX Player</c:v>
                </c:pt>
                <c:pt idx="9">
                  <c:v>Laya Music Player</c:v>
                </c:pt>
                <c:pt idx="10">
                  <c:v>WPS</c:v>
                </c:pt>
              </c:strCache>
            </c:strRef>
          </c:cat>
          <c:val>
            <c:numRef>
              <c:f>Sheet1!$K$18:$K$28</c:f>
              <c:numCache>
                <c:formatCode>0%</c:formatCode>
                <c:ptCount val="11"/>
                <c:pt idx="0">
                  <c:v>0.74867873916700001</c:v>
                </c:pt>
                <c:pt idx="1">
                  <c:v>0.18384098300900001</c:v>
                </c:pt>
                <c:pt idx="2">
                  <c:v>2.83455170593E-2</c:v>
                </c:pt>
                <c:pt idx="3">
                  <c:v>0.35117304871799998</c:v>
                </c:pt>
                <c:pt idx="4">
                  <c:v>0.87886910428800002</c:v>
                </c:pt>
                <c:pt idx="5">
                  <c:v>0.34531109978699998</c:v>
                </c:pt>
                <c:pt idx="6">
                  <c:v>7.22697515451E-2</c:v>
                </c:pt>
                <c:pt idx="7">
                  <c:v>0.100699217353</c:v>
                </c:pt>
                <c:pt idx="8">
                  <c:v>1.9738224704900002E-2</c:v>
                </c:pt>
                <c:pt idx="9">
                  <c:v>0.120895021357</c:v>
                </c:pt>
                <c:pt idx="10">
                  <c:v>1.8063604476E-2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3-4C12-A472-EE6E6D99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598088"/>
        <c:axId val="532599728"/>
      </c:barChart>
      <c:catAx>
        <c:axId val="53259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9728"/>
        <c:crosses val="autoZero"/>
        <c:auto val="1"/>
        <c:lblAlgn val="ctr"/>
        <c:lblOffset val="100"/>
        <c:noMultiLvlLbl val="0"/>
      </c:catAx>
      <c:valAx>
        <c:axId val="532599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80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PTP allocation normalized to stock Android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Angrybirds</c:v>
                </c:pt>
                <c:pt idx="1">
                  <c:v>Adobe Reader</c:v>
                </c:pt>
                <c:pt idx="2">
                  <c:v>Android Browser</c:v>
                </c:pt>
                <c:pt idx="3">
                  <c:v>Chrome</c:v>
                </c:pt>
                <c:pt idx="4">
                  <c:v>Chrome Sandbox</c:v>
                </c:pt>
                <c:pt idx="5">
                  <c:v>Chrome Privilege</c:v>
                </c:pt>
                <c:pt idx="6">
                  <c:v>Email</c:v>
                </c:pt>
                <c:pt idx="7">
                  <c:v>Google Calendar</c:v>
                </c:pt>
                <c:pt idx="8">
                  <c:v>MX Player</c:v>
                </c:pt>
                <c:pt idx="9">
                  <c:v>Laya Music Player</c:v>
                </c:pt>
                <c:pt idx="10">
                  <c:v>WPS</c:v>
                </c:pt>
              </c:strCache>
            </c:strRef>
          </c:cat>
          <c:val>
            <c:numRef>
              <c:f>Sheet2!$C$2:$C$12</c:f>
              <c:numCache>
                <c:formatCode>0%</c:formatCode>
                <c:ptCount val="11"/>
                <c:pt idx="0">
                  <c:v>0.55909090909090908</c:v>
                </c:pt>
                <c:pt idx="1">
                  <c:v>0.32472324723247237</c:v>
                </c:pt>
                <c:pt idx="2">
                  <c:v>0.10843806104129261</c:v>
                </c:pt>
                <c:pt idx="3">
                  <c:v>0.19289827255278313</c:v>
                </c:pt>
                <c:pt idx="4">
                  <c:v>0.1741130091984231</c:v>
                </c:pt>
                <c:pt idx="5">
                  <c:v>0.38971807628524047</c:v>
                </c:pt>
                <c:pt idx="6">
                  <c:v>0.25844930417495027</c:v>
                </c:pt>
                <c:pt idx="7">
                  <c:v>0.57729468599033817</c:v>
                </c:pt>
                <c:pt idx="8">
                  <c:v>0.35968379446640308</c:v>
                </c:pt>
                <c:pt idx="9">
                  <c:v>0.44211409395973156</c:v>
                </c:pt>
                <c:pt idx="10">
                  <c:v>0.41166380789022305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6-40A2-8789-C55250D6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06176"/>
        <c:axId val="431123888"/>
      </c:barChart>
      <c:catAx>
        <c:axId val="4311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3888"/>
        <c:crosses val="autoZero"/>
        <c:auto val="1"/>
        <c:lblAlgn val="ctr"/>
        <c:lblOffset val="100"/>
        <c:noMultiLvlLbl val="0"/>
      </c:catAx>
      <c:valAx>
        <c:axId val="4311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26194</xdr:colOff>
      <xdr:row>1</xdr:row>
      <xdr:rowOff>59531</xdr:rowOff>
    </xdr:from>
    <xdr:to>
      <xdr:col>19</xdr:col>
      <xdr:colOff>64294</xdr:colOff>
      <xdr:row>12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421480</xdr:colOff>
      <xdr:row>16</xdr:row>
      <xdr:rowOff>116680</xdr:rowOff>
    </xdr:from>
    <xdr:to>
      <xdr:col>18</xdr:col>
      <xdr:colOff>459580</xdr:colOff>
      <xdr:row>27</xdr:row>
      <xdr:rowOff>145255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507206</xdr:colOff>
      <xdr:row>7</xdr:row>
      <xdr:rowOff>83343</xdr:rowOff>
    </xdr:from>
    <xdr:to>
      <xdr:col>11</xdr:col>
      <xdr:colOff>545306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G1" workbookViewId="0">
      <selection activeCell="J17" sqref="J17"/>
    </sheetView>
  </sheetViews>
  <sheetFormatPr defaultRowHeight="14.25" x14ac:dyDescent="0.45"/>
  <cols>
    <col min="1" max="1" width="14.06640625" customWidth="1"/>
    <col min="7" max="7" width="24.86328125" customWidth="1"/>
    <col min="9" max="9" width="17.53125" customWidth="1"/>
  </cols>
  <sheetData>
    <row r="1" spans="1:11" x14ac:dyDescent="0.45">
      <c r="A1" t="s">
        <v>17</v>
      </c>
    </row>
    <row r="2" spans="1:11" ht="71.25" x14ac:dyDescent="0.45">
      <c r="A2" s="1"/>
      <c r="B2" s="2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4" t="s">
        <v>5</v>
      </c>
      <c r="J2" s="15" t="s">
        <v>20</v>
      </c>
      <c r="K2" s="15" t="s">
        <v>21</v>
      </c>
    </row>
    <row r="3" spans="1:11" x14ac:dyDescent="0.45">
      <c r="A3" s="5" t="s">
        <v>6</v>
      </c>
      <c r="B3" s="6">
        <v>1246</v>
      </c>
      <c r="C3" s="6">
        <v>1294</v>
      </c>
      <c r="D3" s="6">
        <v>2</v>
      </c>
      <c r="E3" s="6">
        <v>1511</v>
      </c>
      <c r="F3" s="6">
        <v>217</v>
      </c>
      <c r="G3" s="7">
        <v>4270</v>
      </c>
      <c r="I3" s="5" t="s">
        <v>6</v>
      </c>
      <c r="J3" s="13">
        <f>(B3+C3+D3)/G3</f>
        <v>0.59531615925058545</v>
      </c>
      <c r="K3" s="13">
        <f>E3/G3</f>
        <v>0.35386416861826697</v>
      </c>
    </row>
    <row r="4" spans="1:11" x14ac:dyDescent="0.45">
      <c r="A4" s="5" t="s">
        <v>7</v>
      </c>
      <c r="B4" s="6">
        <v>3627</v>
      </c>
      <c r="C4" s="6">
        <v>1845</v>
      </c>
      <c r="D4" s="6">
        <v>2</v>
      </c>
      <c r="E4" s="6">
        <v>802</v>
      </c>
      <c r="F4" s="6">
        <v>401</v>
      </c>
      <c r="G4" s="7">
        <v>6677</v>
      </c>
      <c r="I4" s="5" t="s">
        <v>7</v>
      </c>
      <c r="J4" s="13">
        <f t="shared" ref="J4:J13" si="0">(B4+C4+D4)/G4</f>
        <v>0.81982926463980832</v>
      </c>
      <c r="K4" s="13">
        <f t="shared" ref="K4:K13" si="1">E4/G4</f>
        <v>0.12011382357346113</v>
      </c>
    </row>
    <row r="5" spans="1:11" x14ac:dyDescent="0.45">
      <c r="A5" s="5" t="s">
        <v>8</v>
      </c>
      <c r="B5" s="6">
        <v>4068</v>
      </c>
      <c r="C5" s="6">
        <v>1861</v>
      </c>
      <c r="D5" s="6">
        <v>2</v>
      </c>
      <c r="E5" s="6">
        <v>348</v>
      </c>
      <c r="F5" s="6">
        <v>124</v>
      </c>
      <c r="G5" s="7">
        <v>6403</v>
      </c>
      <c r="I5" s="5" t="s">
        <v>8</v>
      </c>
      <c r="J5" s="13">
        <f t="shared" si="0"/>
        <v>0.92628455411525845</v>
      </c>
      <c r="K5" s="13">
        <f t="shared" si="1"/>
        <v>5.4349523660784008E-2</v>
      </c>
    </row>
    <row r="6" spans="1:11" x14ac:dyDescent="0.45">
      <c r="A6" s="8" t="s">
        <v>9</v>
      </c>
      <c r="B6" s="6">
        <v>950</v>
      </c>
      <c r="C6" s="6">
        <v>1525</v>
      </c>
      <c r="D6" s="6">
        <v>2</v>
      </c>
      <c r="E6" s="6">
        <v>2210</v>
      </c>
      <c r="F6" s="6">
        <v>734</v>
      </c>
      <c r="G6" s="7">
        <v>5421</v>
      </c>
      <c r="I6" s="8" t="s">
        <v>9</v>
      </c>
      <c r="J6" s="13">
        <f t="shared" si="0"/>
        <v>0.45692676627928425</v>
      </c>
      <c r="K6" s="13">
        <f t="shared" si="1"/>
        <v>0.407673860911271</v>
      </c>
    </row>
    <row r="7" spans="1:11" x14ac:dyDescent="0.45">
      <c r="A7" s="8" t="s">
        <v>10</v>
      </c>
      <c r="B7" s="6">
        <v>482</v>
      </c>
      <c r="C7" s="6">
        <v>516</v>
      </c>
      <c r="D7" s="6">
        <v>2</v>
      </c>
      <c r="E7" s="6">
        <v>3197</v>
      </c>
      <c r="F7" s="6">
        <v>53</v>
      </c>
      <c r="G7" s="7">
        <v>4250</v>
      </c>
      <c r="I7" s="8" t="s">
        <v>10</v>
      </c>
      <c r="J7" s="13">
        <f t="shared" si="0"/>
        <v>0.23529411764705882</v>
      </c>
      <c r="K7" s="13">
        <f t="shared" si="1"/>
        <v>0.75223529411764711</v>
      </c>
    </row>
    <row r="8" spans="1:11" x14ac:dyDescent="0.45">
      <c r="A8" s="8" t="s">
        <v>11</v>
      </c>
      <c r="B8" s="6">
        <v>544</v>
      </c>
      <c r="C8" s="6">
        <v>522</v>
      </c>
      <c r="D8" s="6">
        <v>2</v>
      </c>
      <c r="E8" s="6">
        <v>898</v>
      </c>
      <c r="F8" s="6">
        <v>51</v>
      </c>
      <c r="G8" s="7">
        <v>2017</v>
      </c>
      <c r="I8" s="8" t="s">
        <v>11</v>
      </c>
      <c r="J8" s="13">
        <f t="shared" si="0"/>
        <v>0.52949925632126926</v>
      </c>
      <c r="K8" s="13">
        <f t="shared" si="1"/>
        <v>0.44521566683192859</v>
      </c>
    </row>
    <row r="9" spans="1:11" x14ac:dyDescent="0.45">
      <c r="A9" s="8" t="s">
        <v>12</v>
      </c>
      <c r="B9" s="6">
        <v>526</v>
      </c>
      <c r="C9" s="6">
        <v>818</v>
      </c>
      <c r="D9" s="6">
        <v>0</v>
      </c>
      <c r="E9" s="6">
        <v>347</v>
      </c>
      <c r="F9" s="6">
        <v>262</v>
      </c>
      <c r="G9" s="7">
        <v>1953</v>
      </c>
      <c r="I9" s="8" t="s">
        <v>12</v>
      </c>
      <c r="J9" s="13">
        <f t="shared" si="0"/>
        <v>0.68817204301075274</v>
      </c>
      <c r="K9" s="13">
        <f t="shared" si="1"/>
        <v>0.17767537122375832</v>
      </c>
    </row>
    <row r="10" spans="1:11" x14ac:dyDescent="0.45">
      <c r="A10" s="8" t="s">
        <v>13</v>
      </c>
      <c r="B10" s="6">
        <v>978</v>
      </c>
      <c r="C10" s="6">
        <v>1500</v>
      </c>
      <c r="D10" s="6">
        <v>2</v>
      </c>
      <c r="E10" s="6">
        <v>347</v>
      </c>
      <c r="F10" s="6">
        <v>147</v>
      </c>
      <c r="G10" s="7">
        <v>2974</v>
      </c>
      <c r="I10" s="8" t="s">
        <v>13</v>
      </c>
      <c r="J10" s="13">
        <f t="shared" si="0"/>
        <v>0.83389374579690656</v>
      </c>
      <c r="K10" s="13">
        <f t="shared" si="1"/>
        <v>0.11667787491593813</v>
      </c>
    </row>
    <row r="11" spans="1:11" x14ac:dyDescent="0.45">
      <c r="A11" s="5" t="s">
        <v>14</v>
      </c>
      <c r="B11" s="6">
        <v>3909</v>
      </c>
      <c r="C11" s="6">
        <v>1847</v>
      </c>
      <c r="D11" s="6">
        <v>2</v>
      </c>
      <c r="E11" s="6">
        <v>870</v>
      </c>
      <c r="F11" s="6">
        <v>698</v>
      </c>
      <c r="G11" s="7">
        <v>7326</v>
      </c>
      <c r="I11" s="5" t="s">
        <v>14</v>
      </c>
      <c r="J11" s="13">
        <f t="shared" si="0"/>
        <v>0.78596778596778594</v>
      </c>
      <c r="K11" s="13">
        <f t="shared" si="1"/>
        <v>0.11875511875511875</v>
      </c>
    </row>
    <row r="12" spans="1:11" x14ac:dyDescent="0.45">
      <c r="A12" s="5" t="s">
        <v>15</v>
      </c>
      <c r="B12" s="6">
        <v>1758</v>
      </c>
      <c r="C12" s="6">
        <v>1602</v>
      </c>
      <c r="D12" s="6">
        <v>2</v>
      </c>
      <c r="E12" s="6">
        <v>351</v>
      </c>
      <c r="F12" s="6">
        <v>239</v>
      </c>
      <c r="G12" s="7">
        <v>3952</v>
      </c>
      <c r="I12" s="5" t="s">
        <v>15</v>
      </c>
      <c r="J12" s="13">
        <f t="shared" si="0"/>
        <v>0.85070850202429149</v>
      </c>
      <c r="K12" s="13">
        <f t="shared" si="1"/>
        <v>8.8815789473684209E-2</v>
      </c>
    </row>
    <row r="13" spans="1:11" x14ac:dyDescent="0.45">
      <c r="A13" s="9" t="s">
        <v>16</v>
      </c>
      <c r="B13" s="10">
        <v>933</v>
      </c>
      <c r="C13" s="10">
        <v>1481</v>
      </c>
      <c r="D13" s="10">
        <v>2</v>
      </c>
      <c r="E13" s="10">
        <v>347</v>
      </c>
      <c r="F13" s="10">
        <v>515</v>
      </c>
      <c r="G13" s="11">
        <v>3278</v>
      </c>
      <c r="I13" s="9" t="s">
        <v>16</v>
      </c>
      <c r="J13" s="13">
        <f t="shared" si="0"/>
        <v>0.73703477730323363</v>
      </c>
      <c r="K13" s="13">
        <f t="shared" si="1"/>
        <v>0.10585723001830384</v>
      </c>
    </row>
    <row r="14" spans="1:11" x14ac:dyDescent="0.45">
      <c r="I14" s="8" t="s">
        <v>19</v>
      </c>
      <c r="J14" s="16">
        <f>AVERAGE(J3:J13)</f>
        <v>0.67808427021420326</v>
      </c>
      <c r="K14" s="16">
        <f>AVERAGE(K3:K13)</f>
        <v>0.24920306564546924</v>
      </c>
    </row>
    <row r="16" spans="1:11" ht="21" x14ac:dyDescent="0.65">
      <c r="A16" s="12" t="s">
        <v>18</v>
      </c>
    </row>
    <row r="17" spans="1:11" ht="71.25" x14ac:dyDescent="0.45">
      <c r="A17" s="1"/>
      <c r="B17" s="2" t="s">
        <v>0</v>
      </c>
      <c r="C17" s="2" t="s">
        <v>1</v>
      </c>
      <c r="D17" s="3" t="s">
        <v>2</v>
      </c>
      <c r="E17" s="2" t="s">
        <v>3</v>
      </c>
      <c r="F17" s="3" t="s">
        <v>4</v>
      </c>
      <c r="I17" s="17" t="s">
        <v>22</v>
      </c>
      <c r="J17" s="15" t="s">
        <v>20</v>
      </c>
      <c r="K17" s="15" t="s">
        <v>21</v>
      </c>
    </row>
    <row r="18" spans="1:11" x14ac:dyDescent="0.45">
      <c r="A18" s="5" t="s">
        <v>6</v>
      </c>
      <c r="B18" s="13">
        <v>0.241752715358</v>
      </c>
      <c r="C18" s="13">
        <v>5.7107947786699999E-3</v>
      </c>
      <c r="D18" s="13">
        <v>0</v>
      </c>
      <c r="E18" s="13">
        <v>0.74867873916700001</v>
      </c>
      <c r="F18" s="13">
        <f>1-SUM(B18:E18)</f>
        <v>3.8577506963299868E-3</v>
      </c>
      <c r="I18" s="5" t="s">
        <v>6</v>
      </c>
      <c r="J18" s="16">
        <f>B18+C18+D18</f>
        <v>0.24746351013667001</v>
      </c>
      <c r="K18" s="13">
        <v>0.74867873916700001</v>
      </c>
    </row>
    <row r="19" spans="1:11" x14ac:dyDescent="0.45">
      <c r="A19" s="5" t="s">
        <v>7</v>
      </c>
      <c r="B19" s="13">
        <v>0.60379701443400002</v>
      </c>
      <c r="C19" s="13">
        <v>0.18737607589300001</v>
      </c>
      <c r="D19" s="13">
        <v>0</v>
      </c>
      <c r="E19" s="13">
        <v>0.18384098300900001</v>
      </c>
      <c r="F19" s="13">
        <f t="shared" ref="F19:F29" si="2">1-SUM(B19:E19)</f>
        <v>2.4985926664000013E-2</v>
      </c>
      <c r="I19" s="5" t="s">
        <v>7</v>
      </c>
      <c r="J19" s="16">
        <f t="shared" ref="J19:J28" si="3">B19+C19+D19</f>
        <v>0.79117309032700001</v>
      </c>
      <c r="K19" s="13">
        <v>0.18384098300900001</v>
      </c>
    </row>
    <row r="20" spans="1:11" x14ac:dyDescent="0.45">
      <c r="A20" s="5" t="s">
        <v>8</v>
      </c>
      <c r="B20" s="13">
        <v>0.912572535819</v>
      </c>
      <c r="C20" s="13">
        <v>2.0335067318199999E-2</v>
      </c>
      <c r="D20" s="13">
        <v>0</v>
      </c>
      <c r="E20" s="13">
        <v>2.83455170593E-2</v>
      </c>
      <c r="F20" s="13">
        <f t="shared" si="2"/>
        <v>3.8746879803500001E-2</v>
      </c>
      <c r="I20" s="5" t="s">
        <v>8</v>
      </c>
      <c r="J20" s="16">
        <f t="shared" si="3"/>
        <v>0.9329076031372</v>
      </c>
      <c r="K20" s="13">
        <v>2.83455170593E-2</v>
      </c>
    </row>
    <row r="21" spans="1:11" x14ac:dyDescent="0.45">
      <c r="A21" s="8" t="s">
        <v>9</v>
      </c>
      <c r="B21" s="13">
        <v>0.540970189017</v>
      </c>
      <c r="C21" s="13">
        <v>6.8713024658500002E-2</v>
      </c>
      <c r="D21" s="13">
        <v>0</v>
      </c>
      <c r="E21" s="13">
        <v>0.35117304871799998</v>
      </c>
      <c r="F21" s="13">
        <f t="shared" si="2"/>
        <v>3.9143737606500029E-2</v>
      </c>
      <c r="I21" s="8" t="s">
        <v>9</v>
      </c>
      <c r="J21" s="16">
        <f t="shared" si="3"/>
        <v>0.60968321367550005</v>
      </c>
      <c r="K21" s="13">
        <v>0.35117304871799998</v>
      </c>
    </row>
    <row r="22" spans="1:11" x14ac:dyDescent="0.45">
      <c r="A22" s="8" t="s">
        <v>10</v>
      </c>
      <c r="B22" s="13">
        <v>6.7020864939900004E-2</v>
      </c>
      <c r="C22" s="13">
        <v>3.0710832939200002E-6</v>
      </c>
      <c r="D22" s="13">
        <v>0</v>
      </c>
      <c r="E22" s="13">
        <v>0.87886910428800002</v>
      </c>
      <c r="F22" s="13">
        <f t="shared" si="2"/>
        <v>5.4106959688806078E-2</v>
      </c>
      <c r="I22" s="8" t="s">
        <v>10</v>
      </c>
      <c r="J22" s="16">
        <f t="shared" si="3"/>
        <v>6.7023936023193925E-2</v>
      </c>
      <c r="K22" s="13">
        <v>0.87886910428800002</v>
      </c>
    </row>
    <row r="23" spans="1:11" x14ac:dyDescent="0.45">
      <c r="A23" s="8" t="s">
        <v>11</v>
      </c>
      <c r="B23" s="13">
        <v>0.65222891883800005</v>
      </c>
      <c r="C23" s="13">
        <v>2.3428394042199999E-5</v>
      </c>
      <c r="D23" s="13">
        <v>0</v>
      </c>
      <c r="E23" s="13">
        <v>0.34531109978699998</v>
      </c>
      <c r="F23" s="13">
        <f t="shared" si="2"/>
        <v>2.4365529809577957E-3</v>
      </c>
      <c r="I23" s="8" t="s">
        <v>11</v>
      </c>
      <c r="J23" s="16">
        <f t="shared" si="3"/>
        <v>0.65225234723204228</v>
      </c>
      <c r="K23" s="13">
        <v>0.34531109978699998</v>
      </c>
    </row>
    <row r="24" spans="1:11" x14ac:dyDescent="0.45">
      <c r="A24" s="8" t="s">
        <v>12</v>
      </c>
      <c r="B24" s="13">
        <v>0.75383739945399997</v>
      </c>
      <c r="C24" s="13">
        <v>0.156850056455</v>
      </c>
      <c r="D24" s="13">
        <v>0</v>
      </c>
      <c r="E24" s="13">
        <v>7.22697515451E-2</v>
      </c>
      <c r="F24" s="13">
        <f t="shared" si="2"/>
        <v>1.7042792545900132E-2</v>
      </c>
      <c r="I24" s="8" t="s">
        <v>12</v>
      </c>
      <c r="J24" s="16">
        <f t="shared" si="3"/>
        <v>0.91068745590899991</v>
      </c>
      <c r="K24" s="13">
        <v>7.22697515451E-2</v>
      </c>
    </row>
    <row r="25" spans="1:11" x14ac:dyDescent="0.45">
      <c r="A25" s="8" t="s">
        <v>13</v>
      </c>
      <c r="B25" s="13">
        <v>0.71842780000200002</v>
      </c>
      <c r="C25" s="13">
        <v>0.16907949624599999</v>
      </c>
      <c r="D25" s="13">
        <v>0</v>
      </c>
      <c r="E25" s="13">
        <v>0.100699217353</v>
      </c>
      <c r="F25" s="13">
        <f t="shared" si="2"/>
        <v>1.1793486399000019E-2</v>
      </c>
      <c r="I25" s="8" t="s">
        <v>13</v>
      </c>
      <c r="J25" s="16">
        <f t="shared" si="3"/>
        <v>0.88750729624799995</v>
      </c>
      <c r="K25" s="13">
        <v>0.100699217353</v>
      </c>
    </row>
    <row r="26" spans="1:11" x14ac:dyDescent="0.45">
      <c r="A26" s="5" t="s">
        <v>14</v>
      </c>
      <c r="B26" s="13">
        <v>0.75043006300899995</v>
      </c>
      <c r="C26" s="13">
        <v>0.19131543281300001</v>
      </c>
      <c r="D26" s="13">
        <v>0</v>
      </c>
      <c r="E26" s="13">
        <v>1.9738224704900002E-2</v>
      </c>
      <c r="F26" s="13">
        <f t="shared" si="2"/>
        <v>3.851627947309999E-2</v>
      </c>
      <c r="I26" s="5" t="s">
        <v>14</v>
      </c>
      <c r="J26" s="16">
        <f t="shared" si="3"/>
        <v>0.94174549582199996</v>
      </c>
      <c r="K26" s="13">
        <v>1.9738224704900002E-2</v>
      </c>
    </row>
    <row r="27" spans="1:11" x14ac:dyDescent="0.45">
      <c r="A27" s="5" t="s">
        <v>15</v>
      </c>
      <c r="B27" s="13">
        <v>0.61476576879</v>
      </c>
      <c r="C27" s="13">
        <v>0.25722024794800002</v>
      </c>
      <c r="D27" s="13">
        <v>0</v>
      </c>
      <c r="E27" s="13">
        <v>0.120895021357</v>
      </c>
      <c r="F27" s="13">
        <f t="shared" si="2"/>
        <v>7.1189619049999431E-3</v>
      </c>
      <c r="I27" s="5" t="s">
        <v>15</v>
      </c>
      <c r="J27" s="16">
        <f t="shared" si="3"/>
        <v>0.87198601673800002</v>
      </c>
      <c r="K27" s="13">
        <v>0.120895021357</v>
      </c>
    </row>
    <row r="28" spans="1:11" x14ac:dyDescent="0.45">
      <c r="A28" s="5" t="s">
        <v>16</v>
      </c>
      <c r="B28" s="13">
        <v>0.86447352116999998</v>
      </c>
      <c r="C28" s="13">
        <v>0.112145423871</v>
      </c>
      <c r="D28" s="13">
        <v>0</v>
      </c>
      <c r="E28" s="13">
        <v>1.8063604476E-2</v>
      </c>
      <c r="F28" s="13">
        <f t="shared" si="2"/>
        <v>5.3174504830000302E-3</v>
      </c>
      <c r="I28" s="5" t="s">
        <v>16</v>
      </c>
      <c r="J28" s="16">
        <f t="shared" si="3"/>
        <v>0.976618945041</v>
      </c>
      <c r="K28" s="13">
        <v>1.8063604476E-2</v>
      </c>
    </row>
    <row r="29" spans="1:11" x14ac:dyDescent="0.45">
      <c r="A29" s="9" t="s">
        <v>19</v>
      </c>
      <c r="B29" s="14">
        <f>AVERAGE(B18:B28)</f>
        <v>0.61093425371190002</v>
      </c>
      <c r="C29" s="14">
        <f>AVERAGE(C18:C28)</f>
        <v>0.10625201085988238</v>
      </c>
      <c r="D29" s="14">
        <f t="shared" ref="D29" si="4">AVERAGE(D18:D28)</f>
        <v>0</v>
      </c>
      <c r="E29" s="14">
        <f>AVERAGE(E18:E28)</f>
        <v>0.26071675558766366</v>
      </c>
      <c r="F29" s="13">
        <f t="shared" si="2"/>
        <v>2.2096979840553921E-2</v>
      </c>
      <c r="I29" s="8" t="s">
        <v>19</v>
      </c>
      <c r="J29" s="16">
        <f>AVERAGE(J18:J28)</f>
        <v>0.71718626457178225</v>
      </c>
      <c r="K29" s="14">
        <f>AVERAGE(K18:K28)</f>
        <v>0.26071675558766366</v>
      </c>
    </row>
  </sheetData>
  <hyperlinks>
    <hyperlink ref="I17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G31" sqref="G31"/>
    </sheetView>
  </sheetViews>
  <sheetFormatPr defaultRowHeight="14.25" x14ac:dyDescent="0.45"/>
  <cols>
    <col min="1" max="1" width="23.59765625" customWidth="1"/>
  </cols>
  <sheetData>
    <row r="1" spans="1:3" ht="28.5" x14ac:dyDescent="0.45">
      <c r="A1" s="15" t="s">
        <v>23</v>
      </c>
      <c r="B1" s="15"/>
      <c r="C1" s="15"/>
    </row>
    <row r="2" spans="1:3" x14ac:dyDescent="0.45">
      <c r="A2" s="18" t="s">
        <v>6</v>
      </c>
      <c r="B2" s="19">
        <v>0.44090909090909086</v>
      </c>
      <c r="C2" s="13">
        <f>1-B2</f>
        <v>0.55909090909090908</v>
      </c>
    </row>
    <row r="3" spans="1:3" x14ac:dyDescent="0.45">
      <c r="A3" s="18" t="s">
        <v>7</v>
      </c>
      <c r="B3" s="19">
        <v>0.67527675276752763</v>
      </c>
      <c r="C3" s="13">
        <f t="shared" ref="C3:C12" si="0">1-B3</f>
        <v>0.32472324723247237</v>
      </c>
    </row>
    <row r="4" spans="1:3" x14ac:dyDescent="0.45">
      <c r="A4" s="18" t="s">
        <v>8</v>
      </c>
      <c r="B4" s="19">
        <v>0.89156193895870739</v>
      </c>
      <c r="C4" s="13">
        <f t="shared" si="0"/>
        <v>0.10843806104129261</v>
      </c>
    </row>
    <row r="5" spans="1:3" x14ac:dyDescent="0.45">
      <c r="A5" s="20" t="s">
        <v>9</v>
      </c>
      <c r="B5" s="19">
        <v>0.80710172744721687</v>
      </c>
      <c r="C5" s="13">
        <f t="shared" si="0"/>
        <v>0.19289827255278313</v>
      </c>
    </row>
    <row r="6" spans="1:3" x14ac:dyDescent="0.45">
      <c r="A6" s="20" t="s">
        <v>10</v>
      </c>
      <c r="B6" s="19">
        <v>0.8258869908015769</v>
      </c>
      <c r="C6" s="13">
        <f t="shared" si="0"/>
        <v>0.1741130091984231</v>
      </c>
    </row>
    <row r="7" spans="1:3" x14ac:dyDescent="0.45">
      <c r="A7" s="20" t="s">
        <v>11</v>
      </c>
      <c r="B7" s="19">
        <v>0.61028192371475953</v>
      </c>
      <c r="C7" s="13">
        <f t="shared" si="0"/>
        <v>0.38971807628524047</v>
      </c>
    </row>
    <row r="8" spans="1:3" x14ac:dyDescent="0.45">
      <c r="A8" s="20" t="s">
        <v>12</v>
      </c>
      <c r="B8" s="19">
        <v>0.74155069582504973</v>
      </c>
      <c r="C8" s="13">
        <f t="shared" si="0"/>
        <v>0.25844930417495027</v>
      </c>
    </row>
    <row r="9" spans="1:3" x14ac:dyDescent="0.45">
      <c r="A9" s="20" t="s">
        <v>13</v>
      </c>
      <c r="B9" s="19">
        <v>0.42270531400966183</v>
      </c>
      <c r="C9" s="13">
        <f t="shared" si="0"/>
        <v>0.57729468599033817</v>
      </c>
    </row>
    <row r="10" spans="1:3" x14ac:dyDescent="0.45">
      <c r="A10" s="18" t="s">
        <v>14</v>
      </c>
      <c r="B10" s="19">
        <v>0.64031620553359692</v>
      </c>
      <c r="C10" s="13">
        <f t="shared" si="0"/>
        <v>0.35968379446640308</v>
      </c>
    </row>
    <row r="11" spans="1:3" x14ac:dyDescent="0.45">
      <c r="A11" s="18" t="s">
        <v>15</v>
      </c>
      <c r="B11" s="19">
        <v>0.55788590604026844</v>
      </c>
      <c r="C11" s="13">
        <f t="shared" si="0"/>
        <v>0.44211409395973156</v>
      </c>
    </row>
    <row r="12" spans="1:3" x14ac:dyDescent="0.45">
      <c r="A12" s="18" t="s">
        <v>16</v>
      </c>
      <c r="B12" s="19">
        <v>0.58833619210977695</v>
      </c>
      <c r="C12" s="13">
        <f t="shared" si="0"/>
        <v>0.41166380789022305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xdong</cp:lastModifiedBy>
  <dcterms:created xsi:type="dcterms:W3CDTF">2016-01-17T03:35:41Z</dcterms:created>
  <dcterms:modified xsi:type="dcterms:W3CDTF">2019-07-16T06:18:36Z</dcterms:modified>
</cp:coreProperties>
</file>