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999" documentId="3E3A0F759595214EF5B7DC1E59180F3A328511B7" xr6:coauthVersionLast="24" xr6:coauthVersionMax="24" xr10:uidLastSave="{B02C1C1D-519F-40D7-A33A-E3CCCDF66C15}"/>
  <bookViews>
    <workbookView xWindow="0" yWindow="0" windowWidth="13680" windowHeight="9465" firstSheet="5" activeTab="13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postgres-4GB-os" sheetId="11" r:id="rId9"/>
    <sheet name="postgres-4GB-usr" sheetId="8" r:id="rId10"/>
    <sheet name="postgres-1GB-os" sheetId="18" r:id="rId11"/>
    <sheet name="postgres-1GB-usr" sheetId="19" r:id="rId12"/>
    <sheet name="octane-os" sheetId="20" r:id="rId13"/>
    <sheet name="octane-usr" sheetId="21" r:id="rId14"/>
    <sheet name="postgres_stats" sheetId="9" r:id="rId15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21" l="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9" i="19" l="1"/>
  <c r="P10" i="19"/>
  <c r="P11" i="19"/>
  <c r="P12" i="19"/>
  <c r="P13" i="19"/>
  <c r="P14" i="19"/>
  <c r="P15" i="19"/>
  <c r="O9" i="19"/>
  <c r="O10" i="19"/>
  <c r="O11" i="19"/>
  <c r="O12" i="19"/>
  <c r="O13" i="19"/>
  <c r="O14" i="19"/>
  <c r="O15" i="19"/>
  <c r="N9" i="19"/>
  <c r="N10" i="19"/>
  <c r="N11" i="19"/>
  <c r="N12" i="19"/>
  <c r="N13" i="19"/>
  <c r="N14" i="19"/>
  <c r="N15" i="19"/>
  <c r="M9" i="19"/>
  <c r="M10" i="19"/>
  <c r="M11" i="19"/>
  <c r="M12" i="19"/>
  <c r="M13" i="19"/>
  <c r="M14" i="19"/>
  <c r="M15" i="19"/>
  <c r="P8" i="19"/>
  <c r="O8" i="19"/>
  <c r="N8" i="19"/>
  <c r="M8" i="19"/>
  <c r="L9" i="19"/>
  <c r="L10" i="19"/>
  <c r="L11" i="19"/>
  <c r="L12" i="19"/>
  <c r="L13" i="19"/>
  <c r="L14" i="19"/>
  <c r="L15" i="19"/>
  <c r="K9" i="19"/>
  <c r="K10" i="19"/>
  <c r="K11" i="19"/>
  <c r="K12" i="19"/>
  <c r="K13" i="19"/>
  <c r="K14" i="19"/>
  <c r="K15" i="19"/>
  <c r="J9" i="19"/>
  <c r="J10" i="19"/>
  <c r="J11" i="19"/>
  <c r="J12" i="19"/>
  <c r="J13" i="19"/>
  <c r="J14" i="19"/>
  <c r="J15" i="19"/>
  <c r="L8" i="19"/>
  <c r="K8" i="19"/>
  <c r="J8" i="19"/>
  <c r="P9" i="18"/>
  <c r="P10" i="18"/>
  <c r="P11" i="18"/>
  <c r="P12" i="18"/>
  <c r="P13" i="18"/>
  <c r="P14" i="18"/>
  <c r="P15" i="18"/>
  <c r="O9" i="18"/>
  <c r="O10" i="18"/>
  <c r="O11" i="18"/>
  <c r="O12" i="18"/>
  <c r="O13" i="18"/>
  <c r="O14" i="18"/>
  <c r="O15" i="18"/>
  <c r="N9" i="18"/>
  <c r="N10" i="18"/>
  <c r="N11" i="18"/>
  <c r="N12" i="18"/>
  <c r="N13" i="18"/>
  <c r="N14" i="18"/>
  <c r="N15" i="18"/>
  <c r="M9" i="18"/>
  <c r="M10" i="18"/>
  <c r="M11" i="18"/>
  <c r="M12" i="18"/>
  <c r="M13" i="18"/>
  <c r="M14" i="18"/>
  <c r="M15" i="18"/>
  <c r="P8" i="18"/>
  <c r="O8" i="18"/>
  <c r="N8" i="18"/>
  <c r="M8" i="18"/>
  <c r="L9" i="18"/>
  <c r="L10" i="18"/>
  <c r="L11" i="18"/>
  <c r="L12" i="18"/>
  <c r="L13" i="18"/>
  <c r="L14" i="18"/>
  <c r="L15" i="18"/>
  <c r="K9" i="18"/>
  <c r="K10" i="18"/>
  <c r="K11" i="18"/>
  <c r="K12" i="18"/>
  <c r="K13" i="18"/>
  <c r="K14" i="18"/>
  <c r="K15" i="18"/>
  <c r="J9" i="18"/>
  <c r="J10" i="18"/>
  <c r="J11" i="18"/>
  <c r="J12" i="18"/>
  <c r="J13" i="18"/>
  <c r="J14" i="18"/>
  <c r="J15" i="18"/>
  <c r="L8" i="18"/>
  <c r="K8" i="18"/>
  <c r="J8" i="18"/>
  <c r="O13" i="8" l="1"/>
  <c r="O14" i="8"/>
  <c r="O15" i="8"/>
  <c r="M13" i="8"/>
  <c r="M14" i="8"/>
  <c r="M15" i="8"/>
  <c r="K13" i="8"/>
  <c r="K14" i="8"/>
  <c r="K15" i="8"/>
  <c r="P21" i="8"/>
  <c r="P22" i="8"/>
  <c r="P23" i="8"/>
  <c r="P24" i="8"/>
  <c r="P25" i="8"/>
  <c r="P26" i="8"/>
  <c r="P27" i="8"/>
  <c r="O21" i="8"/>
  <c r="O22" i="8"/>
  <c r="O23" i="8"/>
  <c r="O24" i="8"/>
  <c r="O25" i="8"/>
  <c r="O26" i="8"/>
  <c r="O27" i="8"/>
  <c r="N21" i="8"/>
  <c r="N22" i="8"/>
  <c r="N23" i="8"/>
  <c r="N24" i="8"/>
  <c r="N25" i="8"/>
  <c r="N26" i="8"/>
  <c r="N27" i="8"/>
  <c r="M21" i="8"/>
  <c r="M22" i="8"/>
  <c r="M23" i="8"/>
  <c r="M24" i="8"/>
  <c r="M25" i="8"/>
  <c r="M26" i="8"/>
  <c r="M27" i="8"/>
  <c r="P20" i="8"/>
  <c r="O20" i="8"/>
  <c r="N20" i="8"/>
  <c r="M20" i="8"/>
  <c r="L21" i="8"/>
  <c r="L22" i="8"/>
  <c r="L23" i="8"/>
  <c r="L24" i="8"/>
  <c r="L25" i="8"/>
  <c r="L26" i="8"/>
  <c r="L27" i="8"/>
  <c r="K21" i="8"/>
  <c r="K22" i="8"/>
  <c r="K23" i="8"/>
  <c r="K24" i="8"/>
  <c r="K25" i="8"/>
  <c r="K26" i="8"/>
  <c r="K27" i="8"/>
  <c r="J21" i="8"/>
  <c r="J22" i="8"/>
  <c r="J23" i="8"/>
  <c r="J24" i="8"/>
  <c r="J25" i="8"/>
  <c r="J26" i="8"/>
  <c r="J27" i="8"/>
  <c r="L20" i="8"/>
  <c r="K20" i="8"/>
  <c r="J20" i="8"/>
  <c r="P22" i="11"/>
  <c r="P23" i="11"/>
  <c r="P24" i="11"/>
  <c r="P25" i="11"/>
  <c r="P26" i="11"/>
  <c r="P27" i="11"/>
  <c r="P28" i="11"/>
  <c r="O22" i="11"/>
  <c r="O23" i="11"/>
  <c r="O24" i="11"/>
  <c r="O25" i="11"/>
  <c r="O26" i="11"/>
  <c r="O27" i="11"/>
  <c r="O28" i="11"/>
  <c r="N22" i="11"/>
  <c r="N23" i="11"/>
  <c r="N24" i="11"/>
  <c r="N25" i="11"/>
  <c r="N26" i="11"/>
  <c r="N27" i="11"/>
  <c r="N28" i="11"/>
  <c r="M22" i="11"/>
  <c r="M23" i="11"/>
  <c r="M24" i="11"/>
  <c r="M25" i="11"/>
  <c r="M26" i="11"/>
  <c r="M27" i="11"/>
  <c r="M28" i="11"/>
  <c r="P21" i="11"/>
  <c r="O21" i="11"/>
  <c r="N21" i="11"/>
  <c r="M21" i="11"/>
  <c r="L22" i="11"/>
  <c r="L23" i="11"/>
  <c r="L24" i="11"/>
  <c r="L25" i="11"/>
  <c r="L26" i="11"/>
  <c r="L27" i="11"/>
  <c r="L28" i="11"/>
  <c r="K22" i="11"/>
  <c r="K23" i="11"/>
  <c r="K24" i="11"/>
  <c r="K25" i="11"/>
  <c r="K26" i="11"/>
  <c r="K27" i="11"/>
  <c r="K28" i="11"/>
  <c r="L21" i="11"/>
  <c r="K21" i="11"/>
  <c r="J22" i="11"/>
  <c r="J23" i="11"/>
  <c r="J24" i="11"/>
  <c r="J25" i="11"/>
  <c r="J26" i="11"/>
  <c r="J27" i="11"/>
  <c r="J28" i="11"/>
  <c r="J21" i="11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9" i="8"/>
  <c r="O10" i="8"/>
  <c r="O11" i="8"/>
  <c r="O12" i="8"/>
  <c r="O8" i="8"/>
  <c r="N9" i="8"/>
  <c r="N10" i="8"/>
  <c r="N11" i="8"/>
  <c r="N12" i="8"/>
  <c r="N8" i="8"/>
  <c r="M9" i="8"/>
  <c r="M10" i="8"/>
  <c r="M11" i="8"/>
  <c r="M12" i="8"/>
  <c r="M8" i="8"/>
  <c r="O9" i="11"/>
  <c r="O10" i="11"/>
  <c r="O11" i="11"/>
  <c r="O12" i="11"/>
  <c r="O8" i="11"/>
  <c r="N9" i="11"/>
  <c r="N10" i="11"/>
  <c r="N11" i="11"/>
  <c r="N12" i="11"/>
  <c r="N8" i="11"/>
  <c r="M9" i="11"/>
  <c r="M10" i="11"/>
  <c r="M11" i="11"/>
  <c r="M12" i="11"/>
  <c r="M8" i="11"/>
  <c r="K9" i="8"/>
  <c r="K10" i="8"/>
  <c r="K11" i="8"/>
  <c r="K12" i="8"/>
  <c r="J9" i="8"/>
  <c r="J10" i="8"/>
  <c r="J11" i="8"/>
  <c r="J12" i="8"/>
  <c r="K8" i="8"/>
  <c r="J8" i="8"/>
  <c r="K9" i="11"/>
  <c r="K10" i="11"/>
  <c r="K11" i="11"/>
  <c r="K12" i="11"/>
  <c r="J9" i="11"/>
  <c r="J10" i="11"/>
  <c r="J11" i="11"/>
  <c r="J12" i="11"/>
  <c r="K8" i="11"/>
  <c r="J8" i="11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<sst xmlns="http://schemas.openxmlformats.org/spreadsheetml/2006/main" count="727" uniqueCount="155">
  <si>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</si>
  <si>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</si>
  <si>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</si>
  <si>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</si>
  <si>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</si>
  <si>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</si>
  <si>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</si>
  <si>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</si>
  <si>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</si>
  <si>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</si>
  <si>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</si>
  <si>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</si>
  <si>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</si>
  <si>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</si>
  <si>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</si>
  <si>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</si>
  <si>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</si>
  <si>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</si>
  <si>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</si>
  <si>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</si>
  <si>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</si>
  <si>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</si>
  <si>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</si>
  <si>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</si>
  <si>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</si>
  <si>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</si>
  <si>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</si>
  <si>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</si>
  <si>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</si>
  <si>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</si>
  <si>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</si>
  <si>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</si>
  <si>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</si>
  <si>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</si>
  <si>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</si>
  <si>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</si>
  <si>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</si>
  <si>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</si>
  <si>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</si>
  <si>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</si>
  <si>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</si>
  <si>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</si>
  <si>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</si>
  <si>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</si>
  <si>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</si>
  <si>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</si>
  <si>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</si>
  <si>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</si>
  <si>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</si>
  <si>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</si>
  <si>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</si>
  <si>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</si>
  <si>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</si>
  <si>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</si>
  <si>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</si>
  <si>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</si>
  <si>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</si>
  <si>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</si>
  <si>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</si>
  <si>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</si>
  <si>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</si>
  <si>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</si>
  <si>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</si>
  <si>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</si>
  <si>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</si>
  <si>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</si>
  <si>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</si>
  <si>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</si>
  <si>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</si>
  <si>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</si>
  <si>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</si>
  <si>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</si>
  <si>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</si>
  <si>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</si>
  <si>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</si>
  <si>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</si>
  <si>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</si>
  <si>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</si>
  <si>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</si>
  <si>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</si>
  <si>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</si>
  <si>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</si>
  <si>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</si>
  <si>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</si>
  <si>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</si>
  <si>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</si>
  <si>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</si>
  <si>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</si>
  <si>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</si>
  <si>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</si>
  <si>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</si>
  <si>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</si>
  <si>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</si>
  <si>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</si>
  <si>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</si>
  <si>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</si>
  <si>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</si>
  <si>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</si>
  <si>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</si>
  <si>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</si>
  <si>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</si>
  <si>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</si>
  <si>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</si>
  <si>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</si>
  <si>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</si>
  <si>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</si>
  <si>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</si>
  <si>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</si>
  <si>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</si>
  <si>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</si>
  <si>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</si>
  <si>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</si>
  <si>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</si>
  <si>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</si>
  <si>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</si>
  <si>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</si>
  <si>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</si>
  <si>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</si>
  <si>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</si>
  <si>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</si>
  <si>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</si>
  <si>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</si>
  <si>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</si>
  <si>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</si>
  <si>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</si>
  <si>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</si>
  <si>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</si>
  <si>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</si>
  <si>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</si>
  <si>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</si>
  <si>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</si>
  <si>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</si>
  <si>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</si>
  <si>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</si>
  <si>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</si>
  <si>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</si>
  <si>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</si>
  <si>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</si>
  <si>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</si>
  <si>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</si>
  <si>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</si>
  <si>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</si>
  <si>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</si>
  <si>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</si>
  <si>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</si>
  <si>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</si>
  <si>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</si>
  <si>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</si>
  <si>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</si>
  <si>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</si>
  <si>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Without the super-page-mapping patch</t>
  </si>
  <si>
    <t>With the super-page-mapping patch</t>
  </si>
  <si>
    <t>database size = 1GB</t>
  </si>
  <si>
    <t>1GB/2MB * 2 # of super pages for each iteration</t>
  </si>
  <si>
    <t>node run.js for 4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</si>
</sst>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E12" workbookViewId="0">
      <selection activeCell="J33" sqref="J33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79" t="s">
        <v>24</v>
      </c>
      <c r="C3" s="79"/>
      <c r="D3" s="79" t="s">
        <v>25</v>
      </c>
      <c r="E3" s="79"/>
      <c r="F3" s="79" t="s">
        <v>42</v>
      </c>
      <c r="G3" s="79"/>
      <c r="H3" s="80" t="s">
        <v>114</v>
      </c>
      <c r="I3" s="81"/>
      <c r="J3" s="33" t="s">
        <v>45</v>
      </c>
      <c r="K3" s="34" t="s">
        <v>46</v>
      </c>
      <c r="L3" s="40" t="s">
        <v>115</v>
      </c>
      <c r="M3" s="79" t="s">
        <v>44</v>
      </c>
      <c r="N3" s="79"/>
      <c r="O3" s="79"/>
      <c r="P3" s="79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40CC8-C0B8-469A-8BAE-C9043CBCBC10}">
  <dimension ref="A1:P27"/>
  <sheetViews>
    <sheetView topLeftCell="A9" workbookViewId="0">
      <selection activeCell="A23" sqref="A23:XFD23"/>
    </sheetView>
  </sheetViews>
  <sheetFormatPr defaultRowHeight="14.25" x14ac:dyDescent="0.45"/>
  <cols>
    <col min="1" max="1" width="35" style="73" customWidth="1"/>
    <col min="2" max="2" width="19.19921875" style="73" customWidth="1"/>
    <col min="3" max="3" width="19.46484375" style="73" bestFit="1" customWidth="1"/>
    <col min="4" max="4" width="19.3984375" style="73" bestFit="1" customWidth="1"/>
    <col min="5" max="5" width="18.6640625" style="73" customWidth="1"/>
    <col min="6" max="6" width="19.3984375" style="73" bestFit="1" customWidth="1"/>
    <col min="7" max="7" width="16.9296875" style="73" bestFit="1" customWidth="1"/>
    <col min="8" max="8" width="19.59765625" style="73" customWidth="1"/>
    <col min="9" max="9" width="17" style="73" customWidth="1"/>
    <col min="10" max="11" width="9.06640625" style="73"/>
    <col min="12" max="12" width="13.1328125" style="73" customWidth="1"/>
    <col min="13" max="15" width="9.06640625" style="73"/>
    <col min="16" max="16" width="18.73046875" style="73" customWidth="1"/>
    <col min="17" max="16384" width="9.06640625" style="73"/>
  </cols>
  <sheetData>
    <row r="1" spans="1:16" x14ac:dyDescent="0.45">
      <c r="A1" s="72" t="s">
        <v>117</v>
      </c>
    </row>
    <row r="2" spans="1:16" x14ac:dyDescent="0.45">
      <c r="A2" s="72" t="s">
        <v>48</v>
      </c>
    </row>
    <row r="3" spans="1:16" x14ac:dyDescent="0.45">
      <c r="A3" s="73" t="s">
        <v>49</v>
      </c>
    </row>
    <row r="5" spans="1:16" ht="18" x14ac:dyDescent="0.55000000000000004">
      <c r="A5" s="74" t="s">
        <v>150</v>
      </c>
    </row>
    <row r="6" spans="1:16" ht="71.25" x14ac:dyDescent="0.45"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73" t="s">
        <v>1</v>
      </c>
      <c r="D8" s="78">
        <v>943944726458</v>
      </c>
      <c r="E8" s="78">
        <v>8036919330.3100004</v>
      </c>
      <c r="H8" s="78">
        <v>945025210371</v>
      </c>
      <c r="I8" s="78">
        <v>7415023994.6800003</v>
      </c>
      <c r="J8" s="78" t="e">
        <f>#REF!/D8</f>
        <v>#REF!</v>
      </c>
      <c r="K8" s="78">
        <f t="shared" ref="K8:K15" si="0">H8/D8</f>
        <v>1.0011446474382608</v>
      </c>
      <c r="M8" s="78">
        <f t="shared" ref="M8:M15" si="1">E8/D8</f>
        <v>8.514184257872006E-3</v>
      </c>
      <c r="N8" s="78" t="e">
        <f>#REF!/D8</f>
        <v>#REF!</v>
      </c>
      <c r="O8" s="78">
        <f t="shared" ref="O8:O15" si="2">I8/D8</f>
        <v>7.8553582501633117E-3</v>
      </c>
    </row>
    <row r="9" spans="1:16" x14ac:dyDescent="0.45">
      <c r="A9" s="73" t="s">
        <v>2</v>
      </c>
      <c r="D9" s="78">
        <v>1208883703350</v>
      </c>
      <c r="E9" s="78">
        <v>11754126552.299999</v>
      </c>
      <c r="H9" s="78">
        <v>1150780393290</v>
      </c>
      <c r="I9" s="78">
        <v>10686477064.9</v>
      </c>
      <c r="J9" s="78" t="e">
        <f>#REF!/D9</f>
        <v>#REF!</v>
      </c>
      <c r="K9" s="78">
        <f t="shared" si="0"/>
        <v>0.95193639396495555</v>
      </c>
      <c r="M9" s="78">
        <f t="shared" si="1"/>
        <v>9.7231243334057142E-3</v>
      </c>
      <c r="N9" s="78" t="e">
        <f>#REF!/D9</f>
        <v>#REF!</v>
      </c>
      <c r="O9" s="78">
        <f t="shared" si="2"/>
        <v>8.8399546087734922E-3</v>
      </c>
    </row>
    <row r="10" spans="1:16" x14ac:dyDescent="0.45">
      <c r="A10" s="73" t="s">
        <v>35</v>
      </c>
      <c r="D10" s="78">
        <v>429044136.60000002</v>
      </c>
      <c r="E10" s="78">
        <v>17035425.073100001</v>
      </c>
      <c r="H10" s="78">
        <v>107691606.59999999</v>
      </c>
      <c r="I10" s="78">
        <v>978641.49078600004</v>
      </c>
      <c r="J10" s="78" t="e">
        <f>#REF!/D10</f>
        <v>#REF!</v>
      </c>
      <c r="K10" s="78">
        <f t="shared" si="0"/>
        <v>0.25100356213561642</v>
      </c>
      <c r="M10" s="78">
        <f t="shared" si="1"/>
        <v>3.9705530550070686E-2</v>
      </c>
      <c r="N10" s="78" t="e">
        <f>#REF!/D10</f>
        <v>#REF!</v>
      </c>
      <c r="O10" s="78">
        <f t="shared" si="2"/>
        <v>2.2809809231780559E-3</v>
      </c>
    </row>
    <row r="11" spans="1:16" x14ac:dyDescent="0.45">
      <c r="A11" s="73" t="s">
        <v>36</v>
      </c>
      <c r="D11" s="78">
        <v>248961865.19999999</v>
      </c>
      <c r="E11" s="78">
        <v>11418958.505999999</v>
      </c>
      <c r="H11" s="78">
        <v>126322180.8</v>
      </c>
      <c r="I11" s="78">
        <v>768366.61140000005</v>
      </c>
      <c r="J11" s="78" t="e">
        <f>#REF!/D11</f>
        <v>#REF!</v>
      </c>
      <c r="K11" s="78">
        <f t="shared" si="0"/>
        <v>0.50739570374973231</v>
      </c>
      <c r="M11" s="78">
        <f t="shared" si="1"/>
        <v>4.5866295614497989E-2</v>
      </c>
      <c r="N11" s="78" t="e">
        <f>#REF!/D11</f>
        <v>#REF!</v>
      </c>
      <c r="O11" s="78">
        <f t="shared" si="2"/>
        <v>3.0862823540574922E-3</v>
      </c>
    </row>
    <row r="12" spans="1:16" x14ac:dyDescent="0.45">
      <c r="A12" s="73" t="s">
        <v>15</v>
      </c>
      <c r="D12" s="78">
        <v>50032630234.599998</v>
      </c>
      <c r="E12" s="78">
        <v>402589850.713</v>
      </c>
      <c r="H12" s="78">
        <v>50738369301</v>
      </c>
      <c r="I12" s="78">
        <v>441963416.24599999</v>
      </c>
      <c r="J12" s="78" t="e">
        <f>#REF!/D12</f>
        <v>#REF!</v>
      </c>
      <c r="K12" s="78">
        <f t="shared" si="0"/>
        <v>1.0141055759629432</v>
      </c>
      <c r="M12" s="78">
        <f t="shared" si="1"/>
        <v>8.0465458007160599E-3</v>
      </c>
      <c r="N12" s="78" t="e">
        <f>#REF!/D12</f>
        <v>#REF!</v>
      </c>
      <c r="O12" s="78">
        <f t="shared" si="2"/>
        <v>8.8335035390636092E-3</v>
      </c>
    </row>
    <row r="13" spans="1:16" x14ac:dyDescent="0.45">
      <c r="A13" s="73" t="s">
        <v>4</v>
      </c>
      <c r="D13" s="78">
        <v>21680931744.599998</v>
      </c>
      <c r="E13" s="78">
        <v>236688616.986</v>
      </c>
      <c r="H13" s="78">
        <v>8207865959.8000002</v>
      </c>
      <c r="I13" s="78">
        <v>102438436.20299999</v>
      </c>
      <c r="J13" s="78"/>
      <c r="K13" s="78">
        <f t="shared" si="0"/>
        <v>0.37857533322313547</v>
      </c>
      <c r="L13" s="78"/>
      <c r="M13" s="78">
        <f t="shared" si="1"/>
        <v>1.0916902454847279E-2</v>
      </c>
      <c r="N13" s="78"/>
      <c r="O13" s="78">
        <f t="shared" si="2"/>
        <v>4.7248170608956419E-3</v>
      </c>
    </row>
    <row r="14" spans="1:16" x14ac:dyDescent="0.45">
      <c r="A14" s="73" t="s">
        <v>6</v>
      </c>
      <c r="D14" s="78">
        <v>17982740923.200001</v>
      </c>
      <c r="E14" s="78">
        <v>219770850.15400001</v>
      </c>
      <c r="H14" s="78">
        <v>11542933099.4</v>
      </c>
      <c r="I14" s="78">
        <v>145744926.20699999</v>
      </c>
      <c r="J14" s="78"/>
      <c r="K14" s="78">
        <f t="shared" si="0"/>
        <v>0.64188952889312678</v>
      </c>
      <c r="L14" s="78"/>
      <c r="M14" s="78">
        <f t="shared" si="1"/>
        <v>1.2221209830725412E-2</v>
      </c>
      <c r="N14" s="78"/>
      <c r="O14" s="78">
        <f t="shared" si="2"/>
        <v>8.1047114469057751E-3</v>
      </c>
    </row>
    <row r="15" spans="1:16" x14ac:dyDescent="0.45">
      <c r="A15" s="73" t="s">
        <v>20</v>
      </c>
      <c r="D15" s="78">
        <v>71249580938.399994</v>
      </c>
      <c r="E15" s="78">
        <v>594405628.78699994</v>
      </c>
      <c r="H15" s="78">
        <v>72147459341.199997</v>
      </c>
      <c r="I15" s="78">
        <v>106593048.45</v>
      </c>
      <c r="K15" s="78">
        <f t="shared" si="0"/>
        <v>1.0126018762633324</v>
      </c>
      <c r="M15" s="78">
        <f t="shared" si="1"/>
        <v>8.3425842083324417E-3</v>
      </c>
      <c r="O15" s="78">
        <f t="shared" si="2"/>
        <v>1.4960515843897636E-3</v>
      </c>
    </row>
    <row r="17" spans="1:16" ht="18" x14ac:dyDescent="0.55000000000000004">
      <c r="A17" s="74" t="s">
        <v>151</v>
      </c>
    </row>
    <row r="18" spans="1:16" ht="71.25" x14ac:dyDescent="0.45">
      <c r="B18" s="86" t="s">
        <v>24</v>
      </c>
      <c r="C18" s="86"/>
      <c r="D18" s="86" t="s">
        <v>25</v>
      </c>
      <c r="E18" s="86"/>
      <c r="F18" s="86" t="s">
        <v>42</v>
      </c>
      <c r="G18" s="86"/>
      <c r="H18" s="87" t="s">
        <v>114</v>
      </c>
      <c r="I18" s="87"/>
      <c r="J18" s="75" t="s">
        <v>45</v>
      </c>
      <c r="K18" s="75" t="s">
        <v>46</v>
      </c>
      <c r="L18" s="76" t="s">
        <v>115</v>
      </c>
      <c r="M18" s="86" t="s">
        <v>44</v>
      </c>
      <c r="N18" s="86"/>
      <c r="O18" s="86"/>
    </row>
    <row r="19" spans="1:16" ht="99.75" x14ac:dyDescent="0.45">
      <c r="A19" s="75" t="s">
        <v>23</v>
      </c>
      <c r="B19" s="75" t="s">
        <v>28</v>
      </c>
      <c r="C19" s="75" t="s">
        <v>26</v>
      </c>
      <c r="D19" s="75" t="s">
        <v>27</v>
      </c>
      <c r="E19" s="75" t="s">
        <v>26</v>
      </c>
      <c r="F19" s="75" t="s">
        <v>27</v>
      </c>
      <c r="G19" s="75" t="s">
        <v>26</v>
      </c>
      <c r="H19" s="75" t="s">
        <v>27</v>
      </c>
      <c r="I19" s="75" t="s">
        <v>26</v>
      </c>
      <c r="J19" s="75"/>
      <c r="K19" s="75"/>
      <c r="M19" s="75" t="s">
        <v>29</v>
      </c>
      <c r="N19" s="75" t="s">
        <v>30</v>
      </c>
      <c r="O19" s="75" t="s">
        <v>43</v>
      </c>
      <c r="P19" s="77" t="s">
        <v>118</v>
      </c>
    </row>
    <row r="20" spans="1:16" x14ac:dyDescent="0.45">
      <c r="A20" s="73" t="s">
        <v>1</v>
      </c>
      <c r="B20" s="78">
        <v>950961617600</v>
      </c>
      <c r="C20" s="78">
        <v>3342695208.5900002</v>
      </c>
      <c r="D20" s="78">
        <v>947044998803</v>
      </c>
      <c r="E20" s="78">
        <v>4671101663.8400002</v>
      </c>
      <c r="F20" s="78">
        <v>942333772624</v>
      </c>
      <c r="G20" s="78">
        <v>1806397218.3</v>
      </c>
      <c r="H20" s="78">
        <v>944883191889</v>
      </c>
      <c r="I20" s="78">
        <v>6989132626.8100004</v>
      </c>
      <c r="J20" s="78">
        <f>D20/B20</f>
        <v>0.99588141232567873</v>
      </c>
      <c r="K20" s="78">
        <f>F20/B20</f>
        <v>0.99092724162960999</v>
      </c>
      <c r="L20" s="78">
        <f>H20/B20</f>
        <v>0.99360812718567915</v>
      </c>
      <c r="M20" s="78">
        <f>C20/B20</f>
        <v>3.5150684809195187E-3</v>
      </c>
      <c r="N20" s="78">
        <f>E20/B20</f>
        <v>4.9119770739314856E-3</v>
      </c>
      <c r="O20" s="78">
        <f>G20/B20</f>
        <v>1.8995479784546037E-3</v>
      </c>
      <c r="P20" s="78">
        <f>I20/B20</f>
        <v>7.3495422921998699E-3</v>
      </c>
    </row>
    <row r="21" spans="1:16" x14ac:dyDescent="0.45">
      <c r="A21" s="73" t="s">
        <v>2</v>
      </c>
      <c r="B21" s="78">
        <v>1196533593690</v>
      </c>
      <c r="C21" s="78">
        <v>3862807717.6399999</v>
      </c>
      <c r="D21" s="78">
        <v>1203651140030</v>
      </c>
      <c r="E21" s="78">
        <v>9785263329.6399994</v>
      </c>
      <c r="F21" s="78">
        <v>1133790186310</v>
      </c>
      <c r="G21" s="78">
        <v>1801538523.27</v>
      </c>
      <c r="H21" s="78">
        <v>1145899823710</v>
      </c>
      <c r="I21" s="78">
        <v>10497091805.6</v>
      </c>
      <c r="J21" s="78">
        <f t="shared" ref="J21:J27" si="3">D21/B21</f>
        <v>1.0059484718001523</v>
      </c>
      <c r="K21" s="78">
        <f t="shared" ref="K21:K27" si="4">F21/B21</f>
        <v>0.94756235202180572</v>
      </c>
      <c r="L21" s="78">
        <f t="shared" ref="L21:L27" si="5">H21/B21</f>
        <v>0.95768295161371098</v>
      </c>
      <c r="M21" s="78">
        <f t="shared" ref="M21:M27" si="6">C21/B21</f>
        <v>3.2283320234473773E-3</v>
      </c>
      <c r="N21" s="78">
        <f t="shared" ref="N21:N27" si="7">E21/B21</f>
        <v>8.1780096950417776E-3</v>
      </c>
      <c r="O21" s="78">
        <f t="shared" ref="O21:O27" si="8">G21/B21</f>
        <v>1.5056313778154947E-3</v>
      </c>
      <c r="P21" s="78">
        <f t="shared" ref="P21:P27" si="9">I21/B21</f>
        <v>8.7729185882929796E-3</v>
      </c>
    </row>
    <row r="22" spans="1:16" x14ac:dyDescent="0.45">
      <c r="A22" s="73" t="s">
        <v>35</v>
      </c>
      <c r="B22" s="78">
        <v>387762805.60000002</v>
      </c>
      <c r="C22" s="78">
        <v>6409107.8970799996</v>
      </c>
      <c r="D22" s="78">
        <v>373726151.39999998</v>
      </c>
      <c r="E22" s="78">
        <v>11967060.9714</v>
      </c>
      <c r="F22" s="78">
        <v>84708735.599999994</v>
      </c>
      <c r="G22" s="78">
        <v>3917699.6093700002</v>
      </c>
      <c r="H22" s="78">
        <v>109409320.40000001</v>
      </c>
      <c r="I22" s="78">
        <v>3682064.03516</v>
      </c>
      <c r="J22" s="78">
        <f t="shared" si="3"/>
        <v>0.96380092675912898</v>
      </c>
      <c r="K22" s="78">
        <f t="shared" si="4"/>
        <v>0.21845503069570318</v>
      </c>
      <c r="L22" s="78">
        <f t="shared" si="5"/>
        <v>0.2821552733267102</v>
      </c>
      <c r="M22" s="78">
        <f t="shared" si="6"/>
        <v>1.6528423573692028E-2</v>
      </c>
      <c r="N22" s="78">
        <f t="shared" si="7"/>
        <v>3.086180726612733E-2</v>
      </c>
      <c r="O22" s="78">
        <f t="shared" si="8"/>
        <v>1.0103340374041279E-2</v>
      </c>
      <c r="P22" s="78">
        <f t="shared" si="9"/>
        <v>9.4956607028428199E-3</v>
      </c>
    </row>
    <row r="23" spans="1:16" x14ac:dyDescent="0.45">
      <c r="A23" s="73" t="s">
        <v>36</v>
      </c>
      <c r="B23" s="78">
        <v>197721030.40000001</v>
      </c>
      <c r="C23" s="78">
        <v>3206633.6842399999</v>
      </c>
      <c r="D23" s="78">
        <v>178376300</v>
      </c>
      <c r="E23" s="78">
        <v>7016479.1470799996</v>
      </c>
      <c r="F23" s="78">
        <v>74518004.200000003</v>
      </c>
      <c r="G23" s="78">
        <v>603428.89475700003</v>
      </c>
      <c r="H23" s="78">
        <v>72696324.200000003</v>
      </c>
      <c r="I23" s="78">
        <v>1204122.4476600001</v>
      </c>
      <c r="J23" s="78">
        <f t="shared" si="3"/>
        <v>0.90216149308515836</v>
      </c>
      <c r="K23" s="78">
        <f t="shared" si="4"/>
        <v>0.3768845633124922</v>
      </c>
      <c r="L23" s="78">
        <f t="shared" si="5"/>
        <v>0.36767117818944972</v>
      </c>
      <c r="M23" s="78">
        <f t="shared" si="6"/>
        <v>1.6217969721039852E-2</v>
      </c>
      <c r="N23" s="78">
        <f t="shared" si="7"/>
        <v>3.5486761994337652E-2</v>
      </c>
      <c r="O23" s="78">
        <f t="shared" si="8"/>
        <v>3.0519206456502464E-3</v>
      </c>
      <c r="P23" s="78">
        <f t="shared" si="9"/>
        <v>6.090006941719843E-3</v>
      </c>
    </row>
    <row r="24" spans="1:16" x14ac:dyDescent="0.45">
      <c r="A24" s="73" t="s">
        <v>15</v>
      </c>
      <c r="B24" s="78">
        <v>51646439040</v>
      </c>
      <c r="C24" s="78">
        <v>427666677.69199997</v>
      </c>
      <c r="D24" s="78">
        <v>50047193757.599998</v>
      </c>
      <c r="E24" s="78">
        <v>256065872.794</v>
      </c>
      <c r="F24" s="78">
        <v>50863014412</v>
      </c>
      <c r="G24" s="78">
        <v>255246866.58399999</v>
      </c>
      <c r="H24" s="78">
        <v>49480147960.800003</v>
      </c>
      <c r="I24" s="78">
        <v>676041009.45899999</v>
      </c>
      <c r="J24" s="78">
        <f t="shared" si="3"/>
        <v>0.96903474252772026</v>
      </c>
      <c r="K24" s="78">
        <f t="shared" si="4"/>
        <v>0.98483100398474244</v>
      </c>
      <c r="L24" s="78">
        <f t="shared" si="5"/>
        <v>0.95805536413609826</v>
      </c>
      <c r="M24" s="78">
        <f t="shared" si="6"/>
        <v>8.2806614674977592E-3</v>
      </c>
      <c r="N24" s="78">
        <f t="shared" si="7"/>
        <v>4.9580547575734666E-3</v>
      </c>
      <c r="O24" s="78">
        <f t="shared" si="8"/>
        <v>4.9421968160537092E-3</v>
      </c>
      <c r="P24" s="78">
        <f t="shared" si="9"/>
        <v>1.3089789383841323E-2</v>
      </c>
    </row>
    <row r="25" spans="1:16" x14ac:dyDescent="0.45">
      <c r="A25" s="73" t="s">
        <v>4</v>
      </c>
      <c r="B25" s="78">
        <v>21131880797.200001</v>
      </c>
      <c r="C25" s="78">
        <v>480889559.88700002</v>
      </c>
      <c r="D25" s="78">
        <v>19963233833.799999</v>
      </c>
      <c r="E25" s="78">
        <v>208319673.255</v>
      </c>
      <c r="F25" s="78">
        <v>6226879954.8000002</v>
      </c>
      <c r="G25" s="78">
        <v>204481330.852</v>
      </c>
      <c r="H25" s="78">
        <v>8088796149.8000002</v>
      </c>
      <c r="I25" s="78">
        <v>104743077.28399999</v>
      </c>
      <c r="J25" s="78">
        <f t="shared" si="3"/>
        <v>0.94469744673390132</v>
      </c>
      <c r="K25" s="78">
        <f t="shared" si="4"/>
        <v>0.29466756956271822</v>
      </c>
      <c r="L25" s="78">
        <f t="shared" si="5"/>
        <v>0.38277691547795289</v>
      </c>
      <c r="M25" s="78">
        <f t="shared" si="6"/>
        <v>2.275659059891718E-2</v>
      </c>
      <c r="N25" s="78">
        <f t="shared" si="7"/>
        <v>9.8580753532644672E-3</v>
      </c>
      <c r="O25" s="78">
        <f t="shared" si="8"/>
        <v>9.6764378341133751E-3</v>
      </c>
      <c r="P25" s="78">
        <f t="shared" si="9"/>
        <v>4.9566377119578762E-3</v>
      </c>
    </row>
    <row r="26" spans="1:16" x14ac:dyDescent="0.45">
      <c r="A26" s="73" t="s">
        <v>6</v>
      </c>
      <c r="B26" s="78">
        <v>11957535869.799999</v>
      </c>
      <c r="C26" s="78">
        <v>180159381.93700001</v>
      </c>
      <c r="D26" s="78">
        <v>11291216904.799999</v>
      </c>
      <c r="E26" s="78">
        <v>101645055.061</v>
      </c>
      <c r="F26" s="78">
        <v>4954524262.3999996</v>
      </c>
      <c r="G26" s="78">
        <v>72885506.043899998</v>
      </c>
      <c r="H26" s="78">
        <v>4792947991</v>
      </c>
      <c r="I26" s="78">
        <v>250072949.72400001</v>
      </c>
      <c r="J26" s="78">
        <f t="shared" si="3"/>
        <v>0.9442762311353079</v>
      </c>
      <c r="K26" s="78">
        <f t="shared" si="4"/>
        <v>0.41434324900610719</v>
      </c>
      <c r="L26" s="78">
        <f t="shared" si="5"/>
        <v>0.40083074332271823</v>
      </c>
      <c r="M26" s="78">
        <f t="shared" si="6"/>
        <v>1.5066597658470026E-2</v>
      </c>
      <c r="N26" s="78">
        <f t="shared" si="7"/>
        <v>8.5005017896467427E-3</v>
      </c>
      <c r="O26" s="78">
        <f t="shared" si="8"/>
        <v>6.0953616896922656E-3</v>
      </c>
      <c r="P26" s="78">
        <f t="shared" si="9"/>
        <v>2.0913418320206361E-2</v>
      </c>
    </row>
    <row r="27" spans="1:16" x14ac:dyDescent="0.45">
      <c r="A27" s="73" t="s">
        <v>20</v>
      </c>
      <c r="B27" s="78">
        <v>63735346968.599998</v>
      </c>
      <c r="C27" s="78">
        <v>70283082.364500001</v>
      </c>
      <c r="D27" s="78">
        <v>63401290363.800003</v>
      </c>
      <c r="E27" s="78">
        <v>105764495.332</v>
      </c>
      <c r="F27" s="78">
        <v>62937469818.199997</v>
      </c>
      <c r="G27" s="78">
        <v>118134134.51100001</v>
      </c>
      <c r="H27" s="78">
        <v>63760215368.599998</v>
      </c>
      <c r="I27" s="78">
        <v>554303853.73599994</v>
      </c>
      <c r="J27" s="78">
        <f t="shared" si="3"/>
        <v>0.99475869167285502</v>
      </c>
      <c r="K27" s="78">
        <f t="shared" si="4"/>
        <v>0.9874814025756683</v>
      </c>
      <c r="L27" s="78">
        <f t="shared" si="5"/>
        <v>1.0003901822329806</v>
      </c>
      <c r="M27" s="78">
        <f t="shared" si="6"/>
        <v>1.1027331882122776E-3</v>
      </c>
      <c r="N27" s="78">
        <f t="shared" si="7"/>
        <v>1.6594323301339551E-3</v>
      </c>
      <c r="O27" s="78">
        <f t="shared" si="8"/>
        <v>1.853510495035043E-3</v>
      </c>
      <c r="P27" s="78">
        <f t="shared" si="9"/>
        <v>8.696961420937812E-3</v>
      </c>
    </row>
  </sheetData>
  <mergeCells count="10">
    <mergeCell ref="M6:O6"/>
    <mergeCell ref="B6:C6"/>
    <mergeCell ref="D6:E6"/>
    <mergeCell ref="F6:G6"/>
    <mergeCell ref="B18:C18"/>
    <mergeCell ref="D18:E18"/>
    <mergeCell ref="F18:G18"/>
    <mergeCell ref="H18:I18"/>
    <mergeCell ref="M18:O18"/>
    <mergeCell ref="H6:I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3A0CC-C87B-4B2D-914D-368FCFB476B0}">
  <dimension ref="A1:P15"/>
  <sheetViews>
    <sheetView workbookViewId="0">
      <selection activeCell="A6" sqref="A6:P15"/>
    </sheetView>
  </sheetViews>
  <sheetFormatPr defaultRowHeight="14.25" x14ac:dyDescent="0.45"/>
  <cols>
    <col min="1" max="1" width="36" customWidth="1"/>
    <col min="2" max="2" width="17.9296875" bestFit="1" customWidth="1"/>
    <col min="3" max="3" width="15.86328125" bestFit="1" customWidth="1"/>
    <col min="4" max="4" width="17.9296875" bestFit="1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152191676326</v>
      </c>
      <c r="C8" s="66">
        <v>361244554.66000003</v>
      </c>
      <c r="D8" s="66">
        <v>153390874835</v>
      </c>
      <c r="E8" s="66">
        <v>1330183544.27</v>
      </c>
      <c r="F8" s="66">
        <v>152201793910</v>
      </c>
      <c r="G8" s="66">
        <v>1149440198.28</v>
      </c>
      <c r="H8" s="66">
        <v>151870700503</v>
      </c>
      <c r="I8" s="66">
        <v>759082047.57500005</v>
      </c>
      <c r="J8" s="66">
        <f>D8/B8</f>
        <v>1.0078795275664831</v>
      </c>
      <c r="K8" s="66">
        <f>F8/B8</f>
        <v>1.0000664792204426</v>
      </c>
      <c r="L8" s="66">
        <f>H8/B8</f>
        <v>0.99789097649261405</v>
      </c>
      <c r="M8" s="66">
        <f>C8/B8</f>
        <v>2.3736157152655399E-3</v>
      </c>
      <c r="N8" s="66">
        <f>E8/B8</f>
        <v>8.7401859049157163E-3</v>
      </c>
      <c r="O8" s="66">
        <f>G8/B8</f>
        <v>7.552582546090484E-3</v>
      </c>
      <c r="P8" s="66">
        <f>I8/B8</f>
        <v>4.9876712439188807E-3</v>
      </c>
    </row>
    <row r="9" spans="1:16" x14ac:dyDescent="0.45">
      <c r="A9" s="66" t="s">
        <v>2</v>
      </c>
      <c r="B9" s="66">
        <v>329076787597</v>
      </c>
      <c r="C9" s="66">
        <v>412474474.41000003</v>
      </c>
      <c r="D9" s="66">
        <v>333412643633</v>
      </c>
      <c r="E9" s="66">
        <v>10225280940.5</v>
      </c>
      <c r="F9" s="66">
        <v>327746794941</v>
      </c>
      <c r="G9" s="66">
        <v>2835431253.3299999</v>
      </c>
      <c r="H9" s="66">
        <v>326503011286</v>
      </c>
      <c r="I9" s="66">
        <v>14249038008</v>
      </c>
      <c r="J9" s="66">
        <f t="shared" ref="J9:J15" si="0">D9/B9</f>
        <v>1.013175818530567</v>
      </c>
      <c r="K9" s="66">
        <f t="shared" ref="K9:K15" si="1">F9/B9</f>
        <v>0.99595841242491778</v>
      </c>
      <c r="L9" s="66">
        <f t="shared" ref="L9:L15" si="2">H9/B9</f>
        <v>0.99217879714399082</v>
      </c>
      <c r="M9" s="66">
        <f t="shared" ref="M9:M15" si="3">C9/B9</f>
        <v>1.2534292601492512E-3</v>
      </c>
      <c r="N9" s="66">
        <f t="shared" ref="N9:N15" si="4">E9/B9</f>
        <v>3.1072629021230966E-2</v>
      </c>
      <c r="O9" s="66">
        <f t="shared" ref="O9:O15" si="5">G9/B9</f>
        <v>8.6163210539248886E-3</v>
      </c>
      <c r="P9" s="66">
        <f t="shared" ref="P9:P15" si="6">I9/B9</f>
        <v>4.3300039823683696E-2</v>
      </c>
    </row>
    <row r="10" spans="1:16" x14ac:dyDescent="0.45">
      <c r="A10" s="66" t="s">
        <v>35</v>
      </c>
      <c r="B10" s="66">
        <v>89180840.200000003</v>
      </c>
      <c r="C10" s="66">
        <v>2451957.1950300001</v>
      </c>
      <c r="D10" s="66">
        <v>58644676.600000001</v>
      </c>
      <c r="E10" s="66">
        <v>823780.93678700004</v>
      </c>
      <c r="F10" s="66">
        <v>74403713.599999994</v>
      </c>
      <c r="G10" s="66">
        <v>3040391.5781800002</v>
      </c>
      <c r="H10" s="66">
        <v>45688361.600000001</v>
      </c>
      <c r="I10" s="66">
        <v>1261450.3099700001</v>
      </c>
      <c r="J10" s="66">
        <f t="shared" si="0"/>
        <v>0.65759277966524476</v>
      </c>
      <c r="K10" s="66">
        <f t="shared" si="1"/>
        <v>0.83430155438252973</v>
      </c>
      <c r="L10" s="66">
        <f t="shared" si="2"/>
        <v>0.51231140565100886</v>
      </c>
      <c r="M10" s="66">
        <f t="shared" si="3"/>
        <v>2.7494215007743333E-2</v>
      </c>
      <c r="N10" s="66">
        <f t="shared" si="4"/>
        <v>9.2371964083267297E-3</v>
      </c>
      <c r="O10" s="66">
        <f t="shared" si="5"/>
        <v>3.4092430295134181E-2</v>
      </c>
      <c r="P10" s="66">
        <f t="shared" si="6"/>
        <v>1.4144857876882843E-2</v>
      </c>
    </row>
    <row r="11" spans="1:16" x14ac:dyDescent="0.45">
      <c r="A11" s="66" t="s">
        <v>36</v>
      </c>
      <c r="B11" s="66">
        <v>9365000.4000000004</v>
      </c>
      <c r="C11" s="66">
        <v>228787.049768</v>
      </c>
      <c r="D11" s="66">
        <v>8007886.7999999998</v>
      </c>
      <c r="E11" s="66">
        <v>399759.497836</v>
      </c>
      <c r="F11" s="66">
        <v>2663329.2000000002</v>
      </c>
      <c r="G11" s="66">
        <v>75350.234408100005</v>
      </c>
      <c r="H11" s="66">
        <v>2482229.6</v>
      </c>
      <c r="I11" s="66">
        <v>173898.34443699999</v>
      </c>
      <c r="J11" s="66">
        <f t="shared" si="0"/>
        <v>0.85508664794077316</v>
      </c>
      <c r="K11" s="66">
        <f t="shared" si="1"/>
        <v>0.28439178710552965</v>
      </c>
      <c r="L11" s="66">
        <f t="shared" si="2"/>
        <v>0.2650538701525309</v>
      </c>
      <c r="M11" s="66">
        <f t="shared" si="3"/>
        <v>2.4430009609823399E-2</v>
      </c>
      <c r="N11" s="66">
        <f t="shared" si="4"/>
        <v>4.2686543594381475E-2</v>
      </c>
      <c r="O11" s="66">
        <f t="shared" si="5"/>
        <v>8.045940329922464E-3</v>
      </c>
      <c r="P11" s="66">
        <f t="shared" si="6"/>
        <v>1.8568962841368376E-2</v>
      </c>
    </row>
    <row r="12" spans="1:16" x14ac:dyDescent="0.45">
      <c r="A12" s="66" t="s">
        <v>15</v>
      </c>
      <c r="B12" s="66">
        <v>13314226111.799999</v>
      </c>
      <c r="C12" s="66">
        <v>69454845.720300004</v>
      </c>
      <c r="D12" s="66">
        <v>13399672688.4</v>
      </c>
      <c r="E12" s="66">
        <v>103191540.17900001</v>
      </c>
      <c r="F12" s="66">
        <v>13040676172</v>
      </c>
      <c r="G12" s="66">
        <v>90360710.352699995</v>
      </c>
      <c r="H12" s="66">
        <v>13422847444.200001</v>
      </c>
      <c r="I12" s="66">
        <v>149206640.58399999</v>
      </c>
      <c r="J12" s="66">
        <f t="shared" si="0"/>
        <v>1.006417690061931</v>
      </c>
      <c r="K12" s="66">
        <f t="shared" si="1"/>
        <v>0.97945431168864105</v>
      </c>
      <c r="L12" s="66">
        <f t="shared" si="2"/>
        <v>1.0081582911006546</v>
      </c>
      <c r="M12" s="66">
        <f t="shared" si="3"/>
        <v>5.2165890181738962E-3</v>
      </c>
      <c r="N12" s="66">
        <f t="shared" si="4"/>
        <v>7.7504722627133723E-3</v>
      </c>
      <c r="O12" s="66">
        <f t="shared" si="5"/>
        <v>6.7867790132102391E-3</v>
      </c>
      <c r="P12" s="66">
        <f t="shared" si="6"/>
        <v>1.120655750706852E-2</v>
      </c>
    </row>
    <row r="13" spans="1:16" x14ac:dyDescent="0.45">
      <c r="A13" s="66" t="s">
        <v>4</v>
      </c>
      <c r="B13" s="66">
        <v>4249181412.4000001</v>
      </c>
      <c r="C13" s="66">
        <v>74875268.073799998</v>
      </c>
      <c r="D13" s="66">
        <v>3608770196.1999998</v>
      </c>
      <c r="E13" s="66">
        <v>42084565.060699999</v>
      </c>
      <c r="F13" s="66">
        <v>3709863843.8000002</v>
      </c>
      <c r="G13" s="66">
        <v>38265556.192500003</v>
      </c>
      <c r="H13" s="66">
        <v>2956884482.8000002</v>
      </c>
      <c r="I13" s="66">
        <v>58635839.859700002</v>
      </c>
      <c r="J13" s="66">
        <f t="shared" si="0"/>
        <v>0.84928597909913983</v>
      </c>
      <c r="K13" s="66">
        <f t="shared" si="1"/>
        <v>0.87307730213020363</v>
      </c>
      <c r="L13" s="66">
        <f t="shared" si="2"/>
        <v>0.6958715563828819</v>
      </c>
      <c r="M13" s="66">
        <f t="shared" si="3"/>
        <v>1.7621104115559366E-2</v>
      </c>
      <c r="N13" s="66">
        <f t="shared" si="4"/>
        <v>9.9041582310156109E-3</v>
      </c>
      <c r="O13" s="66">
        <f t="shared" si="5"/>
        <v>9.0053947992978379E-3</v>
      </c>
      <c r="P13" s="66">
        <f t="shared" si="6"/>
        <v>1.3799326074567764E-2</v>
      </c>
    </row>
    <row r="14" spans="1:16" x14ac:dyDescent="0.45">
      <c r="A14" s="66" t="s">
        <v>6</v>
      </c>
      <c r="B14" s="66">
        <v>1200047302.5999999</v>
      </c>
      <c r="C14" s="66">
        <v>31685201.2073</v>
      </c>
      <c r="D14" s="66">
        <v>959150403</v>
      </c>
      <c r="E14" s="66">
        <v>33065051.145599999</v>
      </c>
      <c r="F14" s="66">
        <v>345116464.19999999</v>
      </c>
      <c r="G14" s="66">
        <v>8786793.3537900001</v>
      </c>
      <c r="H14" s="66">
        <v>314148983</v>
      </c>
      <c r="I14" s="66">
        <v>15612839.249600001</v>
      </c>
      <c r="J14" s="66">
        <f t="shared" si="0"/>
        <v>0.79926049658369536</v>
      </c>
      <c r="K14" s="66">
        <f t="shared" si="1"/>
        <v>0.28758571720654441</v>
      </c>
      <c r="L14" s="66">
        <f t="shared" si="2"/>
        <v>0.26178050008476395</v>
      </c>
      <c r="M14" s="66">
        <f t="shared" si="3"/>
        <v>2.6403293552388674E-2</v>
      </c>
      <c r="N14" s="66">
        <f t="shared" si="4"/>
        <v>2.7553123176029714E-2</v>
      </c>
      <c r="O14" s="66">
        <f t="shared" si="5"/>
        <v>7.3220391685833545E-3</v>
      </c>
      <c r="P14" s="66">
        <f t="shared" si="6"/>
        <v>1.3010186528292274E-2</v>
      </c>
    </row>
    <row r="15" spans="1:16" x14ac:dyDescent="0.45">
      <c r="A15" s="66" t="s">
        <v>20</v>
      </c>
      <c r="B15" s="66">
        <v>54409205.399999999</v>
      </c>
      <c r="C15" s="66">
        <v>1367307.0280200001</v>
      </c>
      <c r="D15" s="66">
        <v>55558445.600000001</v>
      </c>
      <c r="E15" s="66">
        <v>8566182.6584099997</v>
      </c>
      <c r="F15" s="66">
        <v>53866379.200000003</v>
      </c>
      <c r="G15" s="66">
        <v>1758501.7690600001</v>
      </c>
      <c r="H15" s="66">
        <v>53714283.799999997</v>
      </c>
      <c r="I15" s="66">
        <v>1412663.2752100001</v>
      </c>
      <c r="J15" s="66">
        <f t="shared" si="0"/>
        <v>1.0211221647431006</v>
      </c>
      <c r="K15" s="66">
        <f t="shared" si="1"/>
        <v>0.99002326543809449</v>
      </c>
      <c r="L15" s="66">
        <f t="shared" si="2"/>
        <v>0.98722786714323163</v>
      </c>
      <c r="M15" s="66">
        <f t="shared" si="3"/>
        <v>2.5130067935526221E-2</v>
      </c>
      <c r="N15" s="66">
        <f t="shared" si="4"/>
        <v>0.15743995148309958</v>
      </c>
      <c r="O15" s="66">
        <f t="shared" si="5"/>
        <v>3.2319931087617028E-2</v>
      </c>
      <c r="P15" s="66">
        <f t="shared" si="6"/>
        <v>2.5963681417960943E-2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E241-F455-4452-B5DE-B4EE59F14CFA}">
  <dimension ref="A1:P15"/>
  <sheetViews>
    <sheetView workbookViewId="0">
      <selection activeCell="D20" sqref="D20"/>
    </sheetView>
  </sheetViews>
  <sheetFormatPr defaultRowHeight="14.25" x14ac:dyDescent="0.45"/>
  <cols>
    <col min="1" max="1" width="32.265625" customWidth="1"/>
    <col min="2" max="2" width="19.3984375" bestFit="1" customWidth="1"/>
    <col min="3" max="3" width="15.9296875" bestFit="1" customWidth="1"/>
    <col min="4" max="4" width="19.46484375" bestFit="1" customWidth="1"/>
    <col min="5" max="5" width="16.9296875" bestFit="1" customWidth="1"/>
    <col min="6" max="6" width="19.46484375" bestFit="1" customWidth="1"/>
    <col min="7" max="7" width="15.9296875" bestFit="1" customWidth="1"/>
    <col min="8" max="8" width="19.46484375" bestFit="1" customWidth="1"/>
    <col min="9" max="9" width="15.9296875" bestFit="1" customWidth="1"/>
  </cols>
  <sheetData>
    <row r="1" spans="1:16" x14ac:dyDescent="0.45">
      <c r="A1" s="72" t="s">
        <v>117</v>
      </c>
    </row>
    <row r="2" spans="1:16" x14ac:dyDescent="0.45">
      <c r="A2" s="72" t="s">
        <v>152</v>
      </c>
    </row>
    <row r="3" spans="1:16" x14ac:dyDescent="0.45">
      <c r="A3" s="73" t="s">
        <v>153</v>
      </c>
    </row>
    <row r="6" spans="1:16" ht="71.25" x14ac:dyDescent="0.45">
      <c r="A6" s="73"/>
      <c r="B6" s="86" t="s">
        <v>24</v>
      </c>
      <c r="C6" s="86"/>
      <c r="D6" s="86" t="s">
        <v>25</v>
      </c>
      <c r="E6" s="86"/>
      <c r="F6" s="86" t="s">
        <v>42</v>
      </c>
      <c r="G6" s="86"/>
      <c r="H6" s="87" t="s">
        <v>114</v>
      </c>
      <c r="I6" s="87"/>
      <c r="J6" s="75" t="s">
        <v>45</v>
      </c>
      <c r="K6" s="75" t="s">
        <v>46</v>
      </c>
      <c r="L6" s="76" t="s">
        <v>115</v>
      </c>
      <c r="M6" s="86" t="s">
        <v>44</v>
      </c>
      <c r="N6" s="86"/>
      <c r="O6" s="86"/>
      <c r="P6" s="73"/>
    </row>
    <row r="7" spans="1:16" ht="99.75" x14ac:dyDescent="0.45">
      <c r="A7" s="75" t="s">
        <v>23</v>
      </c>
      <c r="B7" s="75" t="s">
        <v>28</v>
      </c>
      <c r="C7" s="75" t="s">
        <v>26</v>
      </c>
      <c r="D7" s="75" t="s">
        <v>27</v>
      </c>
      <c r="E7" s="75" t="s">
        <v>26</v>
      </c>
      <c r="F7" s="75" t="s">
        <v>27</v>
      </c>
      <c r="G7" s="75" t="s">
        <v>26</v>
      </c>
      <c r="H7" s="75" t="s">
        <v>27</v>
      </c>
      <c r="I7" s="75" t="s">
        <v>26</v>
      </c>
      <c r="J7" s="75"/>
      <c r="K7" s="75"/>
      <c r="L7" s="73"/>
      <c r="M7" s="75" t="s">
        <v>29</v>
      </c>
      <c r="N7" s="75" t="s">
        <v>30</v>
      </c>
      <c r="O7" s="75" t="s">
        <v>43</v>
      </c>
      <c r="P7" s="77" t="s">
        <v>118</v>
      </c>
    </row>
    <row r="8" spans="1:16" x14ac:dyDescent="0.45">
      <c r="A8" s="66" t="s">
        <v>1</v>
      </c>
      <c r="B8" s="66">
        <v>927274396101</v>
      </c>
      <c r="C8" s="66">
        <v>2252129313.96</v>
      </c>
      <c r="D8" s="66">
        <v>928584523878</v>
      </c>
      <c r="E8" s="66">
        <v>6426468418.3100004</v>
      </c>
      <c r="F8" s="66">
        <v>935859695818</v>
      </c>
      <c r="G8" s="66">
        <v>1303543522.45</v>
      </c>
      <c r="H8" s="66">
        <v>931436628179</v>
      </c>
      <c r="I8" s="66">
        <v>5821397551.7399998</v>
      </c>
      <c r="J8" s="66">
        <f>D8/B8</f>
        <v>1.0014128803539804</v>
      </c>
      <c r="K8" s="66">
        <f>F8/B8</f>
        <v>1.0092586398946195</v>
      </c>
      <c r="L8" s="66">
        <f>H8/B8</f>
        <v>1.0044886735744041</v>
      </c>
      <c r="M8" s="66">
        <f>C8/B8</f>
        <v>2.4287625361271111E-3</v>
      </c>
      <c r="N8" s="66">
        <f>E8/B8</f>
        <v>6.93049268407711E-3</v>
      </c>
      <c r="O8" s="66">
        <f>G8/B8</f>
        <v>1.4057797000878436E-3</v>
      </c>
      <c r="P8" s="66">
        <f>I8/B8</f>
        <v>6.2779664533149961E-3</v>
      </c>
    </row>
    <row r="9" spans="1:16" x14ac:dyDescent="0.45">
      <c r="A9" s="66" t="s">
        <v>2</v>
      </c>
      <c r="B9" s="66">
        <v>1167899698070</v>
      </c>
      <c r="C9" s="66">
        <v>1572343407.77</v>
      </c>
      <c r="D9" s="66">
        <v>1178943655390</v>
      </c>
      <c r="E9" s="66">
        <v>10362118961.700001</v>
      </c>
      <c r="F9" s="66">
        <v>1129500984560</v>
      </c>
      <c r="G9" s="66">
        <v>944174208.25399995</v>
      </c>
      <c r="H9" s="66">
        <v>1133772596540</v>
      </c>
      <c r="I9" s="66">
        <v>8461901884.1800003</v>
      </c>
      <c r="J9" s="66">
        <f t="shared" ref="J9:J15" si="0">D9/B9</f>
        <v>1.0094562549662873</v>
      </c>
      <c r="K9" s="66">
        <f t="shared" ref="K9:K15" si="1">F9/B9</f>
        <v>0.9671215656845743</v>
      </c>
      <c r="L9" s="66">
        <f t="shared" ref="L9:L15" si="2">H9/B9</f>
        <v>0.97077908181122374</v>
      </c>
      <c r="M9" s="66">
        <f t="shared" ref="M9:M15" si="3">C9/B9</f>
        <v>1.346300037895685E-3</v>
      </c>
      <c r="N9" s="66">
        <f t="shared" ref="N9:N15" si="4">E9/B9</f>
        <v>8.8724391134134273E-3</v>
      </c>
      <c r="O9" s="66">
        <f t="shared" ref="O9:O15" si="5">G9/B9</f>
        <v>8.0843775352822231E-4</v>
      </c>
      <c r="P9" s="66">
        <f t="shared" ref="P9:P15" si="6">I9/B9</f>
        <v>7.2454012088226626E-3</v>
      </c>
    </row>
    <row r="10" spans="1:16" x14ac:dyDescent="0.45">
      <c r="A10" s="66" t="s">
        <v>35</v>
      </c>
      <c r="B10" s="66">
        <v>368205228.60000002</v>
      </c>
      <c r="C10" s="66">
        <v>6887574.7414600002</v>
      </c>
      <c r="D10" s="66">
        <v>362294137.80000001</v>
      </c>
      <c r="E10" s="66">
        <v>20204685.2766</v>
      </c>
      <c r="F10" s="66">
        <v>88088658.400000006</v>
      </c>
      <c r="G10" s="66">
        <v>9483474.11558</v>
      </c>
      <c r="H10" s="66">
        <v>108439750</v>
      </c>
      <c r="I10" s="66">
        <v>3555898.5149500002</v>
      </c>
      <c r="J10" s="66">
        <f t="shared" si="0"/>
        <v>0.98394620624352536</v>
      </c>
      <c r="K10" s="66">
        <f t="shared" si="1"/>
        <v>0.23923793460221385</v>
      </c>
      <c r="L10" s="66">
        <f t="shared" si="2"/>
        <v>0.29450899003339137</v>
      </c>
      <c r="M10" s="66">
        <f t="shared" si="3"/>
        <v>1.8705803737899446E-2</v>
      </c>
      <c r="N10" s="66">
        <f t="shared" si="4"/>
        <v>5.4873433909189195E-2</v>
      </c>
      <c r="O10" s="66">
        <f t="shared" si="5"/>
        <v>2.5755946355347326E-2</v>
      </c>
      <c r="P10" s="66">
        <f t="shared" si="6"/>
        <v>9.6573819129900321E-3</v>
      </c>
    </row>
    <row r="11" spans="1:16" x14ac:dyDescent="0.45">
      <c r="A11" s="66" t="s">
        <v>36</v>
      </c>
      <c r="B11" s="66">
        <v>174362730.59999999</v>
      </c>
      <c r="C11" s="66">
        <v>2663219.4407000002</v>
      </c>
      <c r="D11" s="66">
        <v>168909930.40000001</v>
      </c>
      <c r="E11" s="66">
        <v>13591693.936100001</v>
      </c>
      <c r="F11" s="66">
        <v>61109618.799999997</v>
      </c>
      <c r="G11" s="66">
        <v>1312040.0078100001</v>
      </c>
      <c r="H11" s="66">
        <v>54860028.799999997</v>
      </c>
      <c r="I11" s="66">
        <v>2739627.79629</v>
      </c>
      <c r="J11" s="66">
        <f t="shared" si="0"/>
        <v>0.96872726080145488</v>
      </c>
      <c r="K11" s="66">
        <f t="shared" si="1"/>
        <v>0.35047408692049925</v>
      </c>
      <c r="L11" s="66">
        <f t="shared" si="2"/>
        <v>0.31463162231527936</v>
      </c>
      <c r="M11" s="66">
        <f t="shared" si="3"/>
        <v>1.527401774183961E-2</v>
      </c>
      <c r="N11" s="66">
        <f t="shared" si="4"/>
        <v>7.7950682977546815E-2</v>
      </c>
      <c r="O11" s="66">
        <f t="shared" si="5"/>
        <v>7.5247732316139817E-3</v>
      </c>
      <c r="P11" s="66">
        <f t="shared" si="6"/>
        <v>1.5712232693664872E-2</v>
      </c>
    </row>
    <row r="12" spans="1:16" x14ac:dyDescent="0.45">
      <c r="A12" s="66" t="s">
        <v>15</v>
      </c>
      <c r="B12" s="66">
        <v>50721089984.400002</v>
      </c>
      <c r="C12" s="66">
        <v>327032611.59600002</v>
      </c>
      <c r="D12" s="66">
        <v>49851101330.800003</v>
      </c>
      <c r="E12" s="66">
        <v>853331810.60500002</v>
      </c>
      <c r="F12" s="66">
        <v>51061339932.400002</v>
      </c>
      <c r="G12" s="66">
        <v>257035844.535</v>
      </c>
      <c r="H12" s="66">
        <v>49624355425.800003</v>
      </c>
      <c r="I12" s="66">
        <v>1672872144.6199999</v>
      </c>
      <c r="J12" s="66">
        <f t="shared" si="0"/>
        <v>0.98284759547029499</v>
      </c>
      <c r="K12" s="66">
        <f t="shared" si="1"/>
        <v>1.0067082538664813</v>
      </c>
      <c r="L12" s="66">
        <f t="shared" si="2"/>
        <v>0.97837714925019725</v>
      </c>
      <c r="M12" s="66">
        <f t="shared" si="3"/>
        <v>6.4476652945862087E-3</v>
      </c>
      <c r="N12" s="66">
        <f t="shared" si="4"/>
        <v>1.6824003799355544E-2</v>
      </c>
      <c r="O12" s="66">
        <f t="shared" si="5"/>
        <v>5.0676325097519601E-3</v>
      </c>
      <c r="P12" s="66">
        <f t="shared" si="6"/>
        <v>3.2981786178777221E-2</v>
      </c>
    </row>
    <row r="13" spans="1:16" x14ac:dyDescent="0.45">
      <c r="A13" s="66" t="s">
        <v>4</v>
      </c>
      <c r="B13" s="66">
        <v>20660583393.799999</v>
      </c>
      <c r="C13" s="66">
        <v>537639626.39699996</v>
      </c>
      <c r="D13" s="66">
        <v>19330068854.799999</v>
      </c>
      <c r="E13" s="66">
        <v>715691346.79900002</v>
      </c>
      <c r="F13" s="66">
        <v>6173962767.3999996</v>
      </c>
      <c r="G13" s="66">
        <v>257133190.10299999</v>
      </c>
      <c r="H13" s="66">
        <v>7934899589.3999996</v>
      </c>
      <c r="I13" s="66">
        <v>215072134.37099999</v>
      </c>
      <c r="J13" s="66">
        <f t="shared" si="0"/>
        <v>0.9356013083638639</v>
      </c>
      <c r="K13" s="66">
        <f t="shared" si="1"/>
        <v>0.29882809452770503</v>
      </c>
      <c r="L13" s="66">
        <f t="shared" si="2"/>
        <v>0.38405980306350745</v>
      </c>
      <c r="M13" s="66">
        <f t="shared" si="3"/>
        <v>2.6022480398996833E-2</v>
      </c>
      <c r="N13" s="66">
        <f t="shared" si="4"/>
        <v>3.4640422932770171E-2</v>
      </c>
      <c r="O13" s="66">
        <f t="shared" si="5"/>
        <v>1.2445591937164885E-2</v>
      </c>
      <c r="P13" s="66">
        <f t="shared" si="6"/>
        <v>1.0409780317991439E-2</v>
      </c>
    </row>
    <row r="14" spans="1:16" x14ac:dyDescent="0.45">
      <c r="A14" s="66" t="s">
        <v>6</v>
      </c>
      <c r="B14" s="66">
        <v>10561923505.4</v>
      </c>
      <c r="C14" s="66">
        <v>151274963.77000001</v>
      </c>
      <c r="D14" s="66">
        <v>10168172695</v>
      </c>
      <c r="E14" s="66">
        <v>541328595.98199999</v>
      </c>
      <c r="F14" s="66">
        <v>4090644110</v>
      </c>
      <c r="G14" s="66">
        <v>58402485.1448</v>
      </c>
      <c r="H14" s="66">
        <v>3903467378.1999998</v>
      </c>
      <c r="I14" s="66">
        <v>335819862.37699997</v>
      </c>
      <c r="J14" s="66">
        <f t="shared" si="0"/>
        <v>0.96271978203603858</v>
      </c>
      <c r="K14" s="66">
        <f t="shared" si="1"/>
        <v>0.38730105438735418</v>
      </c>
      <c r="L14" s="66">
        <f t="shared" si="2"/>
        <v>0.36957921312384739</v>
      </c>
      <c r="M14" s="66">
        <f t="shared" si="3"/>
        <v>1.4322671783473682E-2</v>
      </c>
      <c r="N14" s="66">
        <f t="shared" si="4"/>
        <v>5.1252841937856744E-2</v>
      </c>
      <c r="O14" s="66">
        <f t="shared" si="5"/>
        <v>5.5295311611507636E-3</v>
      </c>
      <c r="P14" s="66">
        <f t="shared" si="6"/>
        <v>3.1795331807251317E-2</v>
      </c>
    </row>
    <row r="15" spans="1:16" x14ac:dyDescent="0.45">
      <c r="A15" s="66" t="s">
        <v>20</v>
      </c>
      <c r="B15" s="66">
        <v>54820958103.199997</v>
      </c>
      <c r="C15" s="66">
        <v>152868415.64500001</v>
      </c>
      <c r="D15" s="66">
        <v>55418587635.599998</v>
      </c>
      <c r="E15" s="66">
        <v>261534004.36199999</v>
      </c>
      <c r="F15" s="66">
        <v>55428470726.599998</v>
      </c>
      <c r="G15" s="66">
        <v>162601301.75799999</v>
      </c>
      <c r="H15" s="66">
        <v>55030507401.199997</v>
      </c>
      <c r="I15" s="66">
        <v>211962712.59099999</v>
      </c>
      <c r="J15" s="66">
        <f t="shared" si="0"/>
        <v>1.0109014791619471</v>
      </c>
      <c r="K15" s="66">
        <f t="shared" si="1"/>
        <v>1.0110817585905076</v>
      </c>
      <c r="L15" s="66">
        <f t="shared" si="2"/>
        <v>1.0038224304216925</v>
      </c>
      <c r="M15" s="66">
        <f t="shared" si="3"/>
        <v>2.7885031734984729E-3</v>
      </c>
      <c r="N15" s="66">
        <f t="shared" si="4"/>
        <v>4.7706937895843488E-3</v>
      </c>
      <c r="O15" s="66">
        <f t="shared" si="5"/>
        <v>2.9660426848415232E-3</v>
      </c>
      <c r="P15" s="66">
        <f t="shared" si="6"/>
        <v>3.86645399724649E-3</v>
      </c>
    </row>
  </sheetData>
  <mergeCells count="5">
    <mergeCell ref="B6:C6"/>
    <mergeCell ref="D6:E6"/>
    <mergeCell ref="F6:G6"/>
    <mergeCell ref="H6:I6"/>
    <mergeCell ref="M6:O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7" sqref="A7:XFD7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abSelected="1" workbookViewId="0">
      <selection activeCell="B14" sqref="B14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154</v>
      </c>
    </row>
    <row r="3" spans="1:16" ht="71.25" x14ac:dyDescent="0.45">
      <c r="A3" s="73"/>
      <c r="B3" s="86" t="s">
        <v>24</v>
      </c>
      <c r="C3" s="86"/>
      <c r="D3" s="86" t="s">
        <v>25</v>
      </c>
      <c r="E3" s="86"/>
      <c r="F3" s="86" t="s">
        <v>42</v>
      </c>
      <c r="G3" s="86"/>
      <c r="H3" s="87" t="s">
        <v>114</v>
      </c>
      <c r="I3" s="87"/>
      <c r="J3" s="75" t="s">
        <v>45</v>
      </c>
      <c r="K3" s="75" t="s">
        <v>46</v>
      </c>
      <c r="L3" s="76" t="s">
        <v>115</v>
      </c>
      <c r="M3" s="86" t="s">
        <v>44</v>
      </c>
      <c r="N3" s="86"/>
      <c r="O3" s="86"/>
      <c r="P3" s="73"/>
    </row>
    <row r="4" spans="1:16" ht="99.75" x14ac:dyDescent="0.45">
      <c r="A4" s="75" t="s">
        <v>23</v>
      </c>
      <c r="B4" s="75" t="s">
        <v>28</v>
      </c>
      <c r="C4" s="75" t="s">
        <v>26</v>
      </c>
      <c r="D4" s="75" t="s">
        <v>27</v>
      </c>
      <c r="E4" s="75" t="s">
        <v>26</v>
      </c>
      <c r="F4" s="75" t="s">
        <v>27</v>
      </c>
      <c r="G4" s="75" t="s">
        <v>26</v>
      </c>
      <c r="H4" s="75" t="s">
        <v>27</v>
      </c>
      <c r="I4" s="75" t="s">
        <v>26</v>
      </c>
      <c r="J4" s="75"/>
      <c r="K4" s="75"/>
      <c r="L4" s="73"/>
      <c r="M4" s="75" t="s">
        <v>29</v>
      </c>
      <c r="N4" s="75" t="s">
        <v>30</v>
      </c>
      <c r="O4" s="75" t="s">
        <v>43</v>
      </c>
      <c r="P4" s="77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topLeftCell="A31" workbookViewId="0">
      <selection activeCell="D39" sqref="D39:D51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A15" workbookViewId="0">
      <selection activeCell="J33" sqref="J33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82" t="s">
        <v>24</v>
      </c>
      <c r="C3" s="82"/>
      <c r="D3" s="82" t="s">
        <v>25</v>
      </c>
      <c r="E3" s="82"/>
      <c r="F3" s="83" t="s">
        <v>42</v>
      </c>
      <c r="G3" s="82"/>
      <c r="H3" s="7" t="s">
        <v>45</v>
      </c>
      <c r="I3" s="7" t="s">
        <v>46</v>
      </c>
      <c r="J3" s="83" t="s">
        <v>44</v>
      </c>
      <c r="K3" s="82"/>
      <c r="L3" s="82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84" t="s">
        <v>24</v>
      </c>
      <c r="C2" s="84"/>
      <c r="D2" s="84" t="s">
        <v>25</v>
      </c>
      <c r="E2" s="84"/>
      <c r="F2" s="84" t="s">
        <v>42</v>
      </c>
      <c r="G2" s="84"/>
      <c r="H2" s="85" t="s">
        <v>114</v>
      </c>
      <c r="I2" s="85"/>
      <c r="J2" s="54" t="s">
        <v>45</v>
      </c>
      <c r="K2" s="55" t="s">
        <v>46</v>
      </c>
      <c r="L2" s="56" t="s">
        <v>115</v>
      </c>
      <c r="M2" s="84" t="s">
        <v>44</v>
      </c>
      <c r="N2" s="84"/>
      <c r="O2" s="84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82" t="s">
        <v>24</v>
      </c>
      <c r="C2" s="82"/>
      <c r="D2" s="82" t="s">
        <v>25</v>
      </c>
      <c r="E2" s="82"/>
      <c r="F2" s="83" t="s">
        <v>42</v>
      </c>
      <c r="G2" s="82"/>
      <c r="H2" s="80" t="s">
        <v>114</v>
      </c>
      <c r="I2" s="81"/>
      <c r="J2" s="48" t="s">
        <v>45</v>
      </c>
      <c r="K2" s="35" t="s">
        <v>46</v>
      </c>
      <c r="L2" s="40" t="s">
        <v>115</v>
      </c>
      <c r="M2" s="83" t="s">
        <v>44</v>
      </c>
      <c r="N2" s="82"/>
      <c r="O2" s="82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82" t="s">
        <v>24</v>
      </c>
      <c r="C3" s="82"/>
      <c r="D3" s="82" t="s">
        <v>25</v>
      </c>
      <c r="E3" s="82"/>
      <c r="F3" s="83" t="s">
        <v>42</v>
      </c>
      <c r="G3" s="82"/>
      <c r="H3" s="80" t="s">
        <v>114</v>
      </c>
      <c r="I3" s="81"/>
      <c r="J3" s="48" t="s">
        <v>45</v>
      </c>
      <c r="K3" s="35" t="s">
        <v>46</v>
      </c>
      <c r="L3" s="40" t="s">
        <v>115</v>
      </c>
      <c r="M3" s="83" t="s">
        <v>44</v>
      </c>
      <c r="N3" s="82"/>
      <c r="O3" s="82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9047-28B8-4D24-A307-ABB41DE3392E}">
  <dimension ref="A1:P28"/>
  <sheetViews>
    <sheetView topLeftCell="A9" zoomScaleNormal="100" workbookViewId="0">
      <selection activeCell="F28" sqref="F28"/>
    </sheetView>
  </sheetViews>
  <sheetFormatPr defaultRowHeight="14.25" x14ac:dyDescent="0.45"/>
  <cols>
    <col min="1" max="1" width="32.86328125" customWidth="1"/>
    <col min="2" max="2" width="18" bestFit="1" customWidth="1"/>
    <col min="3" max="3" width="15.86328125" bestFit="1" customWidth="1"/>
    <col min="4" max="4" width="18.06640625" bestFit="1" customWidth="1"/>
    <col min="5" max="5" width="17.06640625" bestFit="1" customWidth="1"/>
    <col min="6" max="6" width="18.06640625" bestFit="1" customWidth="1"/>
    <col min="7" max="7" width="17" bestFit="1" customWidth="1"/>
    <col min="8" max="8" width="19.73046875" customWidth="1"/>
    <col min="9" max="9" width="17.9296875" customWidth="1"/>
    <col min="12" max="12" width="13.86328125" customWidth="1"/>
    <col min="16" max="16" width="16.53125" customWidth="1"/>
  </cols>
  <sheetData>
    <row r="1" spans="1:16" x14ac:dyDescent="0.45">
      <c r="A1" s="22" t="s">
        <v>117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</row>
    <row r="2" spans="1:16" x14ac:dyDescent="0.45">
      <c r="A2" s="23" t="s">
        <v>48</v>
      </c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</row>
    <row r="3" spans="1:16" x14ac:dyDescent="0.45">
      <c r="A3" s="24" t="s">
        <v>49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</row>
    <row r="4" spans="1:16" s="65" customFormat="1" x14ac:dyDescent="0.45">
      <c r="A4" s="24"/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</row>
    <row r="5" spans="1:16" ht="18" x14ac:dyDescent="0.55000000000000004">
      <c r="A5" s="68" t="s">
        <v>150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</row>
    <row r="6" spans="1:16" ht="71.25" x14ac:dyDescent="0.45">
      <c r="A6" s="2"/>
      <c r="B6" s="82" t="s">
        <v>24</v>
      </c>
      <c r="C6" s="82"/>
      <c r="D6" s="82" t="s">
        <v>25</v>
      </c>
      <c r="E6" s="82"/>
      <c r="F6" s="83" t="s">
        <v>42</v>
      </c>
      <c r="G6" s="82"/>
      <c r="H6" s="80" t="s">
        <v>114</v>
      </c>
      <c r="I6" s="81"/>
      <c r="J6" s="7" t="s">
        <v>45</v>
      </c>
      <c r="K6" s="7" t="s">
        <v>46</v>
      </c>
      <c r="L6" s="70" t="s">
        <v>115</v>
      </c>
      <c r="M6" s="83" t="s">
        <v>44</v>
      </c>
      <c r="N6" s="82"/>
      <c r="O6" s="82"/>
    </row>
    <row r="7" spans="1:16" ht="99.75" x14ac:dyDescent="0.45">
      <c r="A7" s="3" t="s">
        <v>23</v>
      </c>
      <c r="B7" s="3" t="s">
        <v>28</v>
      </c>
      <c r="C7" s="3" t="s">
        <v>26</v>
      </c>
      <c r="D7" s="3" t="s">
        <v>27</v>
      </c>
      <c r="E7" s="3" t="s">
        <v>26</v>
      </c>
      <c r="F7" s="3" t="s">
        <v>27</v>
      </c>
      <c r="G7" s="3" t="s">
        <v>26</v>
      </c>
      <c r="H7" s="14" t="s">
        <v>27</v>
      </c>
      <c r="I7" s="14" t="s">
        <v>26</v>
      </c>
      <c r="J7" s="3"/>
      <c r="K7" s="3"/>
      <c r="M7" s="3" t="s">
        <v>29</v>
      </c>
      <c r="N7" s="7" t="s">
        <v>30</v>
      </c>
      <c r="O7" s="7" t="s">
        <v>43</v>
      </c>
      <c r="P7" s="71" t="s">
        <v>118</v>
      </c>
    </row>
    <row r="8" spans="1:16" x14ac:dyDescent="0.45">
      <c r="A8" s="65" t="s">
        <v>1</v>
      </c>
      <c r="D8" s="66">
        <v>154918952634</v>
      </c>
      <c r="E8" s="66">
        <v>280351869.92900002</v>
      </c>
      <c r="H8" s="66">
        <v>155317428173</v>
      </c>
      <c r="I8" s="66">
        <v>1411292601.6199999</v>
      </c>
      <c r="J8" s="5" t="e">
        <f>#REF!/D8</f>
        <v>#REF!</v>
      </c>
      <c r="K8" s="5">
        <f>H8/D8</f>
        <v>1.0025721548734028</v>
      </c>
      <c r="M8" s="5">
        <f>E8/D8</f>
        <v>1.809667991955371E-3</v>
      </c>
      <c r="N8" s="5" t="e">
        <f>#REF!/D8</f>
        <v>#REF!</v>
      </c>
      <c r="O8" s="5">
        <f>I8/D8</f>
        <v>9.1098769880933479E-3</v>
      </c>
    </row>
    <row r="9" spans="1:16" x14ac:dyDescent="0.45">
      <c r="A9" s="65" t="s">
        <v>2</v>
      </c>
      <c r="D9" s="66">
        <v>323888734975</v>
      </c>
      <c r="E9" s="66">
        <v>1799069197.0699999</v>
      </c>
      <c r="H9" s="66">
        <v>324404115108</v>
      </c>
      <c r="I9" s="66">
        <v>3561778733.0300002</v>
      </c>
      <c r="J9" s="5" t="e">
        <f>#REF!/D9</f>
        <v>#REF!</v>
      </c>
      <c r="K9" s="5">
        <f>H9/D9</f>
        <v>1.0015912258666229</v>
      </c>
      <c r="M9" s="5">
        <f>E9/D9</f>
        <v>5.5545902120024788E-3</v>
      </c>
      <c r="N9" s="5" t="e">
        <f>#REF!/D9</f>
        <v>#REF!</v>
      </c>
      <c r="O9" s="5">
        <f>I9/D9</f>
        <v>1.0996920696562426E-2</v>
      </c>
    </row>
    <row r="10" spans="1:16" x14ac:dyDescent="0.45">
      <c r="A10" s="65" t="s">
        <v>35</v>
      </c>
      <c r="D10" s="66">
        <v>67105167.399999999</v>
      </c>
      <c r="E10" s="66">
        <v>851354.688035</v>
      </c>
      <c r="H10" s="66">
        <v>54168281.200000003</v>
      </c>
      <c r="I10" s="66">
        <v>275826.63121700002</v>
      </c>
      <c r="J10" s="5" t="e">
        <f>#REF!/D10</f>
        <v>#REF!</v>
      </c>
      <c r="K10" s="5">
        <f>H10/D10</f>
        <v>0.80721475407570487</v>
      </c>
      <c r="M10" s="5">
        <f>E10/D10</f>
        <v>1.2686872278557195E-2</v>
      </c>
      <c r="N10" s="5" t="e">
        <f>#REF!/D10</f>
        <v>#REF!</v>
      </c>
      <c r="O10" s="5">
        <f>I10/D10</f>
        <v>4.1103635070732277E-3</v>
      </c>
    </row>
    <row r="11" spans="1:16" x14ac:dyDescent="0.45">
      <c r="A11" s="65" t="s">
        <v>36</v>
      </c>
      <c r="D11" s="66">
        <v>15824359</v>
      </c>
      <c r="E11" s="66">
        <v>1011097.01176</v>
      </c>
      <c r="H11" s="66">
        <v>4744871.2</v>
      </c>
      <c r="I11" s="66">
        <v>436397.91209400003</v>
      </c>
      <c r="J11" s="5" t="e">
        <f>#REF!/D11</f>
        <v>#REF!</v>
      </c>
      <c r="K11" s="5">
        <f>H11/D11</f>
        <v>0.29984602851843795</v>
      </c>
      <c r="M11" s="5">
        <f>E11/D11</f>
        <v>6.3894974308911973E-2</v>
      </c>
      <c r="N11" s="5" t="e">
        <f>#REF!/D11</f>
        <v>#REF!</v>
      </c>
      <c r="O11" s="5">
        <f>I11/D11</f>
        <v>2.7577604381574004E-2</v>
      </c>
    </row>
    <row r="12" spans="1:16" x14ac:dyDescent="0.45">
      <c r="A12" s="65" t="s">
        <v>15</v>
      </c>
      <c r="D12" s="66">
        <v>13571559205.200001</v>
      </c>
      <c r="E12" s="66">
        <v>124870350.419</v>
      </c>
      <c r="H12" s="66">
        <v>13403081932.200001</v>
      </c>
      <c r="I12" s="66">
        <v>112712714.513</v>
      </c>
      <c r="J12" s="5" t="e">
        <f>#REF!/D12</f>
        <v>#REF!</v>
      </c>
      <c r="K12" s="5">
        <f>H12/D12</f>
        <v>0.98758600464009716</v>
      </c>
      <c r="M12" s="5">
        <f>E12/D12</f>
        <v>9.2008846243072338E-3</v>
      </c>
      <c r="N12" s="5" t="e">
        <f>#REF!/D12</f>
        <v>#REF!</v>
      </c>
      <c r="O12" s="5">
        <f>I12/D12</f>
        <v>8.3050674435265794E-3</v>
      </c>
    </row>
    <row r="13" spans="1:16" x14ac:dyDescent="0.45">
      <c r="A13" s="65" t="s">
        <v>4</v>
      </c>
      <c r="D13" s="66">
        <v>3810031732.5999999</v>
      </c>
      <c r="E13" s="66">
        <v>38318967.155400001</v>
      </c>
      <c r="H13" s="66">
        <v>3431107693.1999998</v>
      </c>
      <c r="I13" s="66">
        <v>54530811.428999998</v>
      </c>
    </row>
    <row r="14" spans="1:16" x14ac:dyDescent="0.45">
      <c r="A14" s="65" t="s">
        <v>6</v>
      </c>
      <c r="D14" s="66">
        <v>1822701831.4000001</v>
      </c>
      <c r="E14" s="66">
        <v>38027087.5339</v>
      </c>
      <c r="H14" s="66">
        <v>504405128.39999998</v>
      </c>
      <c r="I14" s="66">
        <v>39336546.523500003</v>
      </c>
    </row>
    <row r="15" spans="1:16" s="65" customFormat="1" x14ac:dyDescent="0.45">
      <c r="A15" s="65" t="s">
        <v>20</v>
      </c>
      <c r="D15" s="66">
        <v>2019444030</v>
      </c>
      <c r="E15" s="66">
        <v>44096097.7223</v>
      </c>
      <c r="H15" s="66">
        <v>1934053663.5999999</v>
      </c>
      <c r="I15" s="66">
        <v>150295057.50999999</v>
      </c>
    </row>
    <row r="16" spans="1:16" s="65" customFormat="1" x14ac:dyDescent="0.45"/>
    <row r="18" spans="1:16" ht="18" x14ac:dyDescent="0.55000000000000004">
      <c r="A18" s="68" t="s">
        <v>151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</row>
    <row r="19" spans="1:16" ht="71.25" x14ac:dyDescent="0.45">
      <c r="A19" s="2"/>
      <c r="B19" s="82" t="s">
        <v>24</v>
      </c>
      <c r="C19" s="82"/>
      <c r="D19" s="82" t="s">
        <v>25</v>
      </c>
      <c r="E19" s="82"/>
      <c r="F19" s="83" t="s">
        <v>42</v>
      </c>
      <c r="G19" s="82"/>
      <c r="H19" s="80" t="s">
        <v>114</v>
      </c>
      <c r="I19" s="81"/>
      <c r="J19" s="67" t="s">
        <v>45</v>
      </c>
      <c r="K19" s="67" t="s">
        <v>46</v>
      </c>
      <c r="L19" s="70" t="s">
        <v>115</v>
      </c>
      <c r="M19" s="83" t="s">
        <v>44</v>
      </c>
      <c r="N19" s="82"/>
      <c r="O19" s="82"/>
    </row>
    <row r="20" spans="1:16" ht="99.75" x14ac:dyDescent="0.45">
      <c r="A20" s="3" t="s">
        <v>23</v>
      </c>
      <c r="B20" s="3" t="s">
        <v>28</v>
      </c>
      <c r="C20" s="3" t="s">
        <v>26</v>
      </c>
      <c r="D20" s="3" t="s">
        <v>27</v>
      </c>
      <c r="E20" s="3" t="s">
        <v>26</v>
      </c>
      <c r="F20" s="3" t="s">
        <v>27</v>
      </c>
      <c r="G20" s="3" t="s">
        <v>26</v>
      </c>
      <c r="H20" s="14" t="s">
        <v>27</v>
      </c>
      <c r="I20" s="14" t="s">
        <v>26</v>
      </c>
      <c r="J20" s="3"/>
      <c r="K20" s="3"/>
      <c r="M20" s="3" t="s">
        <v>29</v>
      </c>
      <c r="N20" s="67" t="s">
        <v>30</v>
      </c>
      <c r="O20" s="67" t="s">
        <v>43</v>
      </c>
      <c r="P20" s="71" t="s">
        <v>118</v>
      </c>
    </row>
    <row r="21" spans="1:16" x14ac:dyDescent="0.45">
      <c r="A21" s="65" t="s">
        <v>1</v>
      </c>
      <c r="B21" s="66">
        <v>154224661811</v>
      </c>
      <c r="C21" s="66">
        <v>396037299.84799999</v>
      </c>
      <c r="D21" s="66">
        <v>154231498991</v>
      </c>
      <c r="E21" s="66">
        <v>776501347.76400006</v>
      </c>
      <c r="F21" s="66">
        <v>151858466289</v>
      </c>
      <c r="G21" s="66">
        <v>357254358.009</v>
      </c>
      <c r="H21" s="66">
        <v>153324861138</v>
      </c>
      <c r="I21" s="66">
        <v>336290655.68900001</v>
      </c>
      <c r="J21" s="66">
        <f>D21/B21</f>
        <v>1.0000443325984296</v>
      </c>
      <c r="K21" s="66">
        <f>F21/B21</f>
        <v>0.98465747634512735</v>
      </c>
      <c r="L21" s="66">
        <f>H21/B21</f>
        <v>0.99416564988741751</v>
      </c>
      <c r="M21" s="66">
        <f>C21/B21</f>
        <v>2.5679245796196831E-3</v>
      </c>
      <c r="N21" s="66">
        <f>E21/B21</f>
        <v>5.0348714573003293E-3</v>
      </c>
      <c r="O21" s="66">
        <f>G21/B21</f>
        <v>2.3164541508076692E-3</v>
      </c>
      <c r="P21" s="66">
        <f>I21/B21</f>
        <v>2.180524513654756E-3</v>
      </c>
    </row>
    <row r="22" spans="1:16" x14ac:dyDescent="0.45">
      <c r="A22" s="65" t="s">
        <v>2</v>
      </c>
      <c r="B22" s="66">
        <v>334478074273</v>
      </c>
      <c r="C22" s="66">
        <v>1257152096.21</v>
      </c>
      <c r="D22" s="66">
        <v>320995802715</v>
      </c>
      <c r="E22" s="66">
        <v>2139277529.4000001</v>
      </c>
      <c r="F22" s="66">
        <v>326887773402</v>
      </c>
      <c r="G22" s="66">
        <v>1119009493.4200001</v>
      </c>
      <c r="H22" s="66">
        <v>328914925755</v>
      </c>
      <c r="I22" s="66">
        <v>11811502965.6</v>
      </c>
      <c r="J22" s="66">
        <f t="shared" ref="J22:J28" si="0">D22/B22</f>
        <v>0.95969161330737685</v>
      </c>
      <c r="K22" s="66">
        <f t="shared" ref="K22:K28" si="1">F22/B22</f>
        <v>0.97730703010205444</v>
      </c>
      <c r="L22" s="66">
        <f t="shared" ref="L22:L28" si="2">H22/B22</f>
        <v>0.98336767356098986</v>
      </c>
      <c r="M22" s="66">
        <f t="shared" ref="M22:M28" si="3">C22/B22</f>
        <v>3.7585485952777767E-3</v>
      </c>
      <c r="N22" s="66">
        <f t="shared" ref="N22:N28" si="4">E22/B22</f>
        <v>6.3958677532146048E-3</v>
      </c>
      <c r="O22" s="66">
        <f t="shared" ref="O22:O28" si="5">G22/B22</f>
        <v>3.3455391533576814E-3</v>
      </c>
      <c r="P22" s="66">
        <f t="shared" ref="P22:P28" si="6">I22/B22</f>
        <v>3.5313235378051977E-2</v>
      </c>
    </row>
    <row r="23" spans="1:16" x14ac:dyDescent="0.45">
      <c r="A23" s="65" t="s">
        <v>35</v>
      </c>
      <c r="B23" s="66">
        <v>91553547.599999994</v>
      </c>
      <c r="C23" s="66">
        <v>1407369.3687</v>
      </c>
      <c r="D23" s="66">
        <v>55426876</v>
      </c>
      <c r="E23" s="66">
        <v>1793666.85338</v>
      </c>
      <c r="F23" s="66">
        <v>71791787.599999994</v>
      </c>
      <c r="G23" s="66">
        <v>2846669.9186200001</v>
      </c>
      <c r="H23" s="66">
        <v>46162437.600000001</v>
      </c>
      <c r="I23" s="66">
        <v>1415999.3302199999</v>
      </c>
      <c r="J23" s="66">
        <f t="shared" si="0"/>
        <v>0.60540391337058364</v>
      </c>
      <c r="K23" s="66">
        <f t="shared" si="1"/>
        <v>0.7841508000723284</v>
      </c>
      <c r="L23" s="66">
        <f t="shared" si="2"/>
        <v>0.50421243971544372</v>
      </c>
      <c r="M23" s="66">
        <f t="shared" si="3"/>
        <v>1.5372089947282393E-2</v>
      </c>
      <c r="N23" s="66">
        <f t="shared" si="4"/>
        <v>1.9591451127776945E-2</v>
      </c>
      <c r="O23" s="66">
        <f t="shared" si="5"/>
        <v>3.1092950445319505E-2</v>
      </c>
      <c r="P23" s="66">
        <f t="shared" si="6"/>
        <v>1.546635130302695E-2</v>
      </c>
    </row>
    <row r="24" spans="1:16" x14ac:dyDescent="0.45">
      <c r="A24" s="65" t="s">
        <v>36</v>
      </c>
      <c r="B24" s="66">
        <v>11773123.6</v>
      </c>
      <c r="C24" s="66">
        <v>488609.35972299997</v>
      </c>
      <c r="D24" s="66">
        <v>7471985</v>
      </c>
      <c r="E24" s="66">
        <v>261195.06404100001</v>
      </c>
      <c r="F24" s="66">
        <v>14173087.6</v>
      </c>
      <c r="G24" s="66">
        <v>6172868.7977600005</v>
      </c>
      <c r="H24" s="66">
        <v>3821710</v>
      </c>
      <c r="I24" s="66">
        <v>508277.09580800001</v>
      </c>
      <c r="J24" s="66">
        <f t="shared" si="0"/>
        <v>0.63466461865736301</v>
      </c>
      <c r="K24" s="66">
        <f t="shared" si="1"/>
        <v>1.2038510833267733</v>
      </c>
      <c r="L24" s="66">
        <f t="shared" si="2"/>
        <v>0.32461308738829514</v>
      </c>
      <c r="M24" s="66">
        <f t="shared" si="3"/>
        <v>4.1502100574481351E-2</v>
      </c>
      <c r="N24" s="66">
        <f t="shared" si="4"/>
        <v>2.2185706437414791E-2</v>
      </c>
      <c r="O24" s="66">
        <f t="shared" si="5"/>
        <v>0.52431869463767466</v>
      </c>
      <c r="P24" s="66">
        <f t="shared" si="6"/>
        <v>4.3172662844378873E-2</v>
      </c>
    </row>
    <row r="25" spans="1:16" x14ac:dyDescent="0.45">
      <c r="A25" s="65" t="s">
        <v>15</v>
      </c>
      <c r="B25" s="66">
        <v>13403983485.6</v>
      </c>
      <c r="C25" s="66">
        <v>121796591.243</v>
      </c>
      <c r="D25" s="66">
        <v>13356814029.799999</v>
      </c>
      <c r="E25" s="66">
        <v>244857269.73199999</v>
      </c>
      <c r="F25" s="66">
        <v>13099183008.6</v>
      </c>
      <c r="G25" s="66">
        <v>86653181.352899998</v>
      </c>
      <c r="H25" s="66">
        <v>13620259009.4</v>
      </c>
      <c r="I25" s="66">
        <v>186564319.986</v>
      </c>
      <c r="J25" s="66">
        <f t="shared" si="0"/>
        <v>0.99648093748767474</v>
      </c>
      <c r="K25" s="66">
        <f t="shared" si="1"/>
        <v>0.97726045564533492</v>
      </c>
      <c r="L25" s="66">
        <f t="shared" si="2"/>
        <v>1.0161351678799326</v>
      </c>
      <c r="M25" s="66">
        <f t="shared" si="3"/>
        <v>9.0865966355335327E-3</v>
      </c>
      <c r="N25" s="66">
        <f t="shared" si="4"/>
        <v>1.8267500105103231E-2</v>
      </c>
      <c r="O25" s="66">
        <f t="shared" si="5"/>
        <v>6.4647335208963931E-3</v>
      </c>
      <c r="P25" s="66">
        <f t="shared" si="6"/>
        <v>1.3918572802363376E-2</v>
      </c>
    </row>
    <row r="26" spans="1:16" x14ac:dyDescent="0.45">
      <c r="A26" s="65" t="s">
        <v>4</v>
      </c>
      <c r="B26" s="66">
        <v>4207290989</v>
      </c>
      <c r="C26" s="66">
        <v>47812624.160400003</v>
      </c>
      <c r="D26" s="66">
        <v>3557269894.1999998</v>
      </c>
      <c r="E26" s="66">
        <v>24548824.4307</v>
      </c>
      <c r="F26" s="66">
        <v>3744450908.5999999</v>
      </c>
      <c r="G26" s="66">
        <v>52157654.794100001</v>
      </c>
      <c r="H26" s="66">
        <v>2911940947</v>
      </c>
      <c r="I26" s="66">
        <v>53453576.313600004</v>
      </c>
      <c r="J26" s="66">
        <f t="shared" si="0"/>
        <v>0.84550127469207947</v>
      </c>
      <c r="K26" s="66">
        <f t="shared" si="1"/>
        <v>0.88999095103949322</v>
      </c>
      <c r="L26" s="66">
        <f t="shared" si="2"/>
        <v>0.69211779138008178</v>
      </c>
      <c r="M26" s="66">
        <f t="shared" si="3"/>
        <v>1.1364230400370818E-2</v>
      </c>
      <c r="N26" s="66">
        <f t="shared" si="4"/>
        <v>5.8348292273776928E-3</v>
      </c>
      <c r="O26" s="66">
        <f t="shared" si="5"/>
        <v>1.2396968721789544E-2</v>
      </c>
      <c r="P26" s="66">
        <f t="shared" si="6"/>
        <v>1.2704986760686356E-2</v>
      </c>
    </row>
    <row r="27" spans="1:16" x14ac:dyDescent="0.45">
      <c r="A27" s="65" t="s">
        <v>6</v>
      </c>
      <c r="B27" s="66">
        <v>1591523887.2</v>
      </c>
      <c r="C27" s="66">
        <v>46781665.820299998</v>
      </c>
      <c r="D27" s="66">
        <v>885658835</v>
      </c>
      <c r="E27" s="66">
        <v>49874908.9133</v>
      </c>
      <c r="F27" s="66">
        <v>852721605.60000002</v>
      </c>
      <c r="G27" s="66">
        <v>74307902.240899995</v>
      </c>
      <c r="H27" s="66">
        <v>379748471.39999998</v>
      </c>
      <c r="I27" s="66">
        <v>8505820.7215299997</v>
      </c>
      <c r="J27" s="66">
        <f t="shared" si="0"/>
        <v>0.55648478927837985</v>
      </c>
      <c r="K27" s="66">
        <f t="shared" si="1"/>
        <v>0.5357893855430661</v>
      </c>
      <c r="L27" s="66">
        <f t="shared" si="2"/>
        <v>0.23860683113471773</v>
      </c>
      <c r="M27" s="66">
        <f t="shared" si="3"/>
        <v>2.9394259298617203E-2</v>
      </c>
      <c r="N27" s="66">
        <f t="shared" si="4"/>
        <v>3.1337832447520426E-2</v>
      </c>
      <c r="O27" s="66">
        <f t="shared" si="5"/>
        <v>4.668978130867478E-2</v>
      </c>
      <c r="P27" s="66">
        <f t="shared" si="6"/>
        <v>5.3444505545527567E-3</v>
      </c>
    </row>
    <row r="28" spans="1:16" x14ac:dyDescent="0.45">
      <c r="A28" s="65" t="s">
        <v>20</v>
      </c>
      <c r="B28" s="66">
        <v>103376374</v>
      </c>
      <c r="C28" s="66">
        <v>2023324.2933499999</v>
      </c>
      <c r="D28" s="66">
        <v>105115239.59999999</v>
      </c>
      <c r="E28" s="66">
        <v>1651547.44683</v>
      </c>
      <c r="F28" s="66">
        <v>101048964</v>
      </c>
      <c r="G28" s="66">
        <v>2492931.63693</v>
      </c>
      <c r="H28" s="66">
        <v>106508726.8</v>
      </c>
      <c r="I28" s="66">
        <v>2375056.0667400002</v>
      </c>
      <c r="J28" s="66">
        <f t="shared" si="0"/>
        <v>1.0168207254009509</v>
      </c>
      <c r="K28" s="66">
        <f t="shared" si="1"/>
        <v>0.97748605498583263</v>
      </c>
      <c r="L28" s="66">
        <f t="shared" si="2"/>
        <v>1.030300470782618</v>
      </c>
      <c r="M28" s="66">
        <f t="shared" si="3"/>
        <v>1.9572405328803659E-2</v>
      </c>
      <c r="N28" s="66">
        <f t="shared" si="4"/>
        <v>1.5976062836465903E-2</v>
      </c>
      <c r="O28" s="66">
        <f t="shared" si="5"/>
        <v>2.4115100389669308E-2</v>
      </c>
      <c r="P28" s="66">
        <f t="shared" si="6"/>
        <v>2.2974844007780736E-2</v>
      </c>
    </row>
  </sheetData>
  <mergeCells count="10">
    <mergeCell ref="B6:C6"/>
    <mergeCell ref="D6:E6"/>
    <mergeCell ref="F6:G6"/>
    <mergeCell ref="M6:O6"/>
    <mergeCell ref="B19:C19"/>
    <mergeCell ref="D19:E19"/>
    <mergeCell ref="F19:G19"/>
    <mergeCell ref="M19:O19"/>
    <mergeCell ref="H19:I19"/>
    <mergeCell ref="H6:I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postgres-4GB-os</vt:lpstr>
      <vt:lpstr>postgres-4GB-usr</vt:lpstr>
      <vt:lpstr>postgres-1GB-os</vt:lpstr>
      <vt:lpstr>postgres-1GB-usr</vt:lpstr>
      <vt:lpstr>octane-os</vt:lpstr>
      <vt:lpstr>octane-usr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2017-11-08T21:38:56Z</dcterms:modified>
</cp:coreProperties>
</file>