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9608" windowHeight="9465" firstSheet="4" activeTab="8"/>
  </bookViews>
  <sheets>
    <sheet name="file-created-per-second-sfi" sheetId="5" r:id="rId1"/>
    <sheet name="file-del-per-second-sfi" sheetId="6" r:id="rId2"/>
    <sheet name="file-created-per-second-pg" sheetId="12" r:id="rId3"/>
    <sheet name="file-deleted-per-second-pg" sheetId="13" r:id="rId4"/>
    <sheet name="lmb_file_bw_sfi" sheetId="17" r:id="rId5"/>
    <sheet name="lmb-file-bw-pg" sheetId="18" r:id="rId6"/>
    <sheet name="lmb-pipe-bw-sfi" sheetId="19" r:id="rId7"/>
    <sheet name="lmb-pipe-bw-pg" sheetId="20" r:id="rId8"/>
    <sheet name="lmbench" sheetId="1" r:id="rId9"/>
    <sheet name="fig-postmark-sfi" sheetId="7" r:id="rId10"/>
    <sheet name="fig-postmark-pg" sheetId="14" r:id="rId11"/>
    <sheet name="postmark" sheetId="2" r:id="rId12"/>
    <sheet name="fig-libc-comp-sfi" sheetId="8" r:id="rId13"/>
    <sheet name="fig-libc-comp-pg" sheetId="15" r:id="rId14"/>
    <sheet name="libc" sheetId="3" r:id="rId15"/>
    <sheet name="fig-ssh-bandwidth" sheetId="10" r:id="rId16"/>
    <sheet name="fig-ssh-overhead-sfi" sheetId="11" r:id="rId17"/>
    <sheet name="fig-ssh-overhead-pg" sheetId="16" r:id="rId18"/>
    <sheet name="ssh" sheetId="4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0" i="1" l="1"/>
  <c r="D200" i="1"/>
  <c r="E200" i="1"/>
  <c r="F200" i="1"/>
  <c r="G200" i="1"/>
  <c r="B200" i="1"/>
  <c r="E127" i="1"/>
  <c r="F127" i="1"/>
  <c r="G127" i="1"/>
  <c r="C128" i="1"/>
  <c r="D128" i="1"/>
  <c r="E128" i="1"/>
  <c r="F128" i="1"/>
  <c r="G128" i="1"/>
  <c r="C127" i="1"/>
  <c r="D127" i="1"/>
  <c r="B128" i="1"/>
  <c r="B127" i="1"/>
  <c r="G190" i="1"/>
  <c r="G191" i="1"/>
  <c r="G192" i="1"/>
  <c r="G193" i="1"/>
  <c r="G194" i="1"/>
  <c r="G195" i="1"/>
  <c r="G196" i="1"/>
  <c r="G197" i="1"/>
  <c r="G198" i="1"/>
  <c r="G199" i="1"/>
  <c r="F190" i="1"/>
  <c r="F191" i="1"/>
  <c r="F192" i="1"/>
  <c r="F193" i="1"/>
  <c r="F194" i="1"/>
  <c r="F195" i="1"/>
  <c r="F196" i="1"/>
  <c r="F197" i="1"/>
  <c r="F198" i="1"/>
  <c r="F199" i="1"/>
  <c r="E190" i="1"/>
  <c r="E191" i="1"/>
  <c r="E192" i="1"/>
  <c r="E193" i="1"/>
  <c r="E194" i="1"/>
  <c r="E195" i="1"/>
  <c r="E196" i="1"/>
  <c r="E197" i="1"/>
  <c r="E198" i="1"/>
  <c r="E199" i="1"/>
  <c r="D190" i="1"/>
  <c r="D191" i="1"/>
  <c r="D192" i="1"/>
  <c r="D193" i="1"/>
  <c r="D194" i="1"/>
  <c r="D195" i="1"/>
  <c r="D196" i="1"/>
  <c r="D197" i="1"/>
  <c r="D198" i="1"/>
  <c r="D199" i="1"/>
  <c r="C190" i="1"/>
  <c r="C191" i="1"/>
  <c r="C192" i="1"/>
  <c r="C193" i="1"/>
  <c r="C194" i="1"/>
  <c r="C195" i="1"/>
  <c r="C196" i="1"/>
  <c r="C197" i="1"/>
  <c r="C198" i="1"/>
  <c r="C199" i="1"/>
  <c r="B190" i="1"/>
  <c r="B191" i="1"/>
  <c r="B192" i="1"/>
  <c r="B193" i="1"/>
  <c r="B194" i="1"/>
  <c r="B195" i="1"/>
  <c r="B196" i="1"/>
  <c r="B197" i="1"/>
  <c r="B198" i="1"/>
  <c r="B199" i="1"/>
  <c r="G189" i="1"/>
  <c r="F189" i="1"/>
  <c r="E189" i="1"/>
  <c r="D189" i="1"/>
  <c r="C189" i="1"/>
  <c r="B189" i="1"/>
  <c r="G161" i="1"/>
  <c r="G162" i="1"/>
  <c r="G163" i="1"/>
  <c r="G164" i="1"/>
  <c r="G165" i="1"/>
  <c r="G166" i="1"/>
  <c r="G167" i="1"/>
  <c r="G168" i="1"/>
  <c r="G169" i="1"/>
  <c r="G170" i="1"/>
  <c r="F161" i="1"/>
  <c r="F162" i="1"/>
  <c r="F163" i="1"/>
  <c r="F164" i="1"/>
  <c r="F165" i="1"/>
  <c r="F166" i="1"/>
  <c r="F167" i="1"/>
  <c r="F168" i="1"/>
  <c r="F169" i="1"/>
  <c r="F170" i="1"/>
  <c r="E161" i="1"/>
  <c r="E162" i="1"/>
  <c r="E163" i="1"/>
  <c r="E164" i="1"/>
  <c r="E165" i="1"/>
  <c r="E166" i="1"/>
  <c r="E167" i="1"/>
  <c r="E168" i="1"/>
  <c r="E169" i="1"/>
  <c r="E170" i="1"/>
  <c r="D161" i="1"/>
  <c r="D162" i="1"/>
  <c r="D163" i="1"/>
  <c r="D164" i="1"/>
  <c r="D165" i="1"/>
  <c r="D166" i="1"/>
  <c r="D167" i="1"/>
  <c r="D168" i="1"/>
  <c r="D169" i="1"/>
  <c r="D170" i="1"/>
  <c r="C161" i="1"/>
  <c r="C162" i="1"/>
  <c r="C163" i="1"/>
  <c r="C164" i="1"/>
  <c r="C165" i="1"/>
  <c r="C166" i="1"/>
  <c r="C167" i="1"/>
  <c r="C168" i="1"/>
  <c r="C169" i="1"/>
  <c r="C170" i="1"/>
  <c r="B161" i="1"/>
  <c r="B162" i="1"/>
  <c r="B163" i="1"/>
  <c r="B164" i="1"/>
  <c r="B165" i="1"/>
  <c r="B166" i="1"/>
  <c r="B167" i="1"/>
  <c r="B168" i="1"/>
  <c r="B169" i="1"/>
  <c r="B170" i="1"/>
  <c r="G160" i="1"/>
  <c r="F160" i="1"/>
  <c r="E160" i="1"/>
  <c r="D160" i="1"/>
  <c r="C160" i="1"/>
  <c r="B160" i="1"/>
  <c r="G117" i="1"/>
  <c r="E13" i="3"/>
  <c r="E14" i="3"/>
  <c r="E15" i="3"/>
  <c r="C133" i="4"/>
  <c r="D133" i="4"/>
  <c r="E133" i="4"/>
  <c r="F133" i="4"/>
  <c r="G133" i="4"/>
  <c r="B133" i="4"/>
  <c r="D21" i="3"/>
  <c r="C21" i="3"/>
  <c r="B21" i="3"/>
  <c r="A21" i="3"/>
  <c r="D21" i="2"/>
  <c r="C21" i="2"/>
  <c r="B21" i="2"/>
  <c r="A21" i="2"/>
  <c r="K73" i="1"/>
  <c r="J73" i="1"/>
  <c r="I73" i="1"/>
  <c r="H73" i="1"/>
  <c r="K57" i="1"/>
  <c r="J57" i="1"/>
  <c r="I57" i="1"/>
  <c r="H57" i="1"/>
  <c r="G118" i="1" l="1"/>
  <c r="G119" i="1"/>
  <c r="G120" i="1"/>
  <c r="G121" i="1"/>
  <c r="G122" i="1"/>
  <c r="G123" i="1"/>
  <c r="G124" i="1"/>
  <c r="G125" i="1"/>
  <c r="G126" i="1"/>
  <c r="G116" i="1"/>
  <c r="F117" i="1"/>
  <c r="F118" i="1"/>
  <c r="F119" i="1"/>
  <c r="F120" i="1"/>
  <c r="F121" i="1"/>
  <c r="F122" i="1"/>
  <c r="F123" i="1"/>
  <c r="F124" i="1"/>
  <c r="F125" i="1"/>
  <c r="F126" i="1"/>
  <c r="F116" i="1"/>
  <c r="E117" i="1"/>
  <c r="E118" i="1"/>
  <c r="E119" i="1"/>
  <c r="E120" i="1"/>
  <c r="E121" i="1"/>
  <c r="E122" i="1"/>
  <c r="E123" i="1"/>
  <c r="E124" i="1"/>
  <c r="E125" i="1"/>
  <c r="E126" i="1"/>
  <c r="E116" i="1"/>
  <c r="D117" i="1"/>
  <c r="D118" i="1"/>
  <c r="D119" i="1"/>
  <c r="D120" i="1"/>
  <c r="D121" i="1"/>
  <c r="D122" i="1"/>
  <c r="D123" i="1"/>
  <c r="D124" i="1"/>
  <c r="D125" i="1"/>
  <c r="D126" i="1"/>
  <c r="D116" i="1"/>
  <c r="C117" i="1"/>
  <c r="C118" i="1"/>
  <c r="C119" i="1"/>
  <c r="C120" i="1"/>
  <c r="C121" i="1"/>
  <c r="C122" i="1"/>
  <c r="C123" i="1"/>
  <c r="C124" i="1"/>
  <c r="C125" i="1"/>
  <c r="C126" i="1"/>
  <c r="C116" i="1"/>
  <c r="B117" i="1"/>
  <c r="B118" i="1"/>
  <c r="B119" i="1"/>
  <c r="B120" i="1"/>
  <c r="B121" i="1"/>
  <c r="B122" i="1"/>
  <c r="B123" i="1"/>
  <c r="B124" i="1"/>
  <c r="B125" i="1"/>
  <c r="B126" i="1"/>
  <c r="B116" i="1"/>
  <c r="G114" i="4" l="1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13" i="4"/>
  <c r="H66" i="4" l="1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65" i="4"/>
  <c r="G84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65" i="4"/>
  <c r="E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65" i="4"/>
  <c r="D3" i="3"/>
  <c r="B12" i="2"/>
  <c r="I22" i="1"/>
  <c r="H22" i="1"/>
  <c r="G22" i="1"/>
  <c r="E22" i="1"/>
  <c r="D22" i="1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38" i="4"/>
  <c r="B18" i="3"/>
  <c r="B17" i="3"/>
  <c r="B17" i="2"/>
  <c r="B16" i="2"/>
  <c r="J22" i="1" l="1"/>
  <c r="M22" i="1"/>
  <c r="L22" i="1"/>
  <c r="G74" i="1"/>
  <c r="G75" i="1"/>
  <c r="G76" i="1"/>
  <c r="G73" i="1"/>
  <c r="F74" i="1"/>
  <c r="F75" i="1"/>
  <c r="F76" i="1"/>
  <c r="F73" i="1"/>
  <c r="G58" i="1"/>
  <c r="G59" i="1"/>
  <c r="G60" i="1"/>
  <c r="G57" i="1"/>
  <c r="F58" i="1"/>
  <c r="F59" i="1"/>
  <c r="F60" i="1"/>
  <c r="F57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I18" i="1"/>
  <c r="I19" i="1"/>
  <c r="I20" i="1"/>
  <c r="I21" i="1"/>
  <c r="I23" i="1"/>
  <c r="I24" i="1"/>
  <c r="I17" i="1"/>
  <c r="H18" i="1"/>
  <c r="H19" i="1"/>
  <c r="H20" i="1"/>
  <c r="H21" i="1"/>
  <c r="H23" i="1"/>
  <c r="H24" i="1"/>
  <c r="H17" i="1"/>
  <c r="M24" i="1" l="1"/>
  <c r="M23" i="1"/>
  <c r="M18" i="1"/>
  <c r="M19" i="1"/>
  <c r="H76" i="1"/>
  <c r="I76" i="1"/>
  <c r="H75" i="1"/>
  <c r="I75" i="1"/>
  <c r="B77" i="1"/>
  <c r="H74" i="1"/>
  <c r="H77" i="1" s="1"/>
  <c r="I74" i="1"/>
  <c r="H60" i="1"/>
  <c r="I60" i="1"/>
  <c r="I59" i="1"/>
  <c r="H59" i="1"/>
  <c r="B61" i="1"/>
  <c r="H58" i="1"/>
  <c r="I58" i="1"/>
  <c r="M21" i="1"/>
  <c r="J76" i="1"/>
  <c r="K76" i="1"/>
  <c r="K75" i="1"/>
  <c r="J75" i="1"/>
  <c r="K74" i="1"/>
  <c r="K77" i="1" s="1"/>
  <c r="J74" i="1"/>
  <c r="J60" i="1"/>
  <c r="K60" i="1"/>
  <c r="K59" i="1"/>
  <c r="J59" i="1"/>
  <c r="J58" i="1"/>
  <c r="K58" i="1"/>
  <c r="M17" i="1"/>
  <c r="M20" i="1"/>
  <c r="B16" i="3"/>
  <c r="B15" i="3"/>
  <c r="B15" i="2"/>
  <c r="B14" i="2"/>
  <c r="G18" i="1"/>
  <c r="L18" i="1" s="1"/>
  <c r="G19" i="1"/>
  <c r="L19" i="1" s="1"/>
  <c r="G20" i="1"/>
  <c r="L20" i="1" s="1"/>
  <c r="G21" i="1"/>
  <c r="L21" i="1" s="1"/>
  <c r="G23" i="1"/>
  <c r="L23" i="1" s="1"/>
  <c r="G24" i="1"/>
  <c r="L24" i="1" s="1"/>
  <c r="G17" i="1"/>
  <c r="L17" i="1" s="1"/>
  <c r="F18" i="1"/>
  <c r="F19" i="1"/>
  <c r="F20" i="1"/>
  <c r="F21" i="1"/>
  <c r="F22" i="1"/>
  <c r="K22" i="1" s="1"/>
  <c r="F23" i="1"/>
  <c r="F24" i="1"/>
  <c r="F17" i="1"/>
  <c r="J61" i="1" l="1"/>
  <c r="I61" i="1"/>
  <c r="L25" i="1"/>
  <c r="M25" i="1"/>
  <c r="K61" i="1"/>
  <c r="I77" i="1"/>
  <c r="J77" i="1"/>
  <c r="H61" i="1"/>
  <c r="B14" i="3"/>
  <c r="B13" i="3"/>
  <c r="B13" i="2"/>
  <c r="E18" i="1"/>
  <c r="K18" i="1" s="1"/>
  <c r="E19" i="1"/>
  <c r="K19" i="1" s="1"/>
  <c r="E20" i="1"/>
  <c r="K20" i="1" s="1"/>
  <c r="E21" i="1"/>
  <c r="K21" i="1" s="1"/>
  <c r="E23" i="1"/>
  <c r="K23" i="1" s="1"/>
  <c r="E24" i="1"/>
  <c r="K24" i="1" s="1"/>
  <c r="E17" i="1"/>
  <c r="K17" i="1" s="1"/>
  <c r="D18" i="1"/>
  <c r="D19" i="1"/>
  <c r="D20" i="1"/>
  <c r="D21" i="1"/>
  <c r="D23" i="1"/>
  <c r="D24" i="1"/>
  <c r="D17" i="1"/>
  <c r="J17" i="1" l="1"/>
  <c r="J20" i="1"/>
  <c r="K25" i="1"/>
  <c r="J24" i="1"/>
  <c r="J18" i="1"/>
  <c r="J19" i="1"/>
  <c r="J23" i="1"/>
  <c r="J21" i="1"/>
  <c r="J25" i="1" l="1"/>
</calcChain>
</file>

<file path=xl/sharedStrings.xml><?xml version="1.0" encoding="utf-8"?>
<sst xmlns="http://schemas.openxmlformats.org/spreadsheetml/2006/main" count="444" uniqueCount="101">
  <si>
    <t>null syscall</t>
  </si>
  <si>
    <t>open/close</t>
  </si>
  <si>
    <t>mmap</t>
  </si>
  <si>
    <t>page fault</t>
  </si>
  <si>
    <t>signal handler install</t>
  </si>
  <si>
    <t>signal handler delivery</t>
  </si>
  <si>
    <t>fork + exit</t>
  </si>
  <si>
    <t>fork + exec</t>
  </si>
  <si>
    <t>10 rounds, res in microseconds</t>
  </si>
  <si>
    <t>baseline</t>
  </si>
  <si>
    <t>svaKernel_mpx</t>
  </si>
  <si>
    <t>svaKernel_default</t>
  </si>
  <si>
    <t>avg</t>
  </si>
  <si>
    <t>std. dev.</t>
  </si>
  <si>
    <t>overhead (x) normalized to the baseline</t>
  </si>
  <si>
    <t>svaKernel default</t>
  </si>
  <si>
    <t>svaKernel MPX</t>
  </si>
  <si>
    <t>0k</t>
  </si>
  <si>
    <t>1k</t>
  </si>
  <si>
    <t>4k</t>
  </si>
  <si>
    <t>10k</t>
  </si>
  <si>
    <t>files created per second overhead (x) normalized to the baseline</t>
  </si>
  <si>
    <t>files created per second</t>
  </si>
  <si>
    <t>files deleted per second</t>
  </si>
  <si>
    <t>files deleted per second overhead (x) normalized to the baseline</t>
  </si>
  <si>
    <t>average</t>
  </si>
  <si>
    <t>Overhead (x) normalized to the baseline</t>
  </si>
  <si>
    <t>avg (cycles)</t>
  </si>
  <si>
    <t>size (Bytes)</t>
  </si>
  <si>
    <t>file size (KB)</t>
  </si>
  <si>
    <t>Bandwidth (bytes/second) (20 rounds)</t>
  </si>
  <si>
    <t>20 iterations, in second</t>
  </si>
  <si>
    <t>svaKernel_asid</t>
  </si>
  <si>
    <t>svaKernel_dmap</t>
  </si>
  <si>
    <t>svaKernel ASID</t>
  </si>
  <si>
    <t>svaKernel Dmap</t>
  </si>
  <si>
    <t>svaKernel DMAP</t>
  </si>
  <si>
    <t>asid performs worse for micro OS operations, since kernel does not do much and overhead is a little; but for file operations kernel does not a lot and we do not often switch, so asid is a win.</t>
  </si>
  <si>
    <t>use dmap as a baseline, since it is a clear win</t>
  </si>
  <si>
    <t>network io + file io</t>
  </si>
  <si>
    <t>add cpu cycles, maybe more cycles to transfer file. ASID has larger SVA-OS APIs overhead</t>
  </si>
  <si>
    <t>profiling: profile page table switch numbers SVA-OS API (postmark, libc, sshd)</t>
  </si>
  <si>
    <t>svaKernel_mpx_dmap</t>
  </si>
  <si>
    <t>svaKernel_asid_dmap</t>
  </si>
  <si>
    <t>svaKernel MPX Dmap</t>
  </si>
  <si>
    <t>svaKernel ASID Dmap</t>
  </si>
  <si>
    <t>svaKernel asid dmap</t>
  </si>
  <si>
    <t>svaKernel mpx dmap</t>
  </si>
  <si>
    <t>Freebsd9.0</t>
  </si>
  <si>
    <t>Native</t>
  </si>
  <si>
    <t>Test</t>
  </si>
  <si>
    <t>SFI + WP</t>
  </si>
  <si>
    <t>MPX + WP</t>
  </si>
  <si>
    <t>KPG + WP</t>
  </si>
  <si>
    <t>SFI + DMAP</t>
  </si>
  <si>
    <t>MPX + DMAP</t>
  </si>
  <si>
    <t>KPG + DMAP</t>
  </si>
  <si>
    <t>Std. Dev.</t>
  </si>
  <si>
    <t>ASID + WP</t>
  </si>
  <si>
    <t>ASID + DMAP</t>
  </si>
  <si>
    <t>Overhead (x)</t>
  </si>
  <si>
    <t>(microsecond)</t>
  </si>
  <si>
    <t>File Size</t>
  </si>
  <si>
    <t xml:space="preserve">Files Created </t>
  </si>
  <si>
    <t>Per Second</t>
  </si>
  <si>
    <t xml:space="preserve">Files Deleted </t>
  </si>
  <si>
    <t>0K</t>
  </si>
  <si>
    <t>1K</t>
  </si>
  <si>
    <t>4K</t>
  </si>
  <si>
    <t>10K</t>
  </si>
  <si>
    <t>Cycles (20 rounds)</t>
  </si>
  <si>
    <t>overhead (x)</t>
  </si>
  <si>
    <t>Bandwidth (MB/s)</t>
  </si>
  <si>
    <t>bw_file_rd - time the reading and summing of a file</t>
  </si>
  <si>
    <t>File Size (KB)</t>
  </si>
  <si>
    <t>(SFI - MPX) : WP</t>
  </si>
  <si>
    <t>(ASID - MPX): WP</t>
  </si>
  <si>
    <t>(ASID - MPX): DMAP</t>
  </si>
  <si>
    <t>(SFI - MPX): DMAP</t>
  </si>
  <si>
    <t>MPX -SFI: WP</t>
  </si>
  <si>
    <t>ASID-SFI: WP</t>
  </si>
  <si>
    <t>MPX -SFI: DMAP</t>
  </si>
  <si>
    <t>ASID -SFI : DMAP</t>
  </si>
  <si>
    <t>mpx - Sfi: WP</t>
  </si>
  <si>
    <t>ASID - SFI: WP</t>
  </si>
  <si>
    <t>MPX - SFI: DMAP</t>
  </si>
  <si>
    <t>ASID - SFI: DMAP</t>
  </si>
  <si>
    <t>average: b113 - b 126</t>
  </si>
  <si>
    <t>WP Overhead(x)</t>
  </si>
  <si>
    <t>DMAP Overhead(x)</t>
  </si>
  <si>
    <t>SFI-arith/WP</t>
  </si>
  <si>
    <t>SFI-MPX/WP</t>
  </si>
  <si>
    <t>SFI-AS/WP</t>
  </si>
  <si>
    <t>SFI-MPX/DMAP</t>
  </si>
  <si>
    <t>SFI-AS/DMAP</t>
  </si>
  <si>
    <t>Native (MB/s)</t>
  </si>
  <si>
    <t>bw_mmap_rd -time the reading and summing of a file</t>
  </si>
  <si>
    <t>SFI-arith/DMAP</t>
  </si>
  <si>
    <t>bw_pipe - time data movement through pipes</t>
  </si>
  <si>
    <t>1 to 32</t>
  </si>
  <si>
    <t>64 to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</si>
</sst>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2" applyFont="1"/>
    <xf numFmtId="43" fontId="2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3" fontId="7" fillId="0" borderId="0" xfId="1" applyFont="1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3" fontId="0" fillId="0" borderId="0" xfId="1" applyNumberFormat="1" applyFont="1"/>
    <xf numFmtId="0" fontId="0" fillId="0" borderId="0" xfId="1" applyNumberFormat="1" applyFont="1"/>
    <xf numFmtId="168" fontId="0" fillId="0" borderId="0" xfId="1" applyNumberFormat="1" applyFont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FF"/>
      <color rgb="FFFF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1.xml"/><Relationship Id="rId18" Type="http://schemas.openxmlformats.org/officeDocument/2006/relationships/chartsheet" Target="chartsheets/sheet15.xml"/><Relationship Id="rId3" Type="http://schemas.openxmlformats.org/officeDocument/2006/relationships/chartsheet" Target="chart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17" Type="http://schemas.openxmlformats.org/officeDocument/2006/relationships/chartsheet" Target="chartsheets/sheet14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3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3.xml"/><Relationship Id="rId23" Type="http://schemas.openxmlformats.org/officeDocument/2006/relationships/calcChain" Target="calcChain.xml"/><Relationship Id="rId10" Type="http://schemas.openxmlformats.org/officeDocument/2006/relationships/chartsheet" Target="chartsheets/sheet9.xml"/><Relationship Id="rId19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chartsheet" Target="chartsheets/sheet1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06658367447467"/>
          <c:y val="3.4768377076401652E-2"/>
          <c:w val="0.83279476206517478"/>
          <c:h val="0.6181384221630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lmbench!$B$63</c:f>
              <c:strCache>
                <c:ptCount val="1"/>
                <c:pt idx="0">
                  <c:v>SFI-arith/WP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lmbench!$A$64:$A$67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lmbench!$B$64:$B$67</c:f>
              <c:numCache>
                <c:formatCode>_(* #,##0.00_);_(* \(#,##0.00\);_(* "-"??_);_(@_)</c:formatCode>
                <c:ptCount val="4"/>
                <c:pt idx="0">
                  <c:v>2.390145639410159</c:v>
                </c:pt>
                <c:pt idx="1">
                  <c:v>2.8164868842056947</c:v>
                </c:pt>
                <c:pt idx="2">
                  <c:v>2.8038794272912608</c:v>
                </c:pt>
                <c:pt idx="3">
                  <c:v>2.5329406968171515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A-4B8D-BFFF-94AB64D3085E}"/>
            </c:ext>
          </c:extLst>
        </c:ser>
        <c:ser>
          <c:idx val="1"/>
          <c:order val="1"/>
          <c:tx>
            <c:strRef>
              <c:f>lmbench!$C$63</c:f>
              <c:strCache>
                <c:ptCount val="1"/>
                <c:pt idx="0">
                  <c:v>SFI-MPX/WP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lmbench!$A$64:$A$67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lmbench!$C$64:$C$67</c:f>
              <c:numCache>
                <c:formatCode>_(* #,##0.00_);_(* \(#,##0.00\);_(* "-"??_);_(@_)</c:formatCode>
                <c:ptCount val="4"/>
                <c:pt idx="0">
                  <c:v>1.7065169167464334</c:v>
                </c:pt>
                <c:pt idx="1">
                  <c:v>1.7303631731737663</c:v>
                </c:pt>
                <c:pt idx="2">
                  <c:v>1.7226999518962864</c:v>
                </c:pt>
                <c:pt idx="3">
                  <c:v>1.6134816764494539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A-4B8D-BFFF-94AB64D3085E}"/>
            </c:ext>
          </c:extLst>
        </c:ser>
        <c:ser>
          <c:idx val="2"/>
          <c:order val="2"/>
          <c:tx>
            <c:strRef>
              <c:f>lmbench!$D$63</c:f>
              <c:strCache>
                <c:ptCount val="1"/>
                <c:pt idx="0">
                  <c:v>SFI-AS/WP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lmbench!$A$64:$A$67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lmbench!$D$64:$D$67</c:f>
              <c:numCache>
                <c:formatCode>_(* #,##0.00_);_(* \(#,##0.00\);_(* "-"??_);_(@_)</c:formatCode>
                <c:ptCount val="4"/>
                <c:pt idx="0">
                  <c:v>1.4289818152622247</c:v>
                </c:pt>
                <c:pt idx="1">
                  <c:v>1.4882339692863338</c:v>
                </c:pt>
                <c:pt idx="2">
                  <c:v>1.4863804475127904</c:v>
                </c:pt>
                <c:pt idx="3">
                  <c:v>1.4496305941323044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A-4B8D-BFFF-94AB64D3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777418720"/>
        <c:axId val="777420032"/>
      </c:barChart>
      <c:catAx>
        <c:axId val="7774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20032"/>
        <c:crosses val="autoZero"/>
        <c:auto val="1"/>
        <c:lblAlgn val="ctr"/>
        <c:lblOffset val="100"/>
        <c:noMultiLvlLbl val="0"/>
      </c:catAx>
      <c:valAx>
        <c:axId val="7774200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Overhead normlized to the native</a:t>
                </a:r>
                <a:r>
                  <a:rPr lang="en-US" baseline="0"/>
                  <a:t> (x)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67108244276151"/>
          <c:y val="3.5858036007905873E-2"/>
          <c:w val="0.68747513353378997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05257883477054"/>
          <c:y val="2.2225923891245388E-2"/>
          <c:w val="0.75419784401493051"/>
          <c:h val="0.226918250760923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postmark!$D$16:$D$17</c:f>
              <c:strCache>
                <c:ptCount val="2"/>
                <c:pt idx="0">
                  <c:v>SFI-AS/WP</c:v>
                </c:pt>
                <c:pt idx="1">
                  <c:v>SFI-AS/DMAP</c:v>
                </c:pt>
              </c:strCache>
            </c:strRef>
          </c:cat>
          <c:val>
            <c:numRef>
              <c:f>postmark!$E$16:$E$17</c:f>
              <c:numCache>
                <c:formatCode>_(* #,##0.00_);_(* \(#,##0.00\);_(* "-"??_);_(@_)</c:formatCode>
                <c:ptCount val="2"/>
                <c:pt idx="0">
                  <c:v>1.62</c:v>
                </c:pt>
                <c:pt idx="1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0-4534-BCC8-62841A53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0548752"/>
        <c:axId val="770545800"/>
      </c:barChart>
      <c:catAx>
        <c:axId val="77054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45800"/>
        <c:crosses val="autoZero"/>
        <c:auto val="1"/>
        <c:lblAlgn val="ctr"/>
        <c:lblOffset val="100"/>
        <c:noMultiLvlLbl val="0"/>
      </c:catAx>
      <c:valAx>
        <c:axId val="770545800"/>
        <c:scaling>
          <c:orientation val="minMax"/>
          <c:max val="2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0" i="0" baseline="0">
                    <a:effectLst/>
                  </a:rPr>
                  <a:t>Overhead normlized to the native (x)</a:t>
                </a:r>
                <a:endParaRPr lang="en-US" sz="2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48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7529634115225"/>
          <c:y val="3.4768377076401652E-2"/>
          <c:w val="0.83289580175189659"/>
          <c:h val="0.3307284295976757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libc!$D$13:$D$15</c:f>
              <c:strCache>
                <c:ptCount val="3"/>
                <c:pt idx="0">
                  <c:v>SFI-arith/WP</c:v>
                </c:pt>
                <c:pt idx="1">
                  <c:v>SFI-MPX/WP</c:v>
                </c:pt>
                <c:pt idx="2">
                  <c:v>SFI-AS/WP</c:v>
                </c:pt>
              </c:strCache>
            </c:strRef>
          </c:cat>
          <c:val>
            <c:numRef>
              <c:f>libc!$E$13:$E$15</c:f>
              <c:numCache>
                <c:formatCode>_(* #,##0.00_);_(* \(#,##0.00\);_(* "-"??_);_(@_)</c:formatCode>
                <c:ptCount val="3"/>
                <c:pt idx="0">
                  <c:v>1.2349239622732768</c:v>
                </c:pt>
                <c:pt idx="1">
                  <c:v>1.1916067716793974</c:v>
                </c:pt>
                <c:pt idx="2">
                  <c:v>1.2776618694408015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9-4FB5-8024-2934E34C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19676184"/>
        <c:axId val="1019679136"/>
      </c:barChart>
      <c:catAx>
        <c:axId val="1019676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79136"/>
        <c:crosses val="autoZero"/>
        <c:auto val="1"/>
        <c:lblAlgn val="ctr"/>
        <c:lblOffset val="100"/>
        <c:noMultiLvlLbl val="0"/>
      </c:catAx>
      <c:valAx>
        <c:axId val="10196791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0" i="0" baseline="0">
                    <a:effectLst/>
                  </a:rPr>
                  <a:t>Overhead normlized to the native (x)</a:t>
                </a:r>
                <a:endParaRPr lang="en-US" sz="2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7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05237679054479"/>
          <c:y val="2.2225923891245388E-2"/>
          <c:w val="0.743255821471413"/>
          <c:h val="0.265308482936711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libc!$D$17:$D$18</c:f>
              <c:strCache>
                <c:ptCount val="2"/>
                <c:pt idx="0">
                  <c:v>SFI-MPX/WP</c:v>
                </c:pt>
                <c:pt idx="1">
                  <c:v>SFI-MPX/DMAP</c:v>
                </c:pt>
              </c:strCache>
            </c:strRef>
          </c:cat>
          <c:val>
            <c:numRef>
              <c:f>libc!$E$17:$E$18</c:f>
              <c:numCache>
                <c:formatCode>General</c:formatCode>
                <c:ptCount val="2"/>
                <c:pt idx="0">
                  <c:v>1.19</c:v>
                </c:pt>
                <c:pt idx="1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E-4E94-BB4F-EBD9C630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831621944"/>
        <c:axId val="831623912"/>
      </c:barChart>
      <c:catAx>
        <c:axId val="83162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23912"/>
        <c:crosses val="autoZero"/>
        <c:auto val="1"/>
        <c:lblAlgn val="ctr"/>
        <c:lblOffset val="100"/>
        <c:noMultiLvlLbl val="0"/>
      </c:catAx>
      <c:valAx>
        <c:axId val="831623912"/>
        <c:scaling>
          <c:orientation val="minMax"/>
          <c:max val="1.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0" i="0" baseline="0">
                    <a:effectLst/>
                  </a:rPr>
                  <a:t>Overhead normlized to the native (x)</a:t>
                </a:r>
                <a:endParaRPr lang="en-US" sz="2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2194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81402576109273"/>
          <c:y val="3.479553612129644E-2"/>
          <c:w val="0.80304658910211413"/>
          <c:h val="0.53245744359527913"/>
        </c:manualLayout>
      </c:layout>
      <c:lineChart>
        <c:grouping val="standard"/>
        <c:varyColors val="0"/>
        <c:ser>
          <c:idx val="0"/>
          <c:order val="0"/>
          <c:tx>
            <c:strRef>
              <c:f>ssh!$B$64</c:f>
              <c:strCache>
                <c:ptCount val="1"/>
                <c:pt idx="0">
                  <c:v>Native</c:v>
                </c:pt>
              </c:strCache>
            </c:strRef>
          </c:tx>
          <c:spPr>
            <a:ln w="41275" cap="sq">
              <a:solidFill>
                <a:schemeClr val="tx1"/>
              </a:solidFill>
              <a:prstDash val="solid"/>
              <a:miter lim="800000"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ssh!$A$65:$A$84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ssh!$B$65:$B$84</c:f>
              <c:numCache>
                <c:formatCode>_(* #,##0.00_);_(* \(#,##0.00\);_(* "-"??_);_(@_)</c:formatCode>
                <c:ptCount val="20"/>
                <c:pt idx="0">
                  <c:v>0.62502837657928467</c:v>
                </c:pt>
                <c:pt idx="1">
                  <c:v>0.83618290901184078</c:v>
                </c:pt>
                <c:pt idx="2">
                  <c:v>1.2483446455001832</c:v>
                </c:pt>
                <c:pt idx="3">
                  <c:v>2.0053680276870729</c:v>
                </c:pt>
                <c:pt idx="4">
                  <c:v>3.5127013969421386</c:v>
                </c:pt>
                <c:pt idx="5">
                  <c:v>6.1474208688735965</c:v>
                </c:pt>
                <c:pt idx="6">
                  <c:v>11.768966479301453</c:v>
                </c:pt>
                <c:pt idx="7">
                  <c:v>20.892912011146546</c:v>
                </c:pt>
                <c:pt idx="8">
                  <c:v>34.643288903236389</c:v>
                </c:pt>
                <c:pt idx="9">
                  <c:v>52.179959158897397</c:v>
                </c:pt>
                <c:pt idx="10">
                  <c:v>70.916023745536805</c:v>
                </c:pt>
                <c:pt idx="11">
                  <c:v>85.779531326293949</c:v>
                </c:pt>
                <c:pt idx="12">
                  <c:v>96.998953156471259</c:v>
                </c:pt>
                <c:pt idx="13">
                  <c:v>103.88574674129487</c:v>
                </c:pt>
                <c:pt idx="14">
                  <c:v>107.86192294597626</c:v>
                </c:pt>
                <c:pt idx="15">
                  <c:v>109.77417922496795</c:v>
                </c:pt>
                <c:pt idx="16">
                  <c:v>110.75141287326812</c:v>
                </c:pt>
                <c:pt idx="17">
                  <c:v>111.32195484161377</c:v>
                </c:pt>
                <c:pt idx="18">
                  <c:v>111.57954639911651</c:v>
                </c:pt>
                <c:pt idx="19">
                  <c:v>111.71914391040802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A-459D-957F-DA6E625E4BC9}"/>
            </c:ext>
          </c:extLst>
        </c:ser>
        <c:ser>
          <c:idx val="1"/>
          <c:order val="1"/>
          <c:tx>
            <c:v>Original Virtual Ghost</c:v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plus"/>
            <c:size val="9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ssh!$A$65:$A$84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ssh!$C$65:$C$84</c:f>
              <c:numCache>
                <c:formatCode>_(* #,##0.00_);_(* \(#,##0.00\);_(* "-"??_);_(@_)</c:formatCode>
                <c:ptCount val="20"/>
                <c:pt idx="0">
                  <c:v>0.39278407096862794</c:v>
                </c:pt>
                <c:pt idx="1">
                  <c:v>0.52853483200073237</c:v>
                </c:pt>
                <c:pt idx="2">
                  <c:v>0.78713133335113528</c:v>
                </c:pt>
                <c:pt idx="3">
                  <c:v>1.2763588047027588</c:v>
                </c:pt>
                <c:pt idx="4">
                  <c:v>2.2795859003067016</c:v>
                </c:pt>
                <c:pt idx="5">
                  <c:v>4.1403517293930054</c:v>
                </c:pt>
                <c:pt idx="6">
                  <c:v>7.6984511137008669</c:v>
                </c:pt>
                <c:pt idx="7">
                  <c:v>14.14785807132721</c:v>
                </c:pt>
                <c:pt idx="8">
                  <c:v>24.725623183250427</c:v>
                </c:pt>
                <c:pt idx="9">
                  <c:v>40.702135615348816</c:v>
                </c:pt>
                <c:pt idx="10">
                  <c:v>59.376835918426515</c:v>
                </c:pt>
                <c:pt idx="11">
                  <c:v>77.337628140449524</c:v>
                </c:pt>
                <c:pt idx="12">
                  <c:v>91.3053261756897</c:v>
                </c:pt>
                <c:pt idx="13">
                  <c:v>100.81666796207428</c:v>
                </c:pt>
                <c:pt idx="14">
                  <c:v>105.95657615661621</c:v>
                </c:pt>
                <c:pt idx="15">
                  <c:v>108.80149465560913</c:v>
                </c:pt>
                <c:pt idx="16">
                  <c:v>110.28182939052581</c:v>
                </c:pt>
                <c:pt idx="17">
                  <c:v>111.06772296905518</c:v>
                </c:pt>
                <c:pt idx="18">
                  <c:v>111.45038675308227</c:v>
                </c:pt>
                <c:pt idx="19">
                  <c:v>111.63918966293335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A-459D-957F-DA6E625E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53592"/>
        <c:axId val="5692470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ssh!$D$64</c15:sqref>
                        </c15:formulaRef>
                      </c:ext>
                    </c:extLst>
                    <c:strCache>
                      <c:ptCount val="1"/>
                      <c:pt idx="0">
                        <c:v>MPX + WP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ssh!$D$65:$D$84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0.40511088371276854</c:v>
                      </c:pt>
                      <c:pt idx="1">
                        <c:v>0.54308036804199222</c:v>
                      </c:pt>
                      <c:pt idx="2">
                        <c:v>0.81602518081665043</c:v>
                      </c:pt>
                      <c:pt idx="3">
                        <c:v>1.3339737176895141</c:v>
                      </c:pt>
                      <c:pt idx="4">
                        <c:v>2.3694013261795046</c:v>
                      </c:pt>
                      <c:pt idx="5">
                        <c:v>4.2616735124588017</c:v>
                      </c:pt>
                      <c:pt idx="6">
                        <c:v>8.0218307018280033</c:v>
                      </c:pt>
                      <c:pt idx="7">
                        <c:v>14.573645033836364</c:v>
                      </c:pt>
                      <c:pt idx="8">
                        <c:v>25.662210450172424</c:v>
                      </c:pt>
                      <c:pt idx="9">
                        <c:v>41.785567016601561</c:v>
                      </c:pt>
                      <c:pt idx="10">
                        <c:v>60.395255293846134</c:v>
                      </c:pt>
                      <c:pt idx="11">
                        <c:v>77.608206605911249</c:v>
                      </c:pt>
                      <c:pt idx="12">
                        <c:v>91.473295040130608</c:v>
                      </c:pt>
                      <c:pt idx="13">
                        <c:v>100.70543081760407</c:v>
                      </c:pt>
                      <c:pt idx="14">
                        <c:v>106.10725810050964</c:v>
                      </c:pt>
                      <c:pt idx="15">
                        <c:v>108.91158470153809</c:v>
                      </c:pt>
                      <c:pt idx="16">
                        <c:v>110.35762841701508</c:v>
                      </c:pt>
                      <c:pt idx="17">
                        <c:v>111.1095820569992</c:v>
                      </c:pt>
                      <c:pt idx="18">
                        <c:v>111.46505693912506</c:v>
                      </c:pt>
                      <c:pt idx="19">
                        <c:v>111.65101218223572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4A-459D-957F-DA6E625E4B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ssh!$E$64</c15:sqref>
                        </c15:formulaRef>
                      </c:ext>
                    </c:extLst>
                    <c:strCache>
                      <c:ptCount val="1"/>
                      <c:pt idx="0">
                        <c:v>ASID + WP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ssh!$E$65:$E$84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0.3436488389968872</c:v>
                      </c:pt>
                      <c:pt idx="1">
                        <c:v>0.46981210231781007</c:v>
                      </c:pt>
                      <c:pt idx="2">
                        <c:v>0.70815192222595214</c:v>
                      </c:pt>
                      <c:pt idx="3">
                        <c:v>1.157346305847168</c:v>
                      </c:pt>
                      <c:pt idx="4">
                        <c:v>2.0439179182052611</c:v>
                      </c:pt>
                      <c:pt idx="5">
                        <c:v>3.7449098205566407</c:v>
                      </c:pt>
                      <c:pt idx="6">
                        <c:v>6.9280310583114622</c:v>
                      </c:pt>
                      <c:pt idx="7">
                        <c:v>12.864787263870239</c:v>
                      </c:pt>
                      <c:pt idx="8">
                        <c:v>22.952216062545777</c:v>
                      </c:pt>
                      <c:pt idx="9">
                        <c:v>38.167723426818846</c:v>
                      </c:pt>
                      <c:pt idx="10">
                        <c:v>56.786209492683412</c:v>
                      </c:pt>
                      <c:pt idx="11">
                        <c:v>75.332878332138066</c:v>
                      </c:pt>
                      <c:pt idx="12">
                        <c:v>89.791547126770013</c:v>
                      </c:pt>
                      <c:pt idx="13">
                        <c:v>99.545114979743957</c:v>
                      </c:pt>
                      <c:pt idx="14">
                        <c:v>105.31671329975129</c:v>
                      </c:pt>
                      <c:pt idx="15">
                        <c:v>108.48439228534698</c:v>
                      </c:pt>
                      <c:pt idx="16">
                        <c:v>110.13908257007598</c:v>
                      </c:pt>
                      <c:pt idx="17">
                        <c:v>110.97323138236999</c:v>
                      </c:pt>
                      <c:pt idx="18">
                        <c:v>111.40907808780671</c:v>
                      </c:pt>
                      <c:pt idx="19">
                        <c:v>111.61440050601959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A4A-459D-957F-DA6E625E4BC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ssh!$F$64</c15:sqref>
                        </c15:formulaRef>
                      </c:ext>
                    </c:extLst>
                    <c:strCache>
                      <c:ptCount val="1"/>
                      <c:pt idx="0">
                        <c:v>SFI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ssh!$F$65:$F$84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0.44405097961425782</c:v>
                      </c:pt>
                      <c:pt idx="1">
                        <c:v>0.59829499244689943</c:v>
                      </c:pt>
                      <c:pt idx="2">
                        <c:v>0.89462073326110836</c:v>
                      </c:pt>
                      <c:pt idx="3">
                        <c:v>1.452126111984253</c:v>
                      </c:pt>
                      <c:pt idx="4">
                        <c:v>2.5596516418457029</c:v>
                      </c:pt>
                      <c:pt idx="5">
                        <c:v>4.6565068626403807</c:v>
                      </c:pt>
                      <c:pt idx="6">
                        <c:v>8.6010549259185787</c:v>
                      </c:pt>
                      <c:pt idx="7">
                        <c:v>15.635460977554322</c:v>
                      </c:pt>
                      <c:pt idx="8">
                        <c:v>27.296118068695069</c:v>
                      </c:pt>
                      <c:pt idx="9">
                        <c:v>43.825218601226808</c:v>
                      </c:pt>
                      <c:pt idx="10">
                        <c:v>62.856327204704286</c:v>
                      </c:pt>
                      <c:pt idx="11">
                        <c:v>80.298616456985471</c:v>
                      </c:pt>
                      <c:pt idx="12">
                        <c:v>93.145645699501031</c:v>
                      </c:pt>
                      <c:pt idx="13">
                        <c:v>101.74850770473481</c:v>
                      </c:pt>
                      <c:pt idx="14">
                        <c:v>106.54325708389283</c:v>
                      </c:pt>
                      <c:pt idx="15">
                        <c:v>109.10275423049927</c:v>
                      </c:pt>
                      <c:pt idx="16">
                        <c:v>110.4827447795868</c:v>
                      </c:pt>
                      <c:pt idx="17">
                        <c:v>111.15702654838562</c:v>
                      </c:pt>
                      <c:pt idx="18">
                        <c:v>111.50221169948578</c:v>
                      </c:pt>
                      <c:pt idx="19">
                        <c:v>111.66687296390533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A4A-459D-957F-DA6E625E4BC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ssh!$G$64</c15:sqref>
                        </c15:formulaRef>
                      </c:ext>
                    </c:extLst>
                    <c:strCache>
                      <c:ptCount val="1"/>
                      <c:pt idx="0">
                        <c:v>MPX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ssh!$G$65:$G$84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0.46561550617218017</c:v>
                      </c:pt>
                      <c:pt idx="1">
                        <c:v>0.62797431468963627</c:v>
                      </c:pt>
                      <c:pt idx="2">
                        <c:v>0.94180083751678467</c:v>
                      </c:pt>
                      <c:pt idx="3">
                        <c:v>1.5261110973358154</c:v>
                      </c:pt>
                      <c:pt idx="4">
                        <c:v>2.6854760456085205</c:v>
                      </c:pt>
                      <c:pt idx="5">
                        <c:v>4.8321506929397584</c:v>
                      </c:pt>
                      <c:pt idx="6">
                        <c:v>9.0238983106613162</c:v>
                      </c:pt>
                      <c:pt idx="7">
                        <c:v>16.185979828834533</c:v>
                      </c:pt>
                      <c:pt idx="8">
                        <c:v>28.195005722045899</c:v>
                      </c:pt>
                      <c:pt idx="9">
                        <c:v>45.027730455398562</c:v>
                      </c:pt>
                      <c:pt idx="10">
                        <c:v>64.280114674568182</c:v>
                      </c:pt>
                      <c:pt idx="11">
                        <c:v>81.371561102867133</c:v>
                      </c:pt>
                      <c:pt idx="12">
                        <c:v>94.115170879364015</c:v>
                      </c:pt>
                      <c:pt idx="13">
                        <c:v>102.30098846435547</c:v>
                      </c:pt>
                      <c:pt idx="14">
                        <c:v>106.86486752510071</c:v>
                      </c:pt>
                      <c:pt idx="15">
                        <c:v>109.29550278186798</c:v>
                      </c:pt>
                      <c:pt idx="16">
                        <c:v>110.54987315177918</c:v>
                      </c:pt>
                      <c:pt idx="17">
                        <c:v>111.18839080810547</c:v>
                      </c:pt>
                      <c:pt idx="18">
                        <c:v>111.51611133575439</c:v>
                      </c:pt>
                      <c:pt idx="19">
                        <c:v>111.6721700668335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A4A-459D-957F-DA6E625E4BC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ssh!$H$64</c15:sqref>
                        </c15:formulaRef>
                      </c:ext>
                    </c:extLst>
                    <c:strCache>
                      <c:ptCount val="1"/>
                      <c:pt idx="0">
                        <c:v>ASID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ssh!$H$65:$H$84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0.39036549091339112</c:v>
                      </c:pt>
                      <c:pt idx="1">
                        <c:v>0.52748614788055415</c:v>
                      </c:pt>
                      <c:pt idx="2">
                        <c:v>0.79704032897949217</c:v>
                      </c:pt>
                      <c:pt idx="3">
                        <c:v>1.2941550254821776</c:v>
                      </c:pt>
                      <c:pt idx="4">
                        <c:v>2.2872486877441407</c:v>
                      </c:pt>
                      <c:pt idx="5">
                        <c:v>4.1408287143707279</c:v>
                      </c:pt>
                      <c:pt idx="6">
                        <c:v>7.8007757854461666</c:v>
                      </c:pt>
                      <c:pt idx="7">
                        <c:v>14.109825358390808</c:v>
                      </c:pt>
                      <c:pt idx="8">
                        <c:v>24.993039946556092</c:v>
                      </c:pt>
                      <c:pt idx="9">
                        <c:v>40.804551677703856</c:v>
                      </c:pt>
                      <c:pt idx="10">
                        <c:v>59.748071370124819</c:v>
                      </c:pt>
                      <c:pt idx="11">
                        <c:v>77.842673730850223</c:v>
                      </c:pt>
                      <c:pt idx="12">
                        <c:v>91.77890393257141</c:v>
                      </c:pt>
                      <c:pt idx="13">
                        <c:v>100.7905630493164</c:v>
                      </c:pt>
                      <c:pt idx="14">
                        <c:v>106.0659392118454</c:v>
                      </c:pt>
                      <c:pt idx="15">
                        <c:v>108.85431735038757</c:v>
                      </c:pt>
                      <c:pt idx="16">
                        <c:v>110.28436252593994</c:v>
                      </c:pt>
                      <c:pt idx="17">
                        <c:v>111.08683713912964</c:v>
                      </c:pt>
                      <c:pt idx="18">
                        <c:v>111.46385986804962</c:v>
                      </c:pt>
                      <c:pt idx="19">
                        <c:v>111.63961472034454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A4A-459D-957F-DA6E625E4BC9}"/>
                  </c:ext>
                </c:extLst>
              </c15:ser>
            </c15:filteredLineSeries>
          </c:ext>
        </c:extLst>
      </c:lineChart>
      <c:catAx>
        <c:axId val="57195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47008"/>
        <c:crosses val="autoZero"/>
        <c:auto val="0"/>
        <c:lblAlgn val="ctr"/>
        <c:lblOffset val="100"/>
        <c:noMultiLvlLbl val="0"/>
      </c:catAx>
      <c:valAx>
        <c:axId val="5692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5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13428938876443"/>
          <c:y val="0.33586310236990502"/>
          <c:w val="0.1768657106112356"/>
          <c:h val="0.12201771597282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5836079330553"/>
          <c:y val="3.2303320063008983E-2"/>
          <c:w val="0.84560298494634389"/>
          <c:h val="0.58852878225324412"/>
        </c:manualLayout>
      </c:layout>
      <c:lineChart>
        <c:grouping val="standard"/>
        <c:varyColors val="0"/>
        <c:ser>
          <c:idx val="0"/>
          <c:order val="0"/>
          <c:tx>
            <c:v>SFI-arith/WP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ssh!$A$113:$A$126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ssh!$B$113:$B$126</c:f>
              <c:numCache>
                <c:formatCode>_(* #,##0.00_);_(* \(#,##0.00\);_(* "-"??_);_(@_)</c:formatCode>
                <c:ptCount val="14"/>
                <c:pt idx="0">
                  <c:v>1.5881218472818264</c:v>
                </c:pt>
                <c:pt idx="1">
                  <c:v>1.5780574206798939</c:v>
                </c:pt>
                <c:pt idx="2">
                  <c:v>1.5818080137228918</c:v>
                </c:pt>
                <c:pt idx="3">
                  <c:v>1.5644675670573698</c:v>
                </c:pt>
                <c:pt idx="4">
                  <c:v>1.5367193734259936</c:v>
                </c:pt>
                <c:pt idx="5">
                  <c:v>1.4801266072906747</c:v>
                </c:pt>
                <c:pt idx="6">
                  <c:v>1.5256387871718535</c:v>
                </c:pt>
                <c:pt idx="7">
                  <c:v>1.4753645229446943</c:v>
                </c:pt>
                <c:pt idx="8">
                  <c:v>1.3995321951622288</c:v>
                </c:pt>
                <c:pt idx="9">
                  <c:v>1.2810177713316162</c:v>
                </c:pt>
                <c:pt idx="10">
                  <c:v>1.1939124327960462</c:v>
                </c:pt>
                <c:pt idx="11">
                  <c:v>1.1090963516275341</c:v>
                </c:pt>
                <c:pt idx="12">
                  <c:v>1.0626363433502843</c:v>
                </c:pt>
                <c:pt idx="13">
                  <c:v>1.030598097331588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7-48DF-8F50-1D52B2D425B0}"/>
            </c:ext>
          </c:extLst>
        </c:ser>
        <c:ser>
          <c:idx val="1"/>
          <c:order val="1"/>
          <c:tx>
            <c:v>SFI-MPX/WP</c:v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ssh!$A$113:$A$126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ssh!$C$113:$C$126</c:f>
              <c:numCache>
                <c:formatCode>_(* #,##0.00_);_(* \(#,##0.00\);_(* "-"??_);_(@_)</c:formatCode>
                <c:ptCount val="14"/>
                <c:pt idx="0">
                  <c:v>1.5385321851399214</c:v>
                </c:pt>
                <c:pt idx="1">
                  <c:v>1.535691376961648</c:v>
                </c:pt>
                <c:pt idx="2">
                  <c:v>1.5259176655133087</c:v>
                </c:pt>
                <c:pt idx="3">
                  <c:v>1.4969065900896006</c:v>
                </c:pt>
                <c:pt idx="4">
                  <c:v>1.4784510126704133</c:v>
                </c:pt>
                <c:pt idx="5">
                  <c:v>1.4381556370152992</c:v>
                </c:pt>
                <c:pt idx="6">
                  <c:v>1.4640473018187483</c:v>
                </c:pt>
                <c:pt idx="7">
                  <c:v>1.4322176719062651</c:v>
                </c:pt>
                <c:pt idx="8">
                  <c:v>1.3484531668564164</c:v>
                </c:pt>
                <c:pt idx="9">
                  <c:v>1.2476634447855273</c:v>
                </c:pt>
                <c:pt idx="10">
                  <c:v>1.1738313136611449</c:v>
                </c:pt>
                <c:pt idx="11">
                  <c:v>1.1052823662679854</c:v>
                </c:pt>
                <c:pt idx="12">
                  <c:v>1.0604891102379235</c:v>
                </c:pt>
                <c:pt idx="13">
                  <c:v>1.0316592666629663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7-48DF-8F50-1D52B2D425B0}"/>
            </c:ext>
          </c:extLst>
        </c:ser>
        <c:ser>
          <c:idx val="2"/>
          <c:order val="2"/>
          <c:tx>
            <c:v>SFI-AS/WP</c:v>
          </c:tx>
          <c:spPr>
            <a:ln w="28575" cap="flat">
              <a:solidFill>
                <a:schemeClr val="accent3"/>
              </a:solidFill>
              <a:bevel/>
            </a:ln>
            <a:effectLst/>
          </c:spPr>
          <c:marker>
            <c:symbol val="triangle"/>
            <c:size val="1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bevel/>
              </a:ln>
              <a:effectLst/>
            </c:spPr>
          </c:marker>
          <c:cat>
            <c:numRef>
              <c:f>ssh!$A$113:$A$126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ssh!$D$113:$D$126</c:f>
              <c:numCache>
                <c:formatCode>_(* #,##0.00_);_(* \(#,##0.00\);_(* "-"??_);_(@_)</c:formatCode>
                <c:ptCount val="14"/>
                <c:pt idx="0">
                  <c:v>1.8190532240286512</c:v>
                </c:pt>
                <c:pt idx="1">
                  <c:v>1.7746946913493999</c:v>
                </c:pt>
                <c:pt idx="2">
                  <c:v>1.7585202472982249</c:v>
                </c:pt>
                <c:pt idx="3">
                  <c:v>1.7254428873520085</c:v>
                </c:pt>
                <c:pt idx="4">
                  <c:v>1.7137211059992363</c:v>
                </c:pt>
                <c:pt idx="5">
                  <c:v>1.6361437229960611</c:v>
                </c:pt>
                <c:pt idx="6">
                  <c:v>1.6957360137129682</c:v>
                </c:pt>
                <c:pt idx="7">
                  <c:v>1.6226887639056298</c:v>
                </c:pt>
                <c:pt idx="8">
                  <c:v>1.5076282312669975</c:v>
                </c:pt>
                <c:pt idx="9">
                  <c:v>1.3659578358859363</c:v>
                </c:pt>
                <c:pt idx="10">
                  <c:v>1.2485137058406484</c:v>
                </c:pt>
                <c:pt idx="11">
                  <c:v>1.1390450397281966</c:v>
                </c:pt>
                <c:pt idx="12">
                  <c:v>1.0808107029285208</c:v>
                </c:pt>
                <c:pt idx="13">
                  <c:v>1.0438712575336671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7-48DF-8F50-1D52B2D4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914256"/>
        <c:axId val="84291294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ssh!$E$112</c15:sqref>
                        </c15:formulaRef>
                      </c:ext>
                    </c:extLst>
                    <c:strCache>
                      <c:ptCount val="1"/>
                      <c:pt idx="0">
                        <c:v>SFI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dash"/>
                  <c:size val="1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ssh!$A$113:$A$126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ssh!$E$113:$E$126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4"/>
                      <c:pt idx="0">
                        <c:v>1.4051011586826467</c:v>
                      </c:pt>
                      <c:pt idx="1">
                        <c:v>1.3938602136622322</c:v>
                      </c:pt>
                      <c:pt idx="2">
                        <c:v>1.3914476026229021</c:v>
                      </c:pt>
                      <c:pt idx="3">
                        <c:v>1.3752410511041322</c:v>
                      </c:pt>
                      <c:pt idx="4">
                        <c:v>1.3682804994304132</c:v>
                      </c:pt>
                      <c:pt idx="5">
                        <c:v>1.3160311651723651</c:v>
                      </c:pt>
                      <c:pt idx="6">
                        <c:v>1.365356935659781</c:v>
                      </c:pt>
                      <c:pt idx="7">
                        <c:v>1.3348561929482379</c:v>
                      </c:pt>
                      <c:pt idx="8">
                        <c:v>1.2677302553910594</c:v>
                      </c:pt>
                      <c:pt idx="9">
                        <c:v>1.1896472634493487</c:v>
                      </c:pt>
                      <c:pt idx="10">
                        <c:v>1.1278511581253319</c:v>
                      </c:pt>
                      <c:pt idx="11">
                        <c:v>1.0681704161153904</c:v>
                      </c:pt>
                      <c:pt idx="12">
                        <c:v>1.0414698023102986</c:v>
                      </c:pt>
                      <c:pt idx="13">
                        <c:v>1.0210620576329921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07-48DF-8F50-1D52B2D425B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ssh!$F$112</c15:sqref>
                        </c15:formulaRef>
                      </c:ext>
                    </c:extLst>
                    <c:strCache>
                      <c:ptCount val="1"/>
                      <c:pt idx="0">
                        <c:v>MPX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ssh!$A$113:$A$126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ssh!$F$113:$F$126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4"/>
                      <c:pt idx="0">
                        <c:v>1.3398767302678793</c:v>
                      </c:pt>
                      <c:pt idx="1">
                        <c:v>1.3279878549040041</c:v>
                      </c:pt>
                      <c:pt idx="2">
                        <c:v>1.3223955421063973</c:v>
                      </c:pt>
                      <c:pt idx="3">
                        <c:v>1.3088610328369936</c:v>
                      </c:pt>
                      <c:pt idx="4">
                        <c:v>1.3046658655755372</c:v>
                      </c:pt>
                      <c:pt idx="5">
                        <c:v>1.2684473660104743</c:v>
                      </c:pt>
                      <c:pt idx="6">
                        <c:v>1.3019418780871479</c:v>
                      </c:pt>
                      <c:pt idx="7">
                        <c:v>1.2893228119355562</c:v>
                      </c:pt>
                      <c:pt idx="8">
                        <c:v>1.2274654115138717</c:v>
                      </c:pt>
                      <c:pt idx="9">
                        <c:v>1.1577942036821467</c:v>
                      </c:pt>
                      <c:pt idx="10">
                        <c:v>1.1028971334316324</c:v>
                      </c:pt>
                      <c:pt idx="11">
                        <c:v>1.0541263853008052</c:v>
                      </c:pt>
                      <c:pt idx="12">
                        <c:v>1.0307429485690873</c:v>
                      </c:pt>
                      <c:pt idx="13">
                        <c:v>1.0155547260173377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A07-48DF-8F50-1D52B2D425B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ssh!$G$112</c15:sqref>
                        </c15:formulaRef>
                      </c:ext>
                    </c:extLst>
                    <c:strCache>
                      <c:ptCount val="1"/>
                      <c:pt idx="0">
                        <c:v>ASID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8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ssh!$A$113:$A$126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ssh!$G$113:$G$126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4"/>
                      <c:pt idx="0">
                        <c:v>1.5969310446854879</c:v>
                      </c:pt>
                      <c:pt idx="1">
                        <c:v>1.580734373099786</c:v>
                      </c:pt>
                      <c:pt idx="2">
                        <c:v>1.562209935813794</c:v>
                      </c:pt>
                      <c:pt idx="3">
                        <c:v>1.5429861562545881</c:v>
                      </c:pt>
                      <c:pt idx="4">
                        <c:v>1.5316899243514492</c:v>
                      </c:pt>
                      <c:pt idx="5">
                        <c:v>1.4802396085684755</c:v>
                      </c:pt>
                      <c:pt idx="6">
                        <c:v>1.5054339372360179</c:v>
                      </c:pt>
                      <c:pt idx="7">
                        <c:v>1.4790624068082161</c:v>
                      </c:pt>
                      <c:pt idx="8">
                        <c:v>1.3846880224282094</c:v>
                      </c:pt>
                      <c:pt idx="9">
                        <c:v>1.2777471968221006</c:v>
                      </c:pt>
                      <c:pt idx="10">
                        <c:v>1.1865621978738747</c:v>
                      </c:pt>
                      <c:pt idx="11">
                        <c:v>1.1022002195111045</c:v>
                      </c:pt>
                      <c:pt idx="12">
                        <c:v>1.0573108258083015</c:v>
                      </c:pt>
                      <c:pt idx="13">
                        <c:v>1.0309738511085715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A07-48DF-8F50-1D52B2D425B0}"/>
                  </c:ext>
                </c:extLst>
              </c15:ser>
            </c15:filteredLineSeries>
          </c:ext>
        </c:extLst>
      </c:lineChart>
      <c:catAx>
        <c:axId val="8429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12944"/>
        <c:crosses val="autoZero"/>
        <c:auto val="0"/>
        <c:lblAlgn val="ctr"/>
        <c:lblOffset val="100"/>
        <c:noMultiLvlLbl val="0"/>
      </c:catAx>
      <c:valAx>
        <c:axId val="8429129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Overhead</a:t>
                </a:r>
                <a:r>
                  <a:rPr lang="en-US" sz="2000" baseline="0"/>
                  <a:t> normalized to the native (x)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681361275270223"/>
          <c:y val="4.2759368338288424E-2"/>
          <c:w val="0.54783175967013842"/>
          <c:h val="5.608044479848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3421151374997"/>
          <c:y val="3.4768377076401652E-2"/>
          <c:w val="0.83643688657929893"/>
          <c:h val="0.61005626802077761"/>
        </c:manualLayout>
      </c:layout>
      <c:lineChart>
        <c:grouping val="standard"/>
        <c:varyColors val="0"/>
        <c:ser>
          <c:idx val="1"/>
          <c:order val="0"/>
          <c:tx>
            <c:v>SFI-MPX/WP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0325">
                <a:solidFill>
                  <a:schemeClr val="tx1"/>
                </a:solidFill>
              </a:ln>
              <a:effectLst/>
            </c:spPr>
          </c:marker>
          <c:cat>
            <c:numRef>
              <c:f>ssh!$A$113:$A$126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ssh!$C$113:$C$126</c:f>
              <c:numCache>
                <c:formatCode>_(* #,##0.00_);_(* \(#,##0.00\);_(* "-"??_);_(@_)</c:formatCode>
                <c:ptCount val="14"/>
                <c:pt idx="0">
                  <c:v>1.5385321851399214</c:v>
                </c:pt>
                <c:pt idx="1">
                  <c:v>1.535691376961648</c:v>
                </c:pt>
                <c:pt idx="2">
                  <c:v>1.5259176655133087</c:v>
                </c:pt>
                <c:pt idx="3">
                  <c:v>1.4969065900896006</c:v>
                </c:pt>
                <c:pt idx="4">
                  <c:v>1.4784510126704133</c:v>
                </c:pt>
                <c:pt idx="5">
                  <c:v>1.4381556370152992</c:v>
                </c:pt>
                <c:pt idx="6">
                  <c:v>1.4640473018187483</c:v>
                </c:pt>
                <c:pt idx="7">
                  <c:v>1.4322176719062651</c:v>
                </c:pt>
                <c:pt idx="8">
                  <c:v>1.3484531668564164</c:v>
                </c:pt>
                <c:pt idx="9">
                  <c:v>1.2476634447855273</c:v>
                </c:pt>
                <c:pt idx="10">
                  <c:v>1.1738313136611449</c:v>
                </c:pt>
                <c:pt idx="11">
                  <c:v>1.1052823662679854</c:v>
                </c:pt>
                <c:pt idx="12">
                  <c:v>1.0604891102379235</c:v>
                </c:pt>
                <c:pt idx="13">
                  <c:v>1.0316592666629663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4-466A-9FDF-77E5F14E6492}"/>
            </c:ext>
          </c:extLst>
        </c:ser>
        <c:ser>
          <c:idx val="0"/>
          <c:order val="1"/>
          <c:tx>
            <c:v>SFI-MPX/DMAP</c:v>
          </c:tx>
          <c:spPr>
            <a:ln w="444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12"/>
            <c:spPr>
              <a:solidFill>
                <a:schemeClr val="bg1">
                  <a:lumMod val="65000"/>
                </a:schemeClr>
              </a:solidFill>
              <a:ln w="28575" cap="flat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val>
            <c:numRef>
              <c:f>ssh!$F$113:$F$126</c:f>
              <c:numCache>
                <c:formatCode>_(* #,##0.00_);_(* \(#,##0.00\);_(* "-"??_);_(@_)</c:formatCode>
                <c:ptCount val="14"/>
                <c:pt idx="0">
                  <c:v>1.3398767302678793</c:v>
                </c:pt>
                <c:pt idx="1">
                  <c:v>1.3279878549040041</c:v>
                </c:pt>
                <c:pt idx="2">
                  <c:v>1.3223955421063973</c:v>
                </c:pt>
                <c:pt idx="3">
                  <c:v>1.3088610328369936</c:v>
                </c:pt>
                <c:pt idx="4">
                  <c:v>1.3046658655755372</c:v>
                </c:pt>
                <c:pt idx="5">
                  <c:v>1.2684473660104743</c:v>
                </c:pt>
                <c:pt idx="6">
                  <c:v>1.3019418780871479</c:v>
                </c:pt>
                <c:pt idx="7">
                  <c:v>1.2893228119355562</c:v>
                </c:pt>
                <c:pt idx="8">
                  <c:v>1.2274654115138717</c:v>
                </c:pt>
                <c:pt idx="9">
                  <c:v>1.1577942036821467</c:v>
                </c:pt>
                <c:pt idx="10">
                  <c:v>1.1028971334316324</c:v>
                </c:pt>
                <c:pt idx="11">
                  <c:v>1.0541263853008052</c:v>
                </c:pt>
                <c:pt idx="12">
                  <c:v>1.0307429485690873</c:v>
                </c:pt>
                <c:pt idx="13">
                  <c:v>1.0155547260173377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4-466A-9FDF-77E5F14E6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458328"/>
        <c:axId val="1123458656"/>
      </c:lineChart>
      <c:catAx>
        <c:axId val="112345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58656"/>
        <c:crosses val="autoZero"/>
        <c:auto val="1"/>
        <c:lblAlgn val="ctr"/>
        <c:lblOffset val="100"/>
        <c:noMultiLvlLbl val="0"/>
      </c:catAx>
      <c:valAx>
        <c:axId val="11234586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Overhead normlized to the native (x)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5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959831298844184"/>
          <c:y val="5.0001805756880215E-2"/>
          <c:w val="0.51481734624723052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06658367447467"/>
          <c:y val="3.4768377076401652E-2"/>
          <c:w val="0.83279476206517478"/>
          <c:h val="0.58580980559396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lmbench!$B$80</c:f>
              <c:strCache>
                <c:ptCount val="1"/>
                <c:pt idx="0">
                  <c:v>SFI-arith/WP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lmbench!$A$81:$A$84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lmbench!$B$81:$B$84</c:f>
              <c:numCache>
                <c:formatCode>_(* #,##0.00_);_(* \(#,##0.00\);_(* "-"??_);_(@_)</c:formatCode>
                <c:ptCount val="4"/>
                <c:pt idx="0">
                  <c:v>2.3167492943740036</c:v>
                </c:pt>
                <c:pt idx="1">
                  <c:v>2.3359322516367778</c:v>
                </c:pt>
                <c:pt idx="2">
                  <c:v>2.3339612119004802</c:v>
                </c:pt>
                <c:pt idx="3">
                  <c:v>2.2163526244952894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2-4BE9-9F81-8FC832D68EF7}"/>
            </c:ext>
          </c:extLst>
        </c:ser>
        <c:ser>
          <c:idx val="1"/>
          <c:order val="1"/>
          <c:tx>
            <c:strRef>
              <c:f>lmbench!$C$80</c:f>
              <c:strCache>
                <c:ptCount val="1"/>
                <c:pt idx="0">
                  <c:v>SFI-MPX/WP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lmbench!$A$81:$A$84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lmbench!$C$81:$C$84</c:f>
              <c:numCache>
                <c:formatCode>_(* #,##0.00_);_(* \(#,##0.00\);_(* "-"??_);_(@_)</c:formatCode>
                <c:ptCount val="4"/>
                <c:pt idx="0">
                  <c:v>1.7000945928750253</c:v>
                </c:pt>
                <c:pt idx="1">
                  <c:v>1.7231641799193449</c:v>
                </c:pt>
                <c:pt idx="2">
                  <c:v>1.7172735190178707</c:v>
                </c:pt>
                <c:pt idx="3">
                  <c:v>1.6645185489043353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2-4BE9-9F81-8FC832D68EF7}"/>
            </c:ext>
          </c:extLst>
        </c:ser>
        <c:ser>
          <c:idx val="2"/>
          <c:order val="2"/>
          <c:tx>
            <c:strRef>
              <c:f>lmbench!$D$80</c:f>
              <c:strCache>
                <c:ptCount val="1"/>
                <c:pt idx="0">
                  <c:v>SFI-AS/WP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lmbench!$A$81:$A$84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lmbench!$D$81:$D$84</c:f>
              <c:numCache>
                <c:formatCode>_(* #,##0.00_);_(* \(#,##0.00\);_(* "-"??_);_(@_)</c:formatCode>
                <c:ptCount val="4"/>
                <c:pt idx="0">
                  <c:v>1.3754076756827152</c:v>
                </c:pt>
                <c:pt idx="1">
                  <c:v>1.3897882833524429</c:v>
                </c:pt>
                <c:pt idx="2">
                  <c:v>1.391796999274634</c:v>
                </c:pt>
                <c:pt idx="3">
                  <c:v>1.4246720560208332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2-4BE9-9F81-8FC832D6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386708192"/>
        <c:axId val="386702288"/>
      </c:barChart>
      <c:catAx>
        <c:axId val="3867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2288"/>
        <c:crosses val="autoZero"/>
        <c:auto val="1"/>
        <c:lblAlgn val="ctr"/>
        <c:lblOffset val="100"/>
        <c:noMultiLvlLbl val="0"/>
      </c:catAx>
      <c:valAx>
        <c:axId val="386702288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Overhead normlized to the native (x)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54221118740295"/>
          <c:y val="4.3940190150176917E-2"/>
          <c:w val="0.57997402104101603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7529634115225"/>
          <c:y val="3.4768377076401652E-2"/>
          <c:w val="0.83289580175189659"/>
          <c:h val="0.551460650489312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lmbench!$G$63</c:f>
              <c:strCache>
                <c:ptCount val="1"/>
                <c:pt idx="0">
                  <c:v>SFI-AS/WP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lmbench!$F$64:$F$67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lmbench!$G$64:$G$67</c:f>
              <c:numCache>
                <c:formatCode>_(* #,##0.00_);_(* \(#,##0.00\);_(* "-"??_);_(@_)</c:formatCode>
                <c:ptCount val="4"/>
                <c:pt idx="0">
                  <c:v>1.4289818152622247</c:v>
                </c:pt>
                <c:pt idx="1">
                  <c:v>1.4882339692863338</c:v>
                </c:pt>
                <c:pt idx="2">
                  <c:v>1.4863804475127904</c:v>
                </c:pt>
                <c:pt idx="3">
                  <c:v>1.4496305941323044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0-447B-A356-D3A5674DF25E}"/>
            </c:ext>
          </c:extLst>
        </c:ser>
        <c:ser>
          <c:idx val="1"/>
          <c:order val="1"/>
          <c:tx>
            <c:strRef>
              <c:f>lmbench!$H$63</c:f>
              <c:strCache>
                <c:ptCount val="1"/>
                <c:pt idx="0">
                  <c:v>SFI-AS/DMAP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lmbench!$F$64:$F$67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lmbench!$H$64:$H$67</c:f>
              <c:numCache>
                <c:formatCode>_(* #,##0.00_);_(* \(#,##0.00\);_(* "-"??_);_(@_)</c:formatCode>
                <c:ptCount val="4"/>
                <c:pt idx="0">
                  <c:v>1.4282986159520183</c:v>
                </c:pt>
                <c:pt idx="1">
                  <c:v>1.4689465578826342</c:v>
                </c:pt>
                <c:pt idx="2">
                  <c:v>1.4618156136428162</c:v>
                </c:pt>
                <c:pt idx="3">
                  <c:v>1.413197746984842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0-447B-A356-D3A5674D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27"/>
        <c:axId val="771202744"/>
        <c:axId val="771201432"/>
      </c:barChart>
      <c:catAx>
        <c:axId val="77120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01432"/>
        <c:crosses val="autoZero"/>
        <c:auto val="1"/>
        <c:lblAlgn val="ctr"/>
        <c:lblOffset val="100"/>
        <c:noMultiLvlLbl val="0"/>
      </c:catAx>
      <c:valAx>
        <c:axId val="771201432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Overhead normlized to the native (x)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0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88112872295351"/>
          <c:y val="4.3940190150176917E-2"/>
          <c:w val="0.48129312922633227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7529634115225"/>
          <c:y val="3.4768377076401652E-2"/>
          <c:w val="0.83289580175189659"/>
          <c:h val="0.599953575342938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lmbench!$G$80</c:f>
              <c:strCache>
                <c:ptCount val="1"/>
                <c:pt idx="0">
                  <c:v>SFI-AS/WP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lmbench!$F$81:$F$84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lmbench!$G$81:$G$84</c:f>
              <c:numCache>
                <c:formatCode>_(* #,##0.00_);_(* \(#,##0.00\);_(* "-"??_);_(@_)</c:formatCode>
                <c:ptCount val="4"/>
                <c:pt idx="0">
                  <c:v>1.3754076756827152</c:v>
                </c:pt>
                <c:pt idx="1">
                  <c:v>1.3897882833524429</c:v>
                </c:pt>
                <c:pt idx="2">
                  <c:v>1.391796999274634</c:v>
                </c:pt>
                <c:pt idx="3">
                  <c:v>1.4246720560208332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C-492D-9C37-B0086C5B4017}"/>
            </c:ext>
          </c:extLst>
        </c:ser>
        <c:ser>
          <c:idx val="1"/>
          <c:order val="1"/>
          <c:tx>
            <c:strRef>
              <c:f>lmbench!$H$80</c:f>
              <c:strCache>
                <c:ptCount val="1"/>
                <c:pt idx="0">
                  <c:v>SFI-AS/DMAP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lmbench!$F$81:$F$84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lmbench!$H$81:$H$84</c:f>
              <c:numCache>
                <c:formatCode>_(* #,##0.00_);_(* \(#,##0.00\);_(* "-"??_);_(@_)</c:formatCode>
                <c:ptCount val="4"/>
                <c:pt idx="0">
                  <c:v>1.5083259827107915</c:v>
                </c:pt>
                <c:pt idx="1">
                  <c:v>1.6508986149851983</c:v>
                </c:pt>
                <c:pt idx="2">
                  <c:v>1.657543367581489</c:v>
                </c:pt>
                <c:pt idx="3">
                  <c:v>1.7312493296702389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C-492D-9C37-B0086C5B4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27"/>
        <c:axId val="340440720"/>
        <c:axId val="406627600"/>
      </c:barChart>
      <c:catAx>
        <c:axId val="3404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27600"/>
        <c:crosses val="autoZero"/>
        <c:auto val="1"/>
        <c:lblAlgn val="ctr"/>
        <c:lblOffset val="100"/>
        <c:noMultiLvlLbl val="0"/>
      </c:catAx>
      <c:valAx>
        <c:axId val="4066276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Overhead normlized to the native (x)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21244777156762"/>
          <c:y val="4.3940190150176917E-2"/>
          <c:w val="0.48129312922633227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7529634115225"/>
          <c:y val="3.4768377076401652E-2"/>
          <c:w val="0.83289580175189659"/>
          <c:h val="0.57570711291612564"/>
        </c:manualLayout>
      </c:layout>
      <c:lineChart>
        <c:grouping val="standard"/>
        <c:varyColors val="0"/>
        <c:ser>
          <c:idx val="0"/>
          <c:order val="0"/>
          <c:tx>
            <c:strRef>
              <c:f>lmbench!$B$115</c:f>
              <c:strCache>
                <c:ptCount val="1"/>
                <c:pt idx="0">
                  <c:v>SFI-arith/WP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tar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lmbench!$A$116:$A$126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lmbench!$B$116:$B$126</c:f>
              <c:numCache>
                <c:formatCode>_(* #,##0.00_);_(* \(#,##0.00\);_(* "-"??_);_(@_)</c:formatCode>
                <c:ptCount val="11"/>
                <c:pt idx="0">
                  <c:v>2.2954384108132082</c:v>
                </c:pt>
                <c:pt idx="1">
                  <c:v>2.168274458768352</c:v>
                </c:pt>
                <c:pt idx="2">
                  <c:v>1.9796764486810303</c:v>
                </c:pt>
                <c:pt idx="3">
                  <c:v>1.7443100464981465</c:v>
                </c:pt>
                <c:pt idx="4">
                  <c:v>1.4796703255218691</c:v>
                </c:pt>
                <c:pt idx="5">
                  <c:v>1.2626377233855961</c:v>
                </c:pt>
                <c:pt idx="6">
                  <c:v>1.1783307824338476</c:v>
                </c:pt>
                <c:pt idx="7">
                  <c:v>1.1636906630881254</c:v>
                </c:pt>
                <c:pt idx="8">
                  <c:v>1.1465564665713082</c:v>
                </c:pt>
                <c:pt idx="9">
                  <c:v>1.1320355629957926</c:v>
                </c:pt>
                <c:pt idx="10">
                  <c:v>1.1248539367299266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F-4548-9C15-059CA62B9BFF}"/>
            </c:ext>
          </c:extLst>
        </c:ser>
        <c:ser>
          <c:idx val="1"/>
          <c:order val="1"/>
          <c:tx>
            <c:strRef>
              <c:f>lmbench!$C$115</c:f>
              <c:strCache>
                <c:ptCount val="1"/>
                <c:pt idx="0">
                  <c:v>SFI-MPX/WP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lmbench!$A$116:$A$126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lmbench!$C$116:$C$126</c:f>
              <c:numCache>
                <c:formatCode>_(* #,##0.00_);_(* \(#,##0.00\);_(* "-"??_);_(@_)</c:formatCode>
                <c:ptCount val="11"/>
                <c:pt idx="0">
                  <c:v>1.9690050595340371</c:v>
                </c:pt>
                <c:pt idx="1">
                  <c:v>1.876330501327345</c:v>
                </c:pt>
                <c:pt idx="2">
                  <c:v>1.741024047537066</c:v>
                </c:pt>
                <c:pt idx="3">
                  <c:v>1.5603306131989314</c:v>
                </c:pt>
                <c:pt idx="4">
                  <c:v>1.3311296251907858</c:v>
                </c:pt>
                <c:pt idx="5">
                  <c:v>1.1951694402645781</c:v>
                </c:pt>
                <c:pt idx="6">
                  <c:v>1.1242137667749514</c:v>
                </c:pt>
                <c:pt idx="7">
                  <c:v>1.1127816038856713</c:v>
                </c:pt>
                <c:pt idx="8">
                  <c:v>1.0896200153579307</c:v>
                </c:pt>
                <c:pt idx="9">
                  <c:v>1.0806164107147098</c:v>
                </c:pt>
                <c:pt idx="10">
                  <c:v>1.074470136542838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F-4548-9C15-059CA62B9BFF}"/>
            </c:ext>
          </c:extLst>
        </c:ser>
        <c:ser>
          <c:idx val="2"/>
          <c:order val="2"/>
          <c:tx>
            <c:strRef>
              <c:f>lmbench!$D$115</c:f>
              <c:strCache>
                <c:ptCount val="1"/>
                <c:pt idx="0">
                  <c:v>SFI-AS/WP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lmbench!$A$116:$A$126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lmbench!$D$116:$D$126</c:f>
              <c:numCache>
                <c:formatCode>_(* #,##0.00_);_(* \(#,##0.00\);_(* "-"??_);_(@_)</c:formatCode>
                <c:ptCount val="11"/>
                <c:pt idx="0">
                  <c:v>4.1506298001519539</c:v>
                </c:pt>
                <c:pt idx="1">
                  <c:v>3.8703293936881771</c:v>
                </c:pt>
                <c:pt idx="2">
                  <c:v>3.4548600711506547</c:v>
                </c:pt>
                <c:pt idx="3">
                  <c:v>2.8582024364398739</c:v>
                </c:pt>
                <c:pt idx="4">
                  <c:v>2.1134867187148334</c:v>
                </c:pt>
                <c:pt idx="5">
                  <c:v>1.6165923827842714</c:v>
                </c:pt>
                <c:pt idx="6">
                  <c:v>1.418100522604629</c:v>
                </c:pt>
                <c:pt idx="7">
                  <c:v>1.3385319166024052</c:v>
                </c:pt>
                <c:pt idx="8">
                  <c:v>1.2966965179894223</c:v>
                </c:pt>
                <c:pt idx="9">
                  <c:v>1.2701820347653363</c:v>
                </c:pt>
                <c:pt idx="10">
                  <c:v>1.2626622143276161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F-4548-9C15-059CA62B9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754640"/>
        <c:axId val="832752016"/>
      </c:lineChart>
      <c:catAx>
        <c:axId val="83275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52016"/>
        <c:crosses val="autoZero"/>
        <c:auto val="1"/>
        <c:lblAlgn val="ctr"/>
        <c:lblOffset val="100"/>
        <c:noMultiLvlLbl val="0"/>
      </c:catAx>
      <c:valAx>
        <c:axId val="8327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Overhead normlized to the native (x)</a:t>
                </a:r>
                <a:endParaRPr lang="en-US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42053138785908"/>
          <c:y val="3.1816958936770341E-2"/>
          <c:w val="0.68200686488552176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1465490268973"/>
          <c:y val="3.4768377076401652E-2"/>
          <c:w val="0.84775644319035914"/>
          <c:h val="0.49488557149341511"/>
        </c:manualLayout>
      </c:layout>
      <c:lineChart>
        <c:grouping val="standard"/>
        <c:varyColors val="0"/>
        <c:ser>
          <c:idx val="0"/>
          <c:order val="0"/>
          <c:tx>
            <c:strRef>
              <c:f>lmbench!$B$130</c:f>
              <c:strCache>
                <c:ptCount val="1"/>
                <c:pt idx="0">
                  <c:v>SFI-MPX/WP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lmbench!$A$131:$A$141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lmbench!$B$131:$B$141</c:f>
              <c:numCache>
                <c:formatCode>_(* #,##0.00_);_(* \(#,##0.00\);_(* "-"??_);_(@_)</c:formatCode>
                <c:ptCount val="11"/>
                <c:pt idx="0">
                  <c:v>1.9690050595340371</c:v>
                </c:pt>
                <c:pt idx="1">
                  <c:v>1.876330501327345</c:v>
                </c:pt>
                <c:pt idx="2">
                  <c:v>1.741024047537066</c:v>
                </c:pt>
                <c:pt idx="3">
                  <c:v>1.5603306131989314</c:v>
                </c:pt>
                <c:pt idx="4">
                  <c:v>1.3311296251907858</c:v>
                </c:pt>
                <c:pt idx="5">
                  <c:v>1.1951694402645781</c:v>
                </c:pt>
                <c:pt idx="6">
                  <c:v>1.1242137667749514</c:v>
                </c:pt>
                <c:pt idx="7">
                  <c:v>1.1127816038856713</c:v>
                </c:pt>
                <c:pt idx="8">
                  <c:v>1.0896200153579307</c:v>
                </c:pt>
                <c:pt idx="9">
                  <c:v>1.0806164107147098</c:v>
                </c:pt>
                <c:pt idx="10">
                  <c:v>1.074470136542838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E-4620-93FA-4F02BB00E3CB}"/>
            </c:ext>
          </c:extLst>
        </c:ser>
        <c:ser>
          <c:idx val="1"/>
          <c:order val="1"/>
          <c:tx>
            <c:strRef>
              <c:f>lmbench!$C$130</c:f>
              <c:strCache>
                <c:ptCount val="1"/>
                <c:pt idx="0">
                  <c:v>SFI-MPX/DMAP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lmbench!$A$131:$A$141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lmbench!$C$131:$C$141</c:f>
              <c:numCache>
                <c:formatCode>_(* #,##0.00_);_(* \(#,##0.00\);_(* "-"??_);_(@_)</c:formatCode>
                <c:ptCount val="11"/>
                <c:pt idx="0">
                  <c:v>1.9744995067393591</c:v>
                </c:pt>
                <c:pt idx="1">
                  <c:v>1.8818632222206277</c:v>
                </c:pt>
                <c:pt idx="2">
                  <c:v>1.7400737744802599</c:v>
                </c:pt>
                <c:pt idx="3">
                  <c:v>1.5611438226564893</c:v>
                </c:pt>
                <c:pt idx="4">
                  <c:v>1.3313901723669237</c:v>
                </c:pt>
                <c:pt idx="5">
                  <c:v>1.191072481706736</c:v>
                </c:pt>
                <c:pt idx="6">
                  <c:v>1.1177792508208988</c:v>
                </c:pt>
                <c:pt idx="7">
                  <c:v>1.1059078907307085</c:v>
                </c:pt>
                <c:pt idx="8">
                  <c:v>1.090360003955881</c:v>
                </c:pt>
                <c:pt idx="9">
                  <c:v>1.0799649628489605</c:v>
                </c:pt>
                <c:pt idx="10">
                  <c:v>1.0764978251129937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E-4620-93FA-4F02BB00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748736"/>
        <c:axId val="832749392"/>
      </c:lineChart>
      <c:catAx>
        <c:axId val="83274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49392"/>
        <c:crosses val="autoZero"/>
        <c:auto val="1"/>
        <c:lblAlgn val="ctr"/>
        <c:lblOffset val="100"/>
        <c:noMultiLvlLbl val="0"/>
      </c:catAx>
      <c:valAx>
        <c:axId val="832749392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Overhead normlized to the native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452479775373003"/>
          <c:y val="3.1816958936770341E-2"/>
          <c:w val="0.48842459767221963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7481328227194"/>
          <c:y val="3.2303320063008983E-2"/>
          <c:w val="0.84569628481077697"/>
          <c:h val="0.52392198302970372"/>
        </c:manualLayout>
      </c:layout>
      <c:lineChart>
        <c:grouping val="standard"/>
        <c:varyColors val="0"/>
        <c:ser>
          <c:idx val="0"/>
          <c:order val="0"/>
          <c:tx>
            <c:strRef>
              <c:f>lmbench!$B$188</c:f>
              <c:strCache>
                <c:ptCount val="1"/>
                <c:pt idx="0">
                  <c:v>SFI-arith/WP</c:v>
                </c:pt>
              </c:strCache>
            </c:strRef>
          </c:tx>
          <c:spPr>
            <a:ln w="508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lmbench!$A$189:$A$199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lmbench!$B$189:$B$199</c:f>
              <c:numCache>
                <c:formatCode>_(* #,##0.00_);_(* \(#,##0.00\);_(* "-"??_);_(@_)</c:formatCode>
                <c:ptCount val="11"/>
                <c:pt idx="0">
                  <c:v>1.6701473085896414</c:v>
                </c:pt>
                <c:pt idx="1">
                  <c:v>1.6699356737633744</c:v>
                </c:pt>
                <c:pt idx="2">
                  <c:v>1.6722092221179168</c:v>
                </c:pt>
                <c:pt idx="3">
                  <c:v>1.6697967036417507</c:v>
                </c:pt>
                <c:pt idx="4">
                  <c:v>1.6631410041430832</c:v>
                </c:pt>
                <c:pt idx="5">
                  <c:v>1.6638593781922628</c:v>
                </c:pt>
                <c:pt idx="6">
                  <c:v>1.6665210622268605</c:v>
                </c:pt>
                <c:pt idx="7">
                  <c:v>1.6649392267590257</c:v>
                </c:pt>
                <c:pt idx="8">
                  <c:v>1.6664080254012339</c:v>
                </c:pt>
                <c:pt idx="9">
                  <c:v>1.668922639390376</c:v>
                </c:pt>
                <c:pt idx="10">
                  <c:v>1.6703948574046501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C-4167-B888-7D153EFACF38}"/>
            </c:ext>
          </c:extLst>
        </c:ser>
        <c:ser>
          <c:idx val="1"/>
          <c:order val="1"/>
          <c:tx>
            <c:strRef>
              <c:f>lmbench!$C$188</c:f>
              <c:strCache>
                <c:ptCount val="1"/>
                <c:pt idx="0">
                  <c:v>SFI-MPX/WP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lmbench!$A$189:$A$199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lmbench!$C$189:$C$199</c:f>
              <c:numCache>
                <c:formatCode>_(* #,##0.00_);_(* \(#,##0.00\);_(* "-"??_);_(@_)</c:formatCode>
                <c:ptCount val="11"/>
                <c:pt idx="0">
                  <c:v>1.3956990190105569</c:v>
                </c:pt>
                <c:pt idx="1">
                  <c:v>1.3962438026605506</c:v>
                </c:pt>
                <c:pt idx="2">
                  <c:v>1.3957951982231354</c:v>
                </c:pt>
                <c:pt idx="3">
                  <c:v>1.3931661711372281</c:v>
                </c:pt>
                <c:pt idx="4">
                  <c:v>1.3914339893039762</c:v>
                </c:pt>
                <c:pt idx="5">
                  <c:v>1.3912963630585329</c:v>
                </c:pt>
                <c:pt idx="6">
                  <c:v>1.3916694352097088</c:v>
                </c:pt>
                <c:pt idx="7">
                  <c:v>1.3938224611319112</c:v>
                </c:pt>
                <c:pt idx="8">
                  <c:v>1.3929645866605789</c:v>
                </c:pt>
                <c:pt idx="9">
                  <c:v>1.3905475418479798</c:v>
                </c:pt>
                <c:pt idx="10">
                  <c:v>1.3920488603390346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C-4167-B888-7D153EFACF38}"/>
            </c:ext>
          </c:extLst>
        </c:ser>
        <c:ser>
          <c:idx val="2"/>
          <c:order val="2"/>
          <c:tx>
            <c:strRef>
              <c:f>lmbench!$D$188</c:f>
              <c:strCache>
                <c:ptCount val="1"/>
                <c:pt idx="0">
                  <c:v>SFI-AS/WP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lmbench!$A$189:$A$199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lmbench!$D$189:$D$199</c:f>
              <c:numCache>
                <c:formatCode>_(* #,##0.00_);_(* \(#,##0.00\);_(* "-"??_);_(@_)</c:formatCode>
                <c:ptCount val="11"/>
                <c:pt idx="0">
                  <c:v>2.6430830982947726</c:v>
                </c:pt>
                <c:pt idx="1">
                  <c:v>2.6411026402693838</c:v>
                </c:pt>
                <c:pt idx="2">
                  <c:v>2.6430455136611379</c:v>
                </c:pt>
                <c:pt idx="3">
                  <c:v>2.6406609087088468</c:v>
                </c:pt>
                <c:pt idx="4">
                  <c:v>2.6326266382259118</c:v>
                </c:pt>
                <c:pt idx="5">
                  <c:v>2.6366717674135596</c:v>
                </c:pt>
                <c:pt idx="6">
                  <c:v>2.6370708848040696</c:v>
                </c:pt>
                <c:pt idx="7">
                  <c:v>2.6397730826622205</c:v>
                </c:pt>
                <c:pt idx="8">
                  <c:v>2.6399056047305796</c:v>
                </c:pt>
                <c:pt idx="9">
                  <c:v>2.6419558754284966</c:v>
                </c:pt>
                <c:pt idx="10">
                  <c:v>2.6392223784044471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C-4167-B888-7D153EFA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15272"/>
        <c:axId val="833017240"/>
      </c:lineChart>
      <c:catAx>
        <c:axId val="83301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17240"/>
        <c:crosses val="autoZero"/>
        <c:auto val="1"/>
        <c:lblAlgn val="ctr"/>
        <c:lblOffset val="100"/>
        <c:noMultiLvlLbl val="0"/>
      </c:catAx>
      <c:valAx>
        <c:axId val="83301724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Overhead normlized to the native (x)</a:t>
                </a:r>
                <a:endParaRPr lang="en-US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1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52387643206064"/>
          <c:y val="0.16399168047235416"/>
          <c:w val="0.63040026692928564"/>
          <c:h val="5.608044479848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7481328227194"/>
          <c:y val="3.2303320063008983E-2"/>
          <c:w val="0.84569628481077697"/>
          <c:h val="0.46128528842710304"/>
        </c:manualLayout>
      </c:layout>
      <c:lineChart>
        <c:grouping val="standard"/>
        <c:varyColors val="0"/>
        <c:ser>
          <c:idx val="0"/>
          <c:order val="0"/>
          <c:tx>
            <c:strRef>
              <c:f>lmbench!$B$202</c:f>
              <c:strCache>
                <c:ptCount val="1"/>
                <c:pt idx="0">
                  <c:v>SFI-MPX/WP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lmbench!$A$203:$A$213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lmbench!$B$203:$B$213</c:f>
              <c:numCache>
                <c:formatCode>_(* #,##0.00_);_(* \(#,##0.00\);_(* "-"??_);_(@_)</c:formatCode>
                <c:ptCount val="11"/>
                <c:pt idx="0">
                  <c:v>1.3956990190105569</c:v>
                </c:pt>
                <c:pt idx="1">
                  <c:v>1.3962438026605506</c:v>
                </c:pt>
                <c:pt idx="2">
                  <c:v>1.3957951982231354</c:v>
                </c:pt>
                <c:pt idx="3">
                  <c:v>1.3931661711372281</c:v>
                </c:pt>
                <c:pt idx="4">
                  <c:v>1.3914339893039762</c:v>
                </c:pt>
                <c:pt idx="5">
                  <c:v>1.3912963630585329</c:v>
                </c:pt>
                <c:pt idx="6">
                  <c:v>1.3916694352097088</c:v>
                </c:pt>
                <c:pt idx="7">
                  <c:v>1.3938224611319112</c:v>
                </c:pt>
                <c:pt idx="8">
                  <c:v>1.3929645866605789</c:v>
                </c:pt>
                <c:pt idx="9">
                  <c:v>1.3905475418479798</c:v>
                </c:pt>
                <c:pt idx="10">
                  <c:v>1.3920488603390346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F-4663-91E0-15456F5DA0A7}"/>
            </c:ext>
          </c:extLst>
        </c:ser>
        <c:ser>
          <c:idx val="1"/>
          <c:order val="1"/>
          <c:tx>
            <c:strRef>
              <c:f>lmbench!$C$202</c:f>
              <c:strCache>
                <c:ptCount val="1"/>
                <c:pt idx="0">
                  <c:v>SFI-MPX/DMAP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lmbench!$A$203:$A$213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lmbench!$C$203:$C$213</c:f>
              <c:numCache>
                <c:formatCode>_(* #,##0.00_);_(* \(#,##0.00\);_(* "-"??_);_(@_)</c:formatCode>
                <c:ptCount val="11"/>
                <c:pt idx="0">
                  <c:v>1.4086596209714479</c:v>
                </c:pt>
                <c:pt idx="1">
                  <c:v>1.41286450177481</c:v>
                </c:pt>
                <c:pt idx="2">
                  <c:v>1.4074058677344772</c:v>
                </c:pt>
                <c:pt idx="3">
                  <c:v>1.4091699006790825</c:v>
                </c:pt>
                <c:pt idx="4">
                  <c:v>1.4043701590642153</c:v>
                </c:pt>
                <c:pt idx="5">
                  <c:v>1.4046372951859178</c:v>
                </c:pt>
                <c:pt idx="6">
                  <c:v>1.4047573138171854</c:v>
                </c:pt>
                <c:pt idx="7">
                  <c:v>1.4037036459036927</c:v>
                </c:pt>
                <c:pt idx="8">
                  <c:v>1.4056784226674202</c:v>
                </c:pt>
                <c:pt idx="9">
                  <c:v>1.4024600231744113</c:v>
                </c:pt>
                <c:pt idx="10">
                  <c:v>1.4029616247523222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F-4663-91E0-15456F5DA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832544"/>
        <c:axId val="1122828936"/>
      </c:lineChart>
      <c:catAx>
        <c:axId val="11228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Fize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28936"/>
        <c:crosses val="autoZero"/>
        <c:auto val="1"/>
        <c:lblAlgn val="ctr"/>
        <c:lblOffset val="100"/>
        <c:noMultiLvlLbl val="0"/>
      </c:catAx>
      <c:valAx>
        <c:axId val="1122828936"/>
        <c:scaling>
          <c:orientation val="minMax"/>
          <c:max val="2.8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Overhead normlized to the native (x)</a:t>
                </a:r>
                <a:endParaRPr lang="en-US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84149572763047"/>
          <c:y val="9.327283172748245E-2"/>
          <c:w val="0.4480349178603632"/>
          <c:h val="5.608044479848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57467610633536"/>
          <c:y val="0.11214497984473036"/>
          <c:w val="0.82029648914378028"/>
          <c:h val="0.332152829716489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postmark!$D$12:$D$14</c:f>
              <c:strCache>
                <c:ptCount val="3"/>
                <c:pt idx="0">
                  <c:v>SFI-arith/WP</c:v>
                </c:pt>
                <c:pt idx="1">
                  <c:v>SFI-MPX/WP</c:v>
                </c:pt>
                <c:pt idx="2">
                  <c:v>SFI-AS/WP</c:v>
                </c:pt>
              </c:strCache>
            </c:strRef>
          </c:cat>
          <c:val>
            <c:numRef>
              <c:f>postmark!$E$12:$E$14</c:f>
              <c:numCache>
                <c:formatCode>_(* #,##0.00_);_(* \(#,##0.00\);_(* "-"??_);_(@_)</c:formatCode>
                <c:ptCount val="3"/>
                <c:pt idx="0">
                  <c:v>2.5263157894736841</c:v>
                </c:pt>
                <c:pt idx="1">
                  <c:v>1.6644736842105265</c:v>
                </c:pt>
                <c:pt idx="2">
                  <c:v>1.6184210526315792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6-4391-AC32-2542FE89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9527552"/>
        <c:axId val="779527224"/>
      </c:barChart>
      <c:catAx>
        <c:axId val="77952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27224"/>
        <c:crosses val="autoZero"/>
        <c:auto val="1"/>
        <c:lblAlgn val="ctr"/>
        <c:lblOffset val="100"/>
        <c:noMultiLvlLbl val="0"/>
      </c:catAx>
      <c:valAx>
        <c:axId val="779527224"/>
        <c:scaling>
          <c:orientation val="minMax"/>
          <c:max val="2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0" i="0" baseline="0">
                    <a:effectLst/>
                  </a:rPr>
                  <a:t>Overhead normlized to the native (x)</a:t>
                </a:r>
                <a:endParaRPr lang="en-US" sz="2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50DBE-FE55-49BB-90DE-00FB847C22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865A6-7A54-4F42-AB6C-A95A9C4C00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6FD33-6952-4A62-BF0F-DAF87B7810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986C0-2691-4C63-8ADB-F86D2B282F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5844" cy="6280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E24AE-873B-4956-910B-1E13145A2E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A0CE6-B540-47C2-9174-1EA828213E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67CF7-D441-47D4-B80F-2FA78CCEBE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7EBA8-981C-4A12-93DF-1755A98CCD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79908-7D0F-40C9-8FA7-EA55D84D72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82A19-E3C2-4D63-8EF6-F89C6914CF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61B31-6A77-4FE0-B6A7-7AF02187B8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F42DA-BA85-4049-9BAA-8BBC06C235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E2A4B-C90C-43DA-B6E1-F0D6706963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AD718-FD97-421F-8BD2-91CD8FF907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ED588-ED59-4EFE-98F4-2C0EAD018D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3"/>
  <sheetViews>
    <sheetView tabSelected="1" topLeftCell="A183" workbookViewId="0">
      <selection activeCell="B200" sqref="B200:G200"/>
    </sheetView>
  </sheetViews>
  <sheetFormatPr defaultRowHeight="14.25" x14ac:dyDescent="0.45"/>
  <cols>
    <col min="1" max="1" width="22.86328125" customWidth="1"/>
    <col min="2" max="2" width="20" customWidth="1"/>
    <col min="3" max="3" width="15.9296875" customWidth="1"/>
    <col min="4" max="4" width="15.19921875" customWidth="1"/>
    <col min="5" max="5" width="15.59765625" customWidth="1"/>
    <col min="6" max="6" width="19.33203125" customWidth="1"/>
    <col min="7" max="7" width="21.265625" customWidth="1"/>
    <col min="8" max="8" width="12.19921875" customWidth="1"/>
    <col min="9" max="9" width="11.6640625" customWidth="1"/>
    <col min="10" max="10" width="16" customWidth="1"/>
    <col min="11" max="11" width="17.86328125" customWidth="1"/>
    <col min="12" max="12" width="10.86328125" bestFit="1" customWidth="1"/>
    <col min="13" max="13" width="12.33203125" customWidth="1"/>
    <col min="14" max="14" width="10.86328125" bestFit="1" customWidth="1"/>
    <col min="15" max="15" width="9.1328125" bestFit="1" customWidth="1"/>
  </cols>
  <sheetData>
    <row r="1" spans="1:15" ht="21" x14ac:dyDescent="0.65">
      <c r="A1" s="3" t="s">
        <v>8</v>
      </c>
    </row>
    <row r="2" spans="1:15" x14ac:dyDescent="0.45">
      <c r="B2" s="12" t="s">
        <v>9</v>
      </c>
      <c r="C2" s="12"/>
      <c r="D2" s="12" t="s">
        <v>11</v>
      </c>
      <c r="E2" s="12"/>
      <c r="F2" s="12" t="s">
        <v>10</v>
      </c>
      <c r="G2" s="12"/>
      <c r="H2" s="12" t="s">
        <v>32</v>
      </c>
      <c r="I2" s="12"/>
      <c r="J2" s="12" t="s">
        <v>33</v>
      </c>
      <c r="K2" s="12"/>
      <c r="L2" s="12" t="s">
        <v>42</v>
      </c>
      <c r="M2" s="12"/>
      <c r="N2" s="12" t="s">
        <v>43</v>
      </c>
      <c r="O2" s="12"/>
    </row>
    <row r="3" spans="1:15" x14ac:dyDescent="0.45">
      <c r="A3" t="s">
        <v>50</v>
      </c>
      <c r="B3" t="s">
        <v>49</v>
      </c>
      <c r="C3" t="s">
        <v>57</v>
      </c>
      <c r="D3" t="s">
        <v>51</v>
      </c>
      <c r="E3" t="s">
        <v>57</v>
      </c>
      <c r="F3" t="s">
        <v>52</v>
      </c>
      <c r="G3" t="s">
        <v>57</v>
      </c>
      <c r="H3" t="s">
        <v>53</v>
      </c>
      <c r="I3" t="s">
        <v>57</v>
      </c>
      <c r="J3" t="s">
        <v>54</v>
      </c>
      <c r="K3" t="s">
        <v>57</v>
      </c>
      <c r="L3" t="s">
        <v>55</v>
      </c>
      <c r="M3" t="s">
        <v>57</v>
      </c>
      <c r="N3" t="s">
        <v>56</v>
      </c>
      <c r="O3" t="s">
        <v>57</v>
      </c>
    </row>
    <row r="4" spans="1:15" x14ac:dyDescent="0.45">
      <c r="A4" s="1" t="s">
        <v>0</v>
      </c>
      <c r="B4" s="1">
        <v>8.2479999999999998E-2</v>
      </c>
      <c r="C4" s="1">
        <v>4.0000000000000003E-5</v>
      </c>
      <c r="D4" s="1">
        <v>0.23824999999999999</v>
      </c>
      <c r="E4" s="1">
        <v>5.0000000000000002E-5</v>
      </c>
      <c r="F4" s="1">
        <v>0.21895999999999999</v>
      </c>
      <c r="G4" s="1">
        <v>4.8989794855699998E-5</v>
      </c>
      <c r="H4" s="1">
        <v>0.58150000000000002</v>
      </c>
      <c r="I4" s="1">
        <v>4.6904157598200001E-4</v>
      </c>
      <c r="J4" s="1">
        <v>0.24615999999999999</v>
      </c>
      <c r="K4" s="1">
        <v>4.8989794855699998E-5</v>
      </c>
      <c r="L4" s="1">
        <v>0.21894</v>
      </c>
      <c r="M4" s="1">
        <v>4.8989794855699998E-5</v>
      </c>
      <c r="N4" s="1">
        <v>0.58062999999999998</v>
      </c>
      <c r="O4" s="1">
        <v>4.9203658400599998E-4</v>
      </c>
    </row>
    <row r="5" spans="1:15" x14ac:dyDescent="0.45">
      <c r="A5" s="1" t="s">
        <v>1</v>
      </c>
      <c r="B5" s="1">
        <v>1.4430799999999999</v>
      </c>
      <c r="C5" s="1">
        <v>5.4634787452700001E-3</v>
      </c>
      <c r="D5" s="1">
        <v>3.2718600000000002</v>
      </c>
      <c r="E5" s="1">
        <v>7.9018985060500002E-4</v>
      </c>
      <c r="F5" s="1">
        <v>2.57456</v>
      </c>
      <c r="G5" s="1">
        <v>2.68261066873E-3</v>
      </c>
      <c r="H5" s="1">
        <v>2.8571499999999999</v>
      </c>
      <c r="I5" s="1">
        <v>2.3359152381899999E-3</v>
      </c>
      <c r="J5" s="1">
        <v>3.3377300000000001</v>
      </c>
      <c r="K5" s="1">
        <v>7.3149231028100002E-3</v>
      </c>
      <c r="L5" s="1">
        <v>2.7528100000000002</v>
      </c>
      <c r="M5" s="1">
        <v>2.7049768945399998E-3</v>
      </c>
      <c r="N5" s="1">
        <v>2.8549500000000001</v>
      </c>
      <c r="O5" s="1">
        <v>6.5328783855200002E-3</v>
      </c>
    </row>
    <row r="6" spans="1:15" x14ac:dyDescent="0.45">
      <c r="A6" s="1" t="s">
        <v>2</v>
      </c>
      <c r="B6" s="1">
        <v>1.048576</v>
      </c>
      <c r="C6" s="1">
        <v>2.22044604925E-16</v>
      </c>
      <c r="D6" s="1">
        <v>1.048576</v>
      </c>
      <c r="E6" s="1">
        <v>2.22044604925E-16</v>
      </c>
      <c r="F6" s="1">
        <v>1.048576</v>
      </c>
      <c r="G6" s="1">
        <v>2.22044604925E-16</v>
      </c>
      <c r="H6" s="1">
        <v>1.048576</v>
      </c>
      <c r="I6" s="1">
        <v>2.22044604925E-16</v>
      </c>
      <c r="J6" s="1">
        <v>1.048576</v>
      </c>
      <c r="K6" s="1">
        <v>2.22044604925E-16</v>
      </c>
      <c r="L6" s="1">
        <v>1.048576</v>
      </c>
      <c r="M6" s="1">
        <v>2.22044604925E-16</v>
      </c>
      <c r="N6" s="1">
        <v>1.048576</v>
      </c>
      <c r="O6" s="1">
        <v>2.22044604925E-16</v>
      </c>
    </row>
    <row r="7" spans="1:15" x14ac:dyDescent="0.45">
      <c r="A7" s="1" t="s">
        <v>3</v>
      </c>
      <c r="B7" s="1">
        <v>32.496499999999997</v>
      </c>
      <c r="C7" s="1">
        <v>1.0302598652799999</v>
      </c>
      <c r="D7" s="1">
        <v>33.644919999999999</v>
      </c>
      <c r="E7" s="1">
        <v>1.3063506066899999</v>
      </c>
      <c r="F7" s="1">
        <v>33.712890000000002</v>
      </c>
      <c r="G7" s="1">
        <v>1.40673576158</v>
      </c>
      <c r="H7" s="1">
        <v>34.920299999999997</v>
      </c>
      <c r="I7" s="1">
        <v>0.84660057288000001</v>
      </c>
      <c r="J7" s="1">
        <v>33.031640000000003</v>
      </c>
      <c r="K7" s="1">
        <v>1.5053811345999999</v>
      </c>
      <c r="L7" s="1">
        <v>32.782809999999998</v>
      </c>
      <c r="M7" s="1">
        <v>1.7140067884600001</v>
      </c>
      <c r="N7" s="1">
        <v>33.75976</v>
      </c>
      <c r="O7" s="1">
        <v>1.3766940627499999</v>
      </c>
    </row>
    <row r="8" spans="1:15" x14ac:dyDescent="0.45">
      <c r="A8" s="1" t="s">
        <v>4</v>
      </c>
      <c r="B8" s="1">
        <v>0.15071000000000001</v>
      </c>
      <c r="C8" s="1">
        <v>3.0000000000000001E-5</v>
      </c>
      <c r="D8" s="1">
        <v>0.35432999999999998</v>
      </c>
      <c r="E8" s="1">
        <v>3.1909403002900001E-3</v>
      </c>
      <c r="F8" s="1">
        <v>0.31872</v>
      </c>
      <c r="G8" s="1">
        <v>9.7979589711300006E-5</v>
      </c>
      <c r="H8" s="1">
        <v>1.1707700000000001</v>
      </c>
      <c r="I8" s="1">
        <v>1.1874342087E-4</v>
      </c>
      <c r="J8" s="1">
        <v>0.36131000000000002</v>
      </c>
      <c r="K8" s="1">
        <v>6.9999999999999994E-5</v>
      </c>
      <c r="L8" s="1">
        <v>0.32011000000000001</v>
      </c>
      <c r="M8" s="1">
        <v>3.0000000000000001E-5</v>
      </c>
      <c r="N8" s="1">
        <v>1.1683699999999999</v>
      </c>
      <c r="O8" s="1">
        <v>4.7759815745000001E-4</v>
      </c>
    </row>
    <row r="9" spans="1:15" x14ac:dyDescent="0.45">
      <c r="A9" s="1" t="s">
        <v>5</v>
      </c>
      <c r="B9" s="1">
        <v>1.09168</v>
      </c>
      <c r="C9" s="1">
        <v>7.0964779996800004E-4</v>
      </c>
      <c r="D9" s="1">
        <v>1.0445800000000001</v>
      </c>
      <c r="E9" s="1">
        <v>5.3254107822800001E-4</v>
      </c>
      <c r="F9" s="1">
        <v>0.90398999999999996</v>
      </c>
      <c r="G9" s="1">
        <v>8.5726308680600003E-4</v>
      </c>
      <c r="H9" s="1">
        <v>1.8032600000000001</v>
      </c>
      <c r="I9" s="1">
        <v>3.5832945734300001E-4</v>
      </c>
      <c r="J9" s="1">
        <v>1.0887800000000001</v>
      </c>
      <c r="K9" s="1">
        <v>3.0919249667499997E-4</v>
      </c>
      <c r="L9" s="1">
        <v>0.90808999999999995</v>
      </c>
      <c r="M9" s="1">
        <v>3.59094695032E-3</v>
      </c>
      <c r="N9" s="1">
        <v>1.79922</v>
      </c>
      <c r="O9" s="1">
        <v>4.6647615158799998E-4</v>
      </c>
    </row>
    <row r="10" spans="1:15" x14ac:dyDescent="0.45">
      <c r="A10" s="1" t="s">
        <v>6</v>
      </c>
      <c r="B10" s="1">
        <v>49.299050000000001</v>
      </c>
      <c r="C10" s="1">
        <v>0.21450215966300001</v>
      </c>
      <c r="D10" s="1">
        <v>203.04355000000001</v>
      </c>
      <c r="E10" s="1">
        <v>0.25708601770599998</v>
      </c>
      <c r="F10" s="1">
        <v>188.34181000000001</v>
      </c>
      <c r="G10" s="1">
        <v>0.223301497756</v>
      </c>
      <c r="H10" s="1">
        <v>289.58623999999998</v>
      </c>
      <c r="I10" s="1">
        <v>0.105066675973</v>
      </c>
      <c r="J10" s="1">
        <v>119.68523</v>
      </c>
      <c r="K10" s="1">
        <v>0.16944733724700001</v>
      </c>
      <c r="L10" s="1">
        <v>102.37405</v>
      </c>
      <c r="M10" s="1">
        <v>0.13061752753700001</v>
      </c>
      <c r="N10" s="1">
        <v>198.8708</v>
      </c>
      <c r="O10" s="1">
        <v>0.14667695115500001</v>
      </c>
    </row>
    <row r="11" spans="1:15" x14ac:dyDescent="0.45">
      <c r="A11" s="1" t="s">
        <v>7</v>
      </c>
      <c r="B11" s="1">
        <v>54.474249999999998</v>
      </c>
      <c r="C11" s="1">
        <v>8.7545499598799995E-2</v>
      </c>
      <c r="D11" s="1">
        <v>212.91516999999999</v>
      </c>
      <c r="E11" s="1">
        <v>5.9521089539800003E-2</v>
      </c>
      <c r="F11" s="1">
        <v>197.42963</v>
      </c>
      <c r="G11" s="1">
        <v>9.1018987579499999E-2</v>
      </c>
      <c r="H11" s="1">
        <v>300.87777</v>
      </c>
      <c r="I11" s="1">
        <v>0.42947823704999999</v>
      </c>
      <c r="J11" s="1">
        <v>129.31539000000001</v>
      </c>
      <c r="K11" s="1">
        <v>0.10130629250000001</v>
      </c>
      <c r="L11" s="1">
        <v>111.21429999999999</v>
      </c>
      <c r="M11" s="1">
        <v>8.7659990873799998E-2</v>
      </c>
      <c r="N11" s="1">
        <v>209.65199999999999</v>
      </c>
      <c r="O11" s="1">
        <v>8.7726848797800003E-2</v>
      </c>
    </row>
    <row r="13" spans="1:15" ht="21" x14ac:dyDescent="0.65">
      <c r="A13" s="4" t="s">
        <v>14</v>
      </c>
    </row>
    <row r="14" spans="1:15" x14ac:dyDescent="0.45">
      <c r="D14" t="s">
        <v>15</v>
      </c>
      <c r="E14" t="s">
        <v>16</v>
      </c>
      <c r="F14" s="7" t="s">
        <v>34</v>
      </c>
      <c r="G14" t="s">
        <v>35</v>
      </c>
      <c r="H14" t="s">
        <v>44</v>
      </c>
      <c r="I14" t="s">
        <v>45</v>
      </c>
    </row>
    <row r="15" spans="1:15" x14ac:dyDescent="0.45">
      <c r="A15" t="s">
        <v>50</v>
      </c>
      <c r="B15" t="s">
        <v>49</v>
      </c>
      <c r="C15" t="s">
        <v>57</v>
      </c>
      <c r="D15" t="s">
        <v>51</v>
      </c>
      <c r="E15" t="s">
        <v>52</v>
      </c>
      <c r="F15" s="7" t="s">
        <v>58</v>
      </c>
      <c r="G15" t="s">
        <v>54</v>
      </c>
      <c r="H15" t="s">
        <v>55</v>
      </c>
      <c r="I15" t="s">
        <v>59</v>
      </c>
    </row>
    <row r="16" spans="1:15" ht="28.5" x14ac:dyDescent="0.45">
      <c r="B16" t="s">
        <v>61</v>
      </c>
      <c r="D16" t="s">
        <v>60</v>
      </c>
      <c r="E16" t="s">
        <v>60</v>
      </c>
      <c r="F16" t="s">
        <v>60</v>
      </c>
      <c r="G16" t="s">
        <v>60</v>
      </c>
      <c r="H16" t="s">
        <v>60</v>
      </c>
      <c r="I16" t="s">
        <v>60</v>
      </c>
      <c r="J16" s="13" t="s">
        <v>75</v>
      </c>
      <c r="K16" s="13" t="s">
        <v>76</v>
      </c>
      <c r="L16" s="13" t="s">
        <v>78</v>
      </c>
      <c r="M16" s="13" t="s">
        <v>77</v>
      </c>
    </row>
    <row r="17" spans="1:13" x14ac:dyDescent="0.45">
      <c r="A17" t="s">
        <v>0</v>
      </c>
      <c r="B17" s="1">
        <v>8.2479999999999998E-2</v>
      </c>
      <c r="C17" s="1">
        <v>4.0000000000000003E-5</v>
      </c>
      <c r="D17" s="1">
        <f t="shared" ref="D17:D24" si="0">D4/B4</f>
        <v>2.8885790494665371</v>
      </c>
      <c r="E17" s="1">
        <f t="shared" ref="E17:E24" si="1">F4/B4</f>
        <v>2.6547041707080505</v>
      </c>
      <c r="F17" s="1">
        <f t="shared" ref="F17:F24" si="2">H4/B4</f>
        <v>7.0501939864209513</v>
      </c>
      <c r="G17" s="1">
        <f t="shared" ref="G17:G24" si="3">J4/B4</f>
        <v>2.9844810863239575</v>
      </c>
      <c r="H17" s="1">
        <f t="shared" ref="H17:H24" si="4">L4/B4</f>
        <v>2.6544616876818621</v>
      </c>
      <c r="I17" s="1">
        <f t="shared" ref="I17:I24" si="5">N4/B4</f>
        <v>7.0396459747817648</v>
      </c>
      <c r="J17" s="2">
        <f>D17-E17</f>
        <v>0.23387487875848656</v>
      </c>
      <c r="K17" s="2">
        <f>F17-E17</f>
        <v>4.3954898157129012</v>
      </c>
      <c r="L17" s="2">
        <f>G17-H17</f>
        <v>0.3300193986420954</v>
      </c>
      <c r="M17" s="2">
        <f>I17-H17</f>
        <v>4.3851842870999027</v>
      </c>
    </row>
    <row r="18" spans="1:13" x14ac:dyDescent="0.45">
      <c r="A18" t="s">
        <v>1</v>
      </c>
      <c r="B18" s="1">
        <v>1.4430799999999999</v>
      </c>
      <c r="C18" s="1">
        <v>5.4634787452700001E-3</v>
      </c>
      <c r="D18" s="1">
        <f t="shared" si="0"/>
        <v>2.2672755495190846</v>
      </c>
      <c r="E18" s="1">
        <f t="shared" si="1"/>
        <v>1.7840729550683261</v>
      </c>
      <c r="F18" s="1">
        <f t="shared" si="2"/>
        <v>1.9798971643983703</v>
      </c>
      <c r="G18" s="1">
        <f t="shared" si="3"/>
        <v>2.312920974582144</v>
      </c>
      <c r="H18" s="1">
        <f t="shared" si="4"/>
        <v>1.9075934806109158</v>
      </c>
      <c r="I18" s="1">
        <f t="shared" si="5"/>
        <v>1.9783726473930761</v>
      </c>
      <c r="J18" s="2">
        <f t="shared" ref="J18:J24" si="6">D18-E18</f>
        <v>0.48320259445075853</v>
      </c>
      <c r="K18" s="2">
        <f t="shared" ref="K18:K24" si="7">F18-E18</f>
        <v>0.19582420933004419</v>
      </c>
      <c r="L18" s="2">
        <f t="shared" ref="L18:L24" si="8">G18-H18</f>
        <v>0.40532749397122814</v>
      </c>
      <c r="M18" s="2">
        <f t="shared" ref="M18:M24" si="9">I18-H18</f>
        <v>7.077916678216023E-2</v>
      </c>
    </row>
    <row r="19" spans="1:13" x14ac:dyDescent="0.45">
      <c r="A19" s="7" t="s">
        <v>2</v>
      </c>
      <c r="B19" s="1">
        <v>1.048576</v>
      </c>
      <c r="C19" s="1">
        <v>2.22044604925E-16</v>
      </c>
      <c r="D19" s="1">
        <f t="shared" si="0"/>
        <v>1</v>
      </c>
      <c r="E19" s="1">
        <f t="shared" si="1"/>
        <v>1</v>
      </c>
      <c r="F19" s="1">
        <f t="shared" si="2"/>
        <v>1</v>
      </c>
      <c r="G19" s="1">
        <f t="shared" si="3"/>
        <v>1</v>
      </c>
      <c r="H19" s="1">
        <f t="shared" si="4"/>
        <v>1</v>
      </c>
      <c r="I19" s="1">
        <f t="shared" si="5"/>
        <v>1</v>
      </c>
      <c r="J19" s="2">
        <f t="shared" si="6"/>
        <v>0</v>
      </c>
      <c r="K19" s="2">
        <f t="shared" si="7"/>
        <v>0</v>
      </c>
      <c r="L19" s="2">
        <f t="shared" si="8"/>
        <v>0</v>
      </c>
      <c r="M19" s="2">
        <f t="shared" si="9"/>
        <v>0</v>
      </c>
    </row>
    <row r="20" spans="1:13" x14ac:dyDescent="0.45">
      <c r="A20" t="s">
        <v>3</v>
      </c>
      <c r="B20" s="1">
        <v>32.496499999999997</v>
      </c>
      <c r="C20" s="1">
        <v>1.0302598652799999</v>
      </c>
      <c r="D20" s="1">
        <f t="shared" si="0"/>
        <v>1.0353398058252428</v>
      </c>
      <c r="E20" s="1">
        <f t="shared" si="1"/>
        <v>1.0374314156909208</v>
      </c>
      <c r="F20" s="1">
        <f t="shared" si="2"/>
        <v>1.0745864939301155</v>
      </c>
      <c r="G20" s="1">
        <f t="shared" si="3"/>
        <v>1.0164676195898021</v>
      </c>
      <c r="H20" s="1">
        <f t="shared" si="4"/>
        <v>1.008810487283246</v>
      </c>
      <c r="I20" s="1">
        <f t="shared" si="5"/>
        <v>1.0388737248626776</v>
      </c>
      <c r="J20" s="2">
        <f t="shared" si="6"/>
        <v>-2.0916098656780235E-3</v>
      </c>
      <c r="K20" s="2">
        <f t="shared" si="7"/>
        <v>3.7155078239194728E-2</v>
      </c>
      <c r="L20" s="2">
        <f t="shared" si="8"/>
        <v>7.6571323065561803E-3</v>
      </c>
      <c r="M20" s="2">
        <f t="shared" si="9"/>
        <v>3.0063237579431634E-2</v>
      </c>
    </row>
    <row r="21" spans="1:13" x14ac:dyDescent="0.45">
      <c r="A21" t="s">
        <v>4</v>
      </c>
      <c r="B21" s="1">
        <v>0.15071000000000001</v>
      </c>
      <c r="C21" s="1">
        <v>3.0000000000000001E-5</v>
      </c>
      <c r="D21" s="1">
        <f t="shared" si="0"/>
        <v>2.3510715944529226</v>
      </c>
      <c r="E21" s="1">
        <f t="shared" si="1"/>
        <v>2.114789994028266</v>
      </c>
      <c r="F21" s="1">
        <f t="shared" si="2"/>
        <v>7.7683630814146376</v>
      </c>
      <c r="G21" s="1">
        <f t="shared" si="3"/>
        <v>2.3973857076504546</v>
      </c>
      <c r="H21" s="1">
        <f t="shared" si="4"/>
        <v>2.1240130051091497</v>
      </c>
      <c r="I21" s="1">
        <f t="shared" si="5"/>
        <v>7.7524384579656278</v>
      </c>
      <c r="J21" s="2">
        <f t="shared" si="6"/>
        <v>0.23628160042465662</v>
      </c>
      <c r="K21" s="2">
        <f t="shared" si="7"/>
        <v>5.6535730873863717</v>
      </c>
      <c r="L21" s="2">
        <f t="shared" si="8"/>
        <v>0.27337270254130486</v>
      </c>
      <c r="M21" s="2">
        <f t="shared" si="9"/>
        <v>5.6284254528564777</v>
      </c>
    </row>
    <row r="22" spans="1:13" x14ac:dyDescent="0.45">
      <c r="A22" s="7" t="s">
        <v>5</v>
      </c>
      <c r="B22" s="1">
        <v>1.09168</v>
      </c>
      <c r="C22" s="1">
        <v>7.0964779996800004E-4</v>
      </c>
      <c r="D22" s="1">
        <f t="shared" si="0"/>
        <v>0.95685548878792326</v>
      </c>
      <c r="E22" s="1">
        <f t="shared" si="1"/>
        <v>0.82807232888758608</v>
      </c>
      <c r="F22" s="1">
        <f t="shared" si="2"/>
        <v>1.6518210464605014</v>
      </c>
      <c r="G22" s="1">
        <f t="shared" si="3"/>
        <v>0.99734354389564717</v>
      </c>
      <c r="H22" s="1">
        <f t="shared" si="4"/>
        <v>0.83182800820753333</v>
      </c>
      <c r="I22" s="1">
        <f t="shared" si="5"/>
        <v>1.6481203283013337</v>
      </c>
      <c r="J22" s="2">
        <f t="shared" si="6"/>
        <v>0.12878315990033717</v>
      </c>
      <c r="K22" s="2">
        <f t="shared" si="7"/>
        <v>0.82374871757291535</v>
      </c>
      <c r="L22" s="2">
        <f t="shared" si="8"/>
        <v>0.16551553568811384</v>
      </c>
      <c r="M22" s="2">
        <f t="shared" si="9"/>
        <v>0.81629232009380037</v>
      </c>
    </row>
    <row r="23" spans="1:13" x14ac:dyDescent="0.45">
      <c r="A23" t="s">
        <v>6</v>
      </c>
      <c r="B23" s="1">
        <v>49.299050000000001</v>
      </c>
      <c r="C23" s="1">
        <v>0.21450215966300001</v>
      </c>
      <c r="D23" s="1">
        <f t="shared" si="0"/>
        <v>4.1186097906551957</v>
      </c>
      <c r="E23" s="1">
        <f t="shared" si="1"/>
        <v>3.8203943078010631</v>
      </c>
      <c r="F23" s="1">
        <f t="shared" si="2"/>
        <v>5.8740734354921642</v>
      </c>
      <c r="G23" s="1">
        <f t="shared" si="3"/>
        <v>2.4277390740795211</v>
      </c>
      <c r="H23" s="1">
        <f t="shared" si="4"/>
        <v>2.0765927538157429</v>
      </c>
      <c r="I23" s="1">
        <f t="shared" si="5"/>
        <v>4.0339682001985837</v>
      </c>
      <c r="J23" s="2">
        <f t="shared" si="6"/>
        <v>0.29821548285413257</v>
      </c>
      <c r="K23" s="2">
        <f t="shared" si="7"/>
        <v>2.0536791276911011</v>
      </c>
      <c r="L23" s="2">
        <f t="shared" si="8"/>
        <v>0.35114632026377812</v>
      </c>
      <c r="M23" s="2">
        <f t="shared" si="9"/>
        <v>1.9573754463828408</v>
      </c>
    </row>
    <row r="24" spans="1:13" x14ac:dyDescent="0.45">
      <c r="A24" t="s">
        <v>7</v>
      </c>
      <c r="B24" s="1">
        <v>54.474249999999998</v>
      </c>
      <c r="C24" s="1">
        <v>8.7545499598799995E-2</v>
      </c>
      <c r="D24" s="1">
        <f t="shared" si="0"/>
        <v>3.9085470658155002</v>
      </c>
      <c r="E24" s="1">
        <f t="shared" si="1"/>
        <v>3.6242744048793698</v>
      </c>
      <c r="F24" s="1">
        <f t="shared" si="2"/>
        <v>5.5233026613491694</v>
      </c>
      <c r="G24" s="1">
        <f t="shared" si="3"/>
        <v>2.3738810538924358</v>
      </c>
      <c r="H24" s="1">
        <f t="shared" si="4"/>
        <v>2.0415939641206626</v>
      </c>
      <c r="I24" s="1">
        <f t="shared" si="5"/>
        <v>3.8486440841314931</v>
      </c>
      <c r="J24" s="2">
        <f t="shared" si="6"/>
        <v>0.28427266093613035</v>
      </c>
      <c r="K24" s="2">
        <f t="shared" si="7"/>
        <v>1.8990282564697996</v>
      </c>
      <c r="L24" s="2">
        <f t="shared" si="8"/>
        <v>0.33228708977177313</v>
      </c>
      <c r="M24" s="2">
        <f t="shared" si="9"/>
        <v>1.8070501200108304</v>
      </c>
    </row>
    <row r="25" spans="1:13" x14ac:dyDescent="0.45">
      <c r="A25" t="s">
        <v>25</v>
      </c>
      <c r="J25" s="2">
        <f>AVERAGE(J17:J24)</f>
        <v>0.20781734593235296</v>
      </c>
      <c r="K25" s="2">
        <f t="shared" ref="K25:M25" si="10">AVERAGE(K17:K24)</f>
        <v>1.882312286550291</v>
      </c>
      <c r="L25" s="2">
        <f t="shared" si="10"/>
        <v>0.23316570914810619</v>
      </c>
      <c r="M25" s="2">
        <f t="shared" si="10"/>
        <v>1.8368962538506806</v>
      </c>
    </row>
    <row r="26" spans="1:13" x14ac:dyDescent="0.45">
      <c r="J26" s="2"/>
      <c r="K26" s="2"/>
      <c r="L26" s="2"/>
      <c r="M26" s="2"/>
    </row>
    <row r="27" spans="1:13" x14ac:dyDescent="0.45">
      <c r="J27" s="2"/>
      <c r="K27" s="2"/>
      <c r="L27" s="2"/>
      <c r="M27" s="2"/>
    </row>
    <row r="28" spans="1:13" x14ac:dyDescent="0.45">
      <c r="J28" s="2"/>
      <c r="K28" s="2"/>
      <c r="L28" s="2"/>
      <c r="M28" s="2"/>
    </row>
    <row r="29" spans="1:13" x14ac:dyDescent="0.45">
      <c r="A29" t="s">
        <v>50</v>
      </c>
      <c r="B29" t="s">
        <v>88</v>
      </c>
      <c r="C29" t="s">
        <v>89</v>
      </c>
      <c r="J29" s="2"/>
      <c r="K29" s="2"/>
      <c r="L29" s="2"/>
      <c r="M29" s="2"/>
    </row>
    <row r="30" spans="1:13" x14ac:dyDescent="0.45">
      <c r="A30" t="s">
        <v>0</v>
      </c>
      <c r="B30" s="1">
        <v>2.6547041707080505</v>
      </c>
      <c r="C30" s="1">
        <v>2.6544616876818621</v>
      </c>
      <c r="J30" s="2"/>
      <c r="K30" s="2"/>
      <c r="L30" s="2"/>
      <c r="M30" s="2"/>
    </row>
    <row r="31" spans="1:13" x14ac:dyDescent="0.45">
      <c r="A31" t="s">
        <v>1</v>
      </c>
      <c r="B31" s="1">
        <v>1.7840729550683261</v>
      </c>
      <c r="C31" s="1">
        <v>1.9075934806109158</v>
      </c>
      <c r="J31" s="2"/>
      <c r="K31" s="2"/>
      <c r="L31" s="2"/>
      <c r="M31" s="2"/>
    </row>
    <row r="32" spans="1:13" x14ac:dyDescent="0.45">
      <c r="A32" s="7" t="s">
        <v>2</v>
      </c>
      <c r="B32" s="1">
        <v>1</v>
      </c>
      <c r="C32" s="1">
        <v>1</v>
      </c>
      <c r="J32" s="2"/>
      <c r="K32" s="2"/>
      <c r="L32" s="2"/>
      <c r="M32" s="2"/>
    </row>
    <row r="33" spans="1:15" x14ac:dyDescent="0.45">
      <c r="A33" t="s">
        <v>3</v>
      </c>
      <c r="B33" s="1">
        <v>1.0374314156909208</v>
      </c>
      <c r="C33" s="1">
        <v>1.008810487283246</v>
      </c>
      <c r="J33" s="2"/>
      <c r="K33" s="2"/>
      <c r="L33" s="2"/>
      <c r="M33" s="2"/>
    </row>
    <row r="34" spans="1:15" x14ac:dyDescent="0.45">
      <c r="A34" t="s">
        <v>4</v>
      </c>
      <c r="B34" s="1">
        <v>2.114789994028266</v>
      </c>
      <c r="C34" s="1">
        <v>2.1240130051091497</v>
      </c>
      <c r="J34" s="2"/>
      <c r="K34" s="2"/>
      <c r="L34" s="2"/>
      <c r="M34" s="2"/>
    </row>
    <row r="35" spans="1:15" x14ac:dyDescent="0.45">
      <c r="A35" s="7" t="s">
        <v>5</v>
      </c>
      <c r="B35" s="1">
        <v>0.82807232888758608</v>
      </c>
      <c r="C35" s="1">
        <v>0.83182800820753333</v>
      </c>
      <c r="J35" s="2"/>
      <c r="K35" s="2"/>
      <c r="L35" s="2"/>
      <c r="M35" s="2"/>
    </row>
    <row r="36" spans="1:15" x14ac:dyDescent="0.45">
      <c r="A36" t="s">
        <v>6</v>
      </c>
      <c r="B36" s="1">
        <v>3.8203943078010631</v>
      </c>
      <c r="C36" s="1">
        <v>2.0765927538157429</v>
      </c>
      <c r="J36" s="2"/>
      <c r="K36" s="2"/>
      <c r="L36" s="2"/>
      <c r="M36" s="2"/>
    </row>
    <row r="37" spans="1:15" x14ac:dyDescent="0.45">
      <c r="A37" t="s">
        <v>7</v>
      </c>
      <c r="B37" s="1">
        <v>3.6242744048793698</v>
      </c>
      <c r="C37" s="1">
        <v>2.0415939641206626</v>
      </c>
    </row>
    <row r="39" spans="1:15" ht="21" x14ac:dyDescent="0.65">
      <c r="A39" s="3" t="s">
        <v>22</v>
      </c>
    </row>
    <row r="40" spans="1:15" ht="21" x14ac:dyDescent="0.65">
      <c r="A40" s="3"/>
      <c r="B40" s="12" t="s">
        <v>9</v>
      </c>
      <c r="C40" s="12"/>
      <c r="D40" s="12" t="s">
        <v>11</v>
      </c>
      <c r="E40" s="12"/>
      <c r="F40" s="12" t="s">
        <v>10</v>
      </c>
      <c r="G40" s="12"/>
      <c r="H40" s="12" t="s">
        <v>32</v>
      </c>
      <c r="I40" s="12"/>
      <c r="J40" s="12" t="s">
        <v>33</v>
      </c>
      <c r="K40" s="12"/>
      <c r="L40" s="12" t="s">
        <v>42</v>
      </c>
      <c r="M40" s="12"/>
      <c r="N40" s="12" t="s">
        <v>43</v>
      </c>
      <c r="O40" s="12"/>
    </row>
    <row r="41" spans="1:15" x14ac:dyDescent="0.45">
      <c r="B41" t="s">
        <v>12</v>
      </c>
      <c r="C41" t="s">
        <v>57</v>
      </c>
      <c r="D41" t="s">
        <v>12</v>
      </c>
      <c r="E41" t="s">
        <v>57</v>
      </c>
      <c r="F41" t="s">
        <v>12</v>
      </c>
      <c r="G41" t="s">
        <v>57</v>
      </c>
      <c r="H41" t="s">
        <v>12</v>
      </c>
      <c r="I41" t="s">
        <v>57</v>
      </c>
      <c r="J41" t="s">
        <v>12</v>
      </c>
      <c r="K41" t="s">
        <v>57</v>
      </c>
      <c r="L41" t="s">
        <v>12</v>
      </c>
      <c r="M41" t="s">
        <v>57</v>
      </c>
      <c r="N41" t="s">
        <v>12</v>
      </c>
      <c r="O41" t="s">
        <v>57</v>
      </c>
    </row>
    <row r="42" spans="1:15" x14ac:dyDescent="0.45">
      <c r="A42" s="1" t="s">
        <v>17</v>
      </c>
      <c r="B42" s="1">
        <v>210016.6</v>
      </c>
      <c r="C42" s="1">
        <v>714.84140898500004</v>
      </c>
      <c r="D42" s="1">
        <v>87867.7</v>
      </c>
      <c r="E42" s="1">
        <v>311.34805282799999</v>
      </c>
      <c r="F42" s="1">
        <v>123067.4</v>
      </c>
      <c r="G42" s="1">
        <v>475.52585628999998</v>
      </c>
      <c r="H42" s="1">
        <v>146969.4</v>
      </c>
      <c r="I42" s="1">
        <v>295.57679205199997</v>
      </c>
      <c r="J42" s="1">
        <v>88776.7</v>
      </c>
      <c r="K42" s="1">
        <v>292.44249007299999</v>
      </c>
      <c r="L42" s="1">
        <v>118633.4</v>
      </c>
      <c r="M42" s="1">
        <v>362.11274487399999</v>
      </c>
      <c r="N42" s="1">
        <v>147039.70000000001</v>
      </c>
      <c r="O42" s="1">
        <v>452.97881848899999</v>
      </c>
    </row>
    <row r="43" spans="1:15" x14ac:dyDescent="0.45">
      <c r="A43" s="1" t="s">
        <v>18</v>
      </c>
      <c r="B43" s="1">
        <v>146034</v>
      </c>
      <c r="C43" s="1">
        <v>1586.8776890500001</v>
      </c>
      <c r="D43" s="1">
        <v>51849.7</v>
      </c>
      <c r="E43" s="1">
        <v>520.71279031699999</v>
      </c>
      <c r="F43" s="1">
        <v>84395</v>
      </c>
      <c r="G43" s="1">
        <v>230.19339695100001</v>
      </c>
      <c r="H43" s="1">
        <v>98125.7</v>
      </c>
      <c r="I43" s="1">
        <v>348.14481182399999</v>
      </c>
      <c r="J43" s="1">
        <v>52908.9</v>
      </c>
      <c r="K43" s="1">
        <v>144.37620995200001</v>
      </c>
      <c r="L43" s="1">
        <v>82911.8</v>
      </c>
      <c r="M43" s="1">
        <v>345.90686607800001</v>
      </c>
      <c r="N43" s="1">
        <v>99414.1</v>
      </c>
      <c r="O43" s="1">
        <v>248.36684561300001</v>
      </c>
    </row>
    <row r="44" spans="1:15" x14ac:dyDescent="0.45">
      <c r="A44" s="1" t="s">
        <v>19</v>
      </c>
      <c r="B44" s="1">
        <v>144681.29999999999</v>
      </c>
      <c r="C44" s="1">
        <v>1306.60001913</v>
      </c>
      <c r="D44" s="1">
        <v>51600.4</v>
      </c>
      <c r="E44" s="1">
        <v>474.40029511</v>
      </c>
      <c r="F44" s="1">
        <v>83985.2</v>
      </c>
      <c r="G44" s="1">
        <v>236.15664293</v>
      </c>
      <c r="H44" s="1">
        <v>97338</v>
      </c>
      <c r="I44" s="1">
        <v>276.41309665099999</v>
      </c>
      <c r="J44" s="1">
        <v>52771</v>
      </c>
      <c r="K44" s="1">
        <v>164.18343400000001</v>
      </c>
      <c r="L44" s="1">
        <v>82462.8</v>
      </c>
      <c r="M44" s="1">
        <v>206.305501623</v>
      </c>
      <c r="N44" s="1">
        <v>98973.7</v>
      </c>
      <c r="O44" s="1">
        <v>311.86601289700002</v>
      </c>
    </row>
    <row r="45" spans="1:15" x14ac:dyDescent="0.45">
      <c r="A45" s="1" t="s">
        <v>20</v>
      </c>
      <c r="B45" s="1">
        <v>119904.6</v>
      </c>
      <c r="C45" s="1">
        <v>561.38314901700005</v>
      </c>
      <c r="D45" s="1">
        <v>47338.1</v>
      </c>
      <c r="E45" s="1">
        <v>216.09370652600001</v>
      </c>
      <c r="F45" s="1">
        <v>74314.2</v>
      </c>
      <c r="G45" s="1">
        <v>380.72662108100002</v>
      </c>
      <c r="H45" s="1">
        <v>82713.899999999994</v>
      </c>
      <c r="I45" s="1">
        <v>259.71963730099998</v>
      </c>
      <c r="J45" s="1">
        <v>48297.9</v>
      </c>
      <c r="K45" s="1">
        <v>134.267978312</v>
      </c>
      <c r="L45" s="1">
        <v>74186.100000000006</v>
      </c>
      <c r="M45" s="1">
        <v>292.66378320500002</v>
      </c>
      <c r="N45" s="1">
        <v>84846.3</v>
      </c>
      <c r="O45" s="1">
        <v>323.26182886300001</v>
      </c>
    </row>
    <row r="46" spans="1:15" ht="21" x14ac:dyDescent="0.65">
      <c r="A46" s="3" t="s">
        <v>23</v>
      </c>
    </row>
    <row r="47" spans="1:15" ht="21" x14ac:dyDescent="0.65">
      <c r="A47" s="3"/>
      <c r="B47" s="12" t="s">
        <v>9</v>
      </c>
      <c r="C47" s="12"/>
      <c r="D47" s="12" t="s">
        <v>11</v>
      </c>
      <c r="E47" s="12"/>
      <c r="F47" s="12" t="s">
        <v>10</v>
      </c>
      <c r="G47" s="12"/>
      <c r="H47" s="12" t="s">
        <v>32</v>
      </c>
      <c r="I47" s="12"/>
      <c r="J47" s="12" t="s">
        <v>33</v>
      </c>
      <c r="K47" s="12"/>
      <c r="L47" s="12" t="s">
        <v>42</v>
      </c>
      <c r="M47" s="12"/>
      <c r="N47" s="12" t="s">
        <v>43</v>
      </c>
      <c r="O47" s="12"/>
    </row>
    <row r="48" spans="1:15" x14ac:dyDescent="0.45">
      <c r="B48" t="s">
        <v>12</v>
      </c>
      <c r="C48" t="s">
        <v>57</v>
      </c>
      <c r="D48" t="s">
        <v>12</v>
      </c>
      <c r="E48" t="s">
        <v>57</v>
      </c>
      <c r="F48" t="s">
        <v>12</v>
      </c>
      <c r="G48" t="s">
        <v>57</v>
      </c>
      <c r="H48" t="s">
        <v>12</v>
      </c>
      <c r="I48" t="s">
        <v>57</v>
      </c>
      <c r="J48" t="s">
        <v>12</v>
      </c>
      <c r="K48" t="s">
        <v>57</v>
      </c>
      <c r="L48" t="s">
        <v>12</v>
      </c>
      <c r="M48" t="s">
        <v>57</v>
      </c>
      <c r="N48" t="s">
        <v>12</v>
      </c>
      <c r="O48" t="s">
        <v>57</v>
      </c>
    </row>
    <row r="49" spans="1:15" x14ac:dyDescent="0.45">
      <c r="A49" s="1" t="s">
        <v>17</v>
      </c>
      <c r="B49" s="1">
        <v>221783.8</v>
      </c>
      <c r="C49" s="1">
        <v>1322.0387135000001</v>
      </c>
      <c r="D49" s="1">
        <v>95730.6</v>
      </c>
      <c r="E49" s="1">
        <v>254.994196012</v>
      </c>
      <c r="F49" s="1">
        <v>130453.8</v>
      </c>
      <c r="G49" s="1">
        <v>478.72472256999998</v>
      </c>
      <c r="H49" s="1">
        <v>161249.5</v>
      </c>
      <c r="I49" s="1">
        <v>438.07037105900002</v>
      </c>
      <c r="J49" s="1">
        <v>96154.5</v>
      </c>
      <c r="K49" s="1">
        <v>418.78114809499999</v>
      </c>
      <c r="L49" s="1">
        <v>118633.4</v>
      </c>
      <c r="M49" s="1">
        <v>362.11274487399999</v>
      </c>
      <c r="N49" s="1">
        <v>147039.70000000001</v>
      </c>
      <c r="O49" s="1">
        <v>452.97881848899999</v>
      </c>
    </row>
    <row r="50" spans="1:15" x14ac:dyDescent="0.45">
      <c r="A50" s="1" t="s">
        <v>18</v>
      </c>
      <c r="B50" s="1">
        <v>164122.6</v>
      </c>
      <c r="C50" s="1">
        <v>1282.7723258599999</v>
      </c>
      <c r="D50" s="1">
        <v>70260</v>
      </c>
      <c r="E50" s="1">
        <v>226.36474990599999</v>
      </c>
      <c r="F50" s="1">
        <v>95244.9</v>
      </c>
      <c r="G50" s="1">
        <v>459.78439512400001</v>
      </c>
      <c r="H50" s="1">
        <v>118091.8</v>
      </c>
      <c r="I50" s="1">
        <v>681.52165042599995</v>
      </c>
      <c r="J50" s="1">
        <v>70519.899999999994</v>
      </c>
      <c r="K50" s="1">
        <v>411.20711326499998</v>
      </c>
      <c r="L50" s="1">
        <v>82911.8</v>
      </c>
      <c r="M50" s="1">
        <v>345.90686607800001</v>
      </c>
      <c r="N50" s="1">
        <v>99414.1</v>
      </c>
      <c r="O50" s="1">
        <v>248.36684561300001</v>
      </c>
    </row>
    <row r="51" spans="1:15" x14ac:dyDescent="0.45">
      <c r="A51" s="1" t="s">
        <v>19</v>
      </c>
      <c r="B51" s="1">
        <v>164053.20000000001</v>
      </c>
      <c r="C51" s="1">
        <v>1047.8170451000001</v>
      </c>
      <c r="D51" s="1">
        <v>70289.600000000006</v>
      </c>
      <c r="E51" s="1">
        <v>186.42810946899999</v>
      </c>
      <c r="F51" s="1">
        <v>95531.199999999997</v>
      </c>
      <c r="G51" s="1">
        <v>341.45623438400003</v>
      </c>
      <c r="H51" s="1">
        <v>117871.5</v>
      </c>
      <c r="I51" s="1">
        <v>605.15539326700002</v>
      </c>
      <c r="J51" s="1">
        <v>70669.2</v>
      </c>
      <c r="K51" s="1">
        <v>514.112594672</v>
      </c>
      <c r="L51" s="1">
        <v>82462.8</v>
      </c>
      <c r="M51" s="1">
        <v>206.305501623</v>
      </c>
      <c r="N51" s="1">
        <v>98973.7</v>
      </c>
      <c r="O51" s="1">
        <v>311.86601289700002</v>
      </c>
    </row>
    <row r="52" spans="1:15" x14ac:dyDescent="0.45">
      <c r="A52" s="1" t="s">
        <v>20</v>
      </c>
      <c r="B52" s="1">
        <v>146890.1</v>
      </c>
      <c r="C52" s="1">
        <v>1065.1989908</v>
      </c>
      <c r="D52" s="1">
        <v>66275.600000000006</v>
      </c>
      <c r="E52" s="1">
        <v>182.286697266</v>
      </c>
      <c r="F52" s="1">
        <v>88247.8</v>
      </c>
      <c r="G52" s="1">
        <v>425.24717518199998</v>
      </c>
      <c r="H52" s="1">
        <v>103104.5</v>
      </c>
      <c r="I52" s="1">
        <v>297.86481833200003</v>
      </c>
      <c r="J52" s="1">
        <v>67357.100000000006</v>
      </c>
      <c r="K52" s="1">
        <v>318.19127895000003</v>
      </c>
      <c r="L52" s="1">
        <v>74186.100000000006</v>
      </c>
      <c r="M52" s="1">
        <v>292.66378320500002</v>
      </c>
      <c r="N52" s="1">
        <v>84846.3</v>
      </c>
      <c r="O52" s="1">
        <v>323.26182886300001</v>
      </c>
    </row>
    <row r="54" spans="1:15" ht="21" x14ac:dyDescent="0.65">
      <c r="A54" s="4" t="s">
        <v>21</v>
      </c>
    </row>
    <row r="55" spans="1:15" x14ac:dyDescent="0.45">
      <c r="B55" t="s">
        <v>15</v>
      </c>
      <c r="C55" t="s">
        <v>16</v>
      </c>
      <c r="D55" t="s">
        <v>34</v>
      </c>
      <c r="E55" t="s">
        <v>35</v>
      </c>
      <c r="F55" t="s">
        <v>47</v>
      </c>
      <c r="G55" t="s">
        <v>46</v>
      </c>
    </row>
    <row r="56" spans="1:15" x14ac:dyDescent="0.45">
      <c r="B56" t="s">
        <v>51</v>
      </c>
      <c r="C56" t="s">
        <v>52</v>
      </c>
      <c r="D56" s="8" t="s">
        <v>58</v>
      </c>
      <c r="E56" t="s">
        <v>54</v>
      </c>
      <c r="F56" t="s">
        <v>55</v>
      </c>
      <c r="G56" t="s">
        <v>59</v>
      </c>
      <c r="H56" t="s">
        <v>79</v>
      </c>
      <c r="I56" t="s">
        <v>80</v>
      </c>
      <c r="J56" t="s">
        <v>81</v>
      </c>
      <c r="K56" t="s">
        <v>82</v>
      </c>
    </row>
    <row r="57" spans="1:15" x14ac:dyDescent="0.45">
      <c r="A57" t="s">
        <v>66</v>
      </c>
      <c r="B57" s="1">
        <f>B42/D42</f>
        <v>2.390145639410159</v>
      </c>
      <c r="C57" s="1">
        <f>B42/F42</f>
        <v>1.7065169167464334</v>
      </c>
      <c r="D57" s="1">
        <f>B42/H42</f>
        <v>1.4289818152622247</v>
      </c>
      <c r="E57" s="1">
        <f>B42/J42</f>
        <v>2.3656725244349026</v>
      </c>
      <c r="F57" s="1">
        <f>B42/L42</f>
        <v>1.7702990894638442</v>
      </c>
      <c r="G57" s="1">
        <f>B42/N42</f>
        <v>1.4282986159520183</v>
      </c>
      <c r="H57" s="2">
        <f>B57-C57</f>
        <v>0.68362872266372565</v>
      </c>
      <c r="I57" s="2">
        <f>B57-D57</f>
        <v>0.96116382414793433</v>
      </c>
      <c r="J57" s="2">
        <f>E57-F57</f>
        <v>0.59537343497105844</v>
      </c>
      <c r="K57" s="2">
        <f>E57-G57</f>
        <v>0.93737390848288427</v>
      </c>
    </row>
    <row r="58" spans="1:15" x14ac:dyDescent="0.45">
      <c r="A58" t="s">
        <v>67</v>
      </c>
      <c r="B58" s="1">
        <f t="shared" ref="B58:B60" si="11">B43/D43</f>
        <v>2.8164868842056947</v>
      </c>
      <c r="C58" s="1">
        <f t="shared" ref="C58:C60" si="12">B43/F43</f>
        <v>1.7303631731737663</v>
      </c>
      <c r="D58" s="1">
        <f t="shared" ref="D58:D60" si="13">B43/H43</f>
        <v>1.4882339692863338</v>
      </c>
      <c r="E58" s="1">
        <f t="shared" ref="E58:E60" si="14">B43/J43</f>
        <v>2.7601027426387619</v>
      </c>
      <c r="F58" s="1">
        <f t="shared" ref="F58:F60" si="15">B43/L43</f>
        <v>1.761317448179873</v>
      </c>
      <c r="G58" s="1">
        <f t="shared" ref="G58:G60" si="16">B43/N43</f>
        <v>1.4689465578826342</v>
      </c>
      <c r="H58" s="2">
        <f t="shared" ref="H58:H60" si="17">B58-C58</f>
        <v>1.0861237110319284</v>
      </c>
      <c r="I58" s="2">
        <f t="shared" ref="I58:I60" si="18">B58-D58</f>
        <v>1.3282529149193609</v>
      </c>
      <c r="J58" s="2">
        <f t="shared" ref="J58:J60" si="19">E58-F58</f>
        <v>0.99878529445888886</v>
      </c>
      <c r="K58" s="2">
        <f t="shared" ref="K58:K60" si="20">E58-G58</f>
        <v>1.2911561847561277</v>
      </c>
    </row>
    <row r="59" spans="1:15" x14ac:dyDescent="0.45">
      <c r="A59" t="s">
        <v>68</v>
      </c>
      <c r="B59" s="1">
        <f t="shared" si="11"/>
        <v>2.8038794272912608</v>
      </c>
      <c r="C59" s="1">
        <f t="shared" si="12"/>
        <v>1.7226999518962864</v>
      </c>
      <c r="D59" s="1">
        <f t="shared" si="13"/>
        <v>1.4863804475127904</v>
      </c>
      <c r="E59" s="1">
        <f t="shared" si="14"/>
        <v>2.7416819844232627</v>
      </c>
      <c r="F59" s="1">
        <f t="shared" si="15"/>
        <v>1.7545038490082798</v>
      </c>
      <c r="G59" s="1">
        <f t="shared" si="16"/>
        <v>1.4618156136428162</v>
      </c>
      <c r="H59" s="2">
        <f t="shared" si="17"/>
        <v>1.0811794753949744</v>
      </c>
      <c r="I59" s="2">
        <f t="shared" si="18"/>
        <v>1.3174989797784704</v>
      </c>
      <c r="J59" s="2">
        <f t="shared" si="19"/>
        <v>0.98717813541498289</v>
      </c>
      <c r="K59" s="2">
        <f t="shared" si="20"/>
        <v>1.2798663707804465</v>
      </c>
    </row>
    <row r="60" spans="1:15" x14ac:dyDescent="0.45">
      <c r="A60" t="s">
        <v>69</v>
      </c>
      <c r="B60" s="1">
        <f t="shared" si="11"/>
        <v>2.5329406968171515</v>
      </c>
      <c r="C60" s="1">
        <f t="shared" si="12"/>
        <v>1.6134816764494539</v>
      </c>
      <c r="D60" s="1">
        <f t="shared" si="13"/>
        <v>1.4496305941323044</v>
      </c>
      <c r="E60" s="1">
        <f t="shared" si="14"/>
        <v>2.482604833750536</v>
      </c>
      <c r="F60" s="1">
        <f t="shared" si="15"/>
        <v>1.6162677374872112</v>
      </c>
      <c r="G60" s="1">
        <f t="shared" si="16"/>
        <v>1.413197746984842</v>
      </c>
      <c r="H60" s="2">
        <f t="shared" si="17"/>
        <v>0.91945902036769755</v>
      </c>
      <c r="I60" s="2">
        <f t="shared" si="18"/>
        <v>1.0833101026848471</v>
      </c>
      <c r="J60" s="2">
        <f t="shared" si="19"/>
        <v>0.86633709626332478</v>
      </c>
      <c r="K60" s="2">
        <f t="shared" si="20"/>
        <v>1.069407086765694</v>
      </c>
    </row>
    <row r="61" spans="1:15" x14ac:dyDescent="0.45">
      <c r="A61" t="s">
        <v>25</v>
      </c>
      <c r="B61" s="2">
        <f>AVERAGE(B57:B60)</f>
        <v>2.6358631619310664</v>
      </c>
      <c r="H61" s="2">
        <f>AVERAGE(H57:H60)</f>
        <v>0.94259773236458155</v>
      </c>
      <c r="I61" s="2">
        <f>AVERAGE(I57:I60)</f>
        <v>1.1725564553826533</v>
      </c>
      <c r="J61" s="2">
        <f t="shared" ref="J61:K61" si="21">AVERAGE(J57:J60)</f>
        <v>0.8619184902770638</v>
      </c>
      <c r="K61" s="2">
        <f t="shared" si="21"/>
        <v>1.1444508876962882</v>
      </c>
    </row>
    <row r="62" spans="1:15" x14ac:dyDescent="0.45">
      <c r="B62" s="2"/>
      <c r="H62" s="2"/>
      <c r="I62" s="2"/>
      <c r="J62" s="2"/>
      <c r="K62" s="2"/>
    </row>
    <row r="63" spans="1:15" x14ac:dyDescent="0.45">
      <c r="B63" t="s">
        <v>90</v>
      </c>
      <c r="C63" t="s">
        <v>91</v>
      </c>
      <c r="D63" s="8" t="s">
        <v>92</v>
      </c>
      <c r="G63" t="s">
        <v>92</v>
      </c>
      <c r="H63" s="2" t="s">
        <v>94</v>
      </c>
      <c r="I63" s="2"/>
      <c r="J63" s="2"/>
      <c r="K63" s="2"/>
    </row>
    <row r="64" spans="1:15" x14ac:dyDescent="0.45">
      <c r="A64" t="s">
        <v>66</v>
      </c>
      <c r="B64" s="14">
        <v>2.390145639410159</v>
      </c>
      <c r="C64" s="14">
        <v>1.7065169167464334</v>
      </c>
      <c r="D64" s="14">
        <v>1.4289818152622247</v>
      </c>
      <c r="F64" t="s">
        <v>66</v>
      </c>
      <c r="G64" s="1">
        <v>1.4289818152622247</v>
      </c>
      <c r="H64" s="2">
        <v>1.4282986159520183</v>
      </c>
      <c r="I64" s="2"/>
      <c r="J64" s="2"/>
      <c r="K64" s="2"/>
    </row>
    <row r="65" spans="1:11" x14ac:dyDescent="0.45">
      <c r="A65" t="s">
        <v>67</v>
      </c>
      <c r="B65" s="14">
        <v>2.8164868842056947</v>
      </c>
      <c r="C65" s="14">
        <v>1.7303631731737663</v>
      </c>
      <c r="D65" s="14">
        <v>1.4882339692863338</v>
      </c>
      <c r="F65" t="s">
        <v>67</v>
      </c>
      <c r="G65" s="1">
        <v>1.4882339692863338</v>
      </c>
      <c r="H65" s="2">
        <v>1.4689465578826342</v>
      </c>
      <c r="I65" s="2"/>
      <c r="J65" s="2"/>
      <c r="K65" s="2"/>
    </row>
    <row r="66" spans="1:11" x14ac:dyDescent="0.45">
      <c r="A66" t="s">
        <v>68</v>
      </c>
      <c r="B66" s="14">
        <v>2.8038794272912608</v>
      </c>
      <c r="C66" s="14">
        <v>1.7226999518962864</v>
      </c>
      <c r="D66" s="14">
        <v>1.4863804475127904</v>
      </c>
      <c r="F66" t="s">
        <v>68</v>
      </c>
      <c r="G66" s="1">
        <v>1.4863804475127904</v>
      </c>
      <c r="H66" s="2">
        <v>1.4618156136428162</v>
      </c>
      <c r="I66" s="2"/>
      <c r="J66" s="2"/>
      <c r="K66" s="2"/>
    </row>
    <row r="67" spans="1:11" x14ac:dyDescent="0.45">
      <c r="A67" t="s">
        <v>69</v>
      </c>
      <c r="B67" s="14">
        <v>2.5329406968171515</v>
      </c>
      <c r="C67" s="14">
        <v>1.6134816764494539</v>
      </c>
      <c r="D67" s="14">
        <v>1.4496305941323044</v>
      </c>
      <c r="F67" t="s">
        <v>69</v>
      </c>
      <c r="G67" s="1">
        <v>1.4496305941323044</v>
      </c>
      <c r="H67" s="2">
        <v>1.413197746984842</v>
      </c>
      <c r="I67" s="2"/>
      <c r="J67" s="2"/>
      <c r="K67" s="2"/>
    </row>
    <row r="68" spans="1:11" x14ac:dyDescent="0.45">
      <c r="B68" s="2"/>
      <c r="H68" s="2"/>
      <c r="I68" s="2"/>
      <c r="J68" s="2"/>
      <c r="K68" s="2"/>
    </row>
    <row r="69" spans="1:11" x14ac:dyDescent="0.45">
      <c r="B69" s="2"/>
      <c r="H69" s="2"/>
      <c r="I69" s="2"/>
      <c r="J69" s="2"/>
      <c r="K69" s="2"/>
    </row>
    <row r="70" spans="1:11" ht="21" x14ac:dyDescent="0.65">
      <c r="A70" s="4" t="s">
        <v>24</v>
      </c>
    </row>
    <row r="71" spans="1:11" x14ac:dyDescent="0.45">
      <c r="B71" t="s">
        <v>15</v>
      </c>
      <c r="C71" t="s">
        <v>16</v>
      </c>
      <c r="D71" t="s">
        <v>34</v>
      </c>
      <c r="E71" t="s">
        <v>35</v>
      </c>
      <c r="F71" t="s">
        <v>47</v>
      </c>
      <c r="G71" t="s">
        <v>46</v>
      </c>
    </row>
    <row r="72" spans="1:11" x14ac:dyDescent="0.45">
      <c r="B72" t="s">
        <v>51</v>
      </c>
      <c r="C72" t="s">
        <v>52</v>
      </c>
      <c r="D72" s="7" t="s">
        <v>58</v>
      </c>
      <c r="E72" t="s">
        <v>54</v>
      </c>
      <c r="F72" t="s">
        <v>55</v>
      </c>
      <c r="G72" t="s">
        <v>59</v>
      </c>
      <c r="H72" t="s">
        <v>79</v>
      </c>
      <c r="I72" t="s">
        <v>80</v>
      </c>
      <c r="J72" t="s">
        <v>81</v>
      </c>
      <c r="K72" t="s">
        <v>82</v>
      </c>
    </row>
    <row r="73" spans="1:11" x14ac:dyDescent="0.45">
      <c r="A73" t="s">
        <v>66</v>
      </c>
      <c r="B73" s="1">
        <f>B49/D49</f>
        <v>2.3167492943740036</v>
      </c>
      <c r="C73" s="1">
        <f>B49/F49</f>
        <v>1.7000945928750253</v>
      </c>
      <c r="D73" s="1">
        <f>B49/H49</f>
        <v>1.3754076756827152</v>
      </c>
      <c r="E73" s="1">
        <f>B49/J49</f>
        <v>2.3065358355563181</v>
      </c>
      <c r="F73" s="1">
        <f>B49/L49</f>
        <v>1.8694886937405486</v>
      </c>
      <c r="G73" s="1">
        <f>B49/N49</f>
        <v>1.5083259827107915</v>
      </c>
      <c r="H73" s="2">
        <f>B73-C73</f>
        <v>0.61665470149897827</v>
      </c>
      <c r="I73" s="2">
        <f>B73-D73</f>
        <v>0.94134161869128841</v>
      </c>
      <c r="J73" s="2">
        <f>E73-F73</f>
        <v>0.43704714181576954</v>
      </c>
      <c r="K73" s="2">
        <f>E73-G73</f>
        <v>0.79820985284552659</v>
      </c>
    </row>
    <row r="74" spans="1:11" x14ac:dyDescent="0.45">
      <c r="A74" t="s">
        <v>67</v>
      </c>
      <c r="B74" s="1">
        <f>B50/D50</f>
        <v>2.3359322516367778</v>
      </c>
      <c r="C74" s="1">
        <f>B50/F50</f>
        <v>1.7231641799193449</v>
      </c>
      <c r="D74" s="1">
        <f>B50/H50</f>
        <v>1.3897882833524429</v>
      </c>
      <c r="E74" s="1">
        <f>B50/J50</f>
        <v>2.3273232094770413</v>
      </c>
      <c r="F74" s="1">
        <f>B50/L50</f>
        <v>1.9794842229935907</v>
      </c>
      <c r="G74" s="1">
        <f>B50/N50</f>
        <v>1.6508986149851983</v>
      </c>
      <c r="H74" s="2">
        <f t="shared" ref="H74:H76" si="22">B74-C74</f>
        <v>0.61276807171743286</v>
      </c>
      <c r="I74" s="2">
        <f t="shared" ref="I74:I76" si="23">B74-D74</f>
        <v>0.94614396828433489</v>
      </c>
      <c r="J74" s="2">
        <f t="shared" ref="J74:J76" si="24">E74-F74</f>
        <v>0.34783898648345057</v>
      </c>
      <c r="K74" s="2">
        <f t="shared" ref="K74:K76" si="25">E74-G74</f>
        <v>0.676424594491843</v>
      </c>
    </row>
    <row r="75" spans="1:11" x14ac:dyDescent="0.45">
      <c r="A75" t="s">
        <v>68</v>
      </c>
      <c r="B75" s="1">
        <f>B51/D51</f>
        <v>2.3339612119004802</v>
      </c>
      <c r="C75" s="1">
        <f>B51/F51</f>
        <v>1.7172735190178707</v>
      </c>
      <c r="D75" s="1">
        <f>B51/H51</f>
        <v>1.391796999274634</v>
      </c>
      <c r="E75" s="1">
        <f>B51/J51</f>
        <v>2.3214243262977368</v>
      </c>
      <c r="F75" s="1">
        <f>B51/L51</f>
        <v>1.9894206842358009</v>
      </c>
      <c r="G75" s="1">
        <f>B51/N51</f>
        <v>1.657543367581489</v>
      </c>
      <c r="H75" s="2">
        <f t="shared" si="22"/>
        <v>0.6166876928826095</v>
      </c>
      <c r="I75" s="2">
        <f t="shared" si="23"/>
        <v>0.94216421262584626</v>
      </c>
      <c r="J75" s="2">
        <f t="shared" si="24"/>
        <v>0.33200364206193589</v>
      </c>
      <c r="K75" s="2">
        <f t="shared" si="25"/>
        <v>0.66388095871624775</v>
      </c>
    </row>
    <row r="76" spans="1:11" x14ac:dyDescent="0.45">
      <c r="A76" t="s">
        <v>69</v>
      </c>
      <c r="B76" s="1">
        <f>B52/D52</f>
        <v>2.2163526244952894</v>
      </c>
      <c r="C76" s="1">
        <f>B52/F52</f>
        <v>1.6645185489043353</v>
      </c>
      <c r="D76" s="1">
        <f>B52/H52</f>
        <v>1.4246720560208332</v>
      </c>
      <c r="E76" s="1">
        <f>B52/J52</f>
        <v>2.1807663928524237</v>
      </c>
      <c r="F76" s="1">
        <f>B52/L52</f>
        <v>1.9800218639340792</v>
      </c>
      <c r="G76" s="1">
        <f>B52/N52</f>
        <v>1.7312493296702389</v>
      </c>
      <c r="H76" s="2">
        <f t="shared" si="22"/>
        <v>0.5518340755909541</v>
      </c>
      <c r="I76" s="2">
        <f t="shared" si="23"/>
        <v>0.79168056847445611</v>
      </c>
      <c r="J76" s="2">
        <f t="shared" si="24"/>
        <v>0.20074452891834449</v>
      </c>
      <c r="K76" s="2">
        <f t="shared" si="25"/>
        <v>0.44951706318218476</v>
      </c>
    </row>
    <row r="77" spans="1:11" x14ac:dyDescent="0.45">
      <c r="A77" t="s">
        <v>25</v>
      </c>
      <c r="B77" s="2">
        <f>AVERAGE(B73:B76)</f>
        <v>2.3007488456016376</v>
      </c>
      <c r="H77" s="2">
        <f>AVERAGE(H73:H76)</f>
        <v>0.59948613542249363</v>
      </c>
      <c r="I77" s="2">
        <f t="shared" ref="I77:K77" si="26">AVERAGE(I73:I76)</f>
        <v>0.90533259201898142</v>
      </c>
      <c r="J77" s="2">
        <f t="shared" si="26"/>
        <v>0.32940857481987512</v>
      </c>
      <c r="K77" s="2">
        <f t="shared" si="26"/>
        <v>0.64700811730895058</v>
      </c>
    </row>
    <row r="78" spans="1:11" x14ac:dyDescent="0.45">
      <c r="B78" s="2"/>
      <c r="H78" s="2"/>
      <c r="I78" s="2"/>
      <c r="J78" s="2"/>
      <c r="K78" s="2"/>
    </row>
    <row r="79" spans="1:11" x14ac:dyDescent="0.45">
      <c r="B79" s="2"/>
      <c r="H79" s="2"/>
      <c r="I79" s="2"/>
      <c r="J79" s="2"/>
      <c r="K79" s="2"/>
    </row>
    <row r="80" spans="1:11" x14ac:dyDescent="0.45">
      <c r="B80" t="s">
        <v>90</v>
      </c>
      <c r="C80" t="s">
        <v>91</v>
      </c>
      <c r="D80" s="8" t="s">
        <v>92</v>
      </c>
      <c r="G80" t="s">
        <v>92</v>
      </c>
      <c r="H80" s="2" t="s">
        <v>94</v>
      </c>
      <c r="I80" s="2"/>
      <c r="J80" s="2"/>
      <c r="K80" s="2"/>
    </row>
    <row r="81" spans="1:11" x14ac:dyDescent="0.45">
      <c r="A81" t="s">
        <v>66</v>
      </c>
      <c r="B81" s="1">
        <v>2.3167492943740036</v>
      </c>
      <c r="C81" s="1">
        <v>1.7000945928750253</v>
      </c>
      <c r="D81" s="1">
        <v>1.3754076756827152</v>
      </c>
      <c r="F81" t="s">
        <v>66</v>
      </c>
      <c r="G81" s="1">
        <v>1.3754076756827152</v>
      </c>
      <c r="H81" s="2">
        <v>1.5083259827107915</v>
      </c>
      <c r="I81" s="2"/>
      <c r="J81" s="2"/>
      <c r="K81" s="2"/>
    </row>
    <row r="82" spans="1:11" x14ac:dyDescent="0.45">
      <c r="A82" t="s">
        <v>67</v>
      </c>
      <c r="B82" s="1">
        <v>2.3359322516367778</v>
      </c>
      <c r="C82" s="1">
        <v>1.7231641799193449</v>
      </c>
      <c r="D82" s="1">
        <v>1.3897882833524429</v>
      </c>
      <c r="F82" t="s">
        <v>67</v>
      </c>
      <c r="G82" s="1">
        <v>1.3897882833524429</v>
      </c>
      <c r="H82" s="2">
        <v>1.6508986149851983</v>
      </c>
      <c r="I82" s="2"/>
      <c r="J82" s="2"/>
      <c r="K82" s="2"/>
    </row>
    <row r="83" spans="1:11" x14ac:dyDescent="0.45">
      <c r="A83" t="s">
        <v>68</v>
      </c>
      <c r="B83" s="1">
        <v>2.3339612119004802</v>
      </c>
      <c r="C83" s="1">
        <v>1.7172735190178707</v>
      </c>
      <c r="D83" s="1">
        <v>1.391796999274634</v>
      </c>
      <c r="F83" t="s">
        <v>68</v>
      </c>
      <c r="G83" s="1">
        <v>1.391796999274634</v>
      </c>
      <c r="H83" s="2">
        <v>1.657543367581489</v>
      </c>
      <c r="I83" s="2"/>
      <c r="J83" s="2"/>
      <c r="K83" s="2"/>
    </row>
    <row r="84" spans="1:11" x14ac:dyDescent="0.45">
      <c r="A84" t="s">
        <v>69</v>
      </c>
      <c r="B84" s="1">
        <v>2.2163526244952894</v>
      </c>
      <c r="C84" s="1">
        <v>1.6645185489043353</v>
      </c>
      <c r="D84" s="1">
        <v>1.4246720560208332</v>
      </c>
      <c r="F84" t="s">
        <v>69</v>
      </c>
      <c r="G84" s="1">
        <v>1.4246720560208332</v>
      </c>
      <c r="H84" s="2">
        <v>1.7312493296702389</v>
      </c>
      <c r="I84" s="2"/>
      <c r="J84" s="2"/>
      <c r="K84" s="2"/>
    </row>
    <row r="85" spans="1:11" x14ac:dyDescent="0.45">
      <c r="B85" s="2"/>
      <c r="H85" s="2"/>
      <c r="I85" s="2"/>
      <c r="J85" s="2"/>
      <c r="K85" s="2"/>
    </row>
    <row r="86" spans="1:11" x14ac:dyDescent="0.45">
      <c r="A86" t="s">
        <v>37</v>
      </c>
    </row>
    <row r="87" spans="1:11" x14ac:dyDescent="0.45">
      <c r="A87" t="s">
        <v>38</v>
      </c>
    </row>
    <row r="90" spans="1:11" x14ac:dyDescent="0.45">
      <c r="A90" t="s">
        <v>62</v>
      </c>
      <c r="B90" t="s">
        <v>63</v>
      </c>
      <c r="C90" t="s">
        <v>57</v>
      </c>
      <c r="D90" t="s">
        <v>65</v>
      </c>
      <c r="E90" t="s">
        <v>57</v>
      </c>
    </row>
    <row r="91" spans="1:11" x14ac:dyDescent="0.45">
      <c r="B91" t="s">
        <v>64</v>
      </c>
      <c r="D91" t="s">
        <v>64</v>
      </c>
    </row>
    <row r="92" spans="1:11" x14ac:dyDescent="0.45">
      <c r="A92" s="1" t="s">
        <v>17</v>
      </c>
      <c r="B92" s="1">
        <v>210016.6</v>
      </c>
      <c r="C92" s="1">
        <v>714.84140898500004</v>
      </c>
      <c r="D92" s="1">
        <v>221783.8</v>
      </c>
      <c r="E92" s="1">
        <v>1322.0387135000001</v>
      </c>
    </row>
    <row r="93" spans="1:11" x14ac:dyDescent="0.45">
      <c r="A93" s="1" t="s">
        <v>18</v>
      </c>
      <c r="B93" s="1">
        <v>146034</v>
      </c>
      <c r="C93" s="1">
        <v>1586.8776890500001</v>
      </c>
      <c r="D93" s="1">
        <v>164122.6</v>
      </c>
      <c r="E93" s="1">
        <v>1282.7723258599999</v>
      </c>
    </row>
    <row r="94" spans="1:11" x14ac:dyDescent="0.45">
      <c r="A94" s="1" t="s">
        <v>19</v>
      </c>
      <c r="B94" s="1">
        <v>144681.29999999999</v>
      </c>
      <c r="C94" s="1">
        <v>1306.60001913</v>
      </c>
      <c r="D94" s="1">
        <v>164053.20000000001</v>
      </c>
      <c r="E94" s="1">
        <v>1047.8170451000001</v>
      </c>
    </row>
    <row r="95" spans="1:11" x14ac:dyDescent="0.45">
      <c r="A95" s="1" t="s">
        <v>20</v>
      </c>
      <c r="B95" s="1">
        <v>119904.6</v>
      </c>
      <c r="C95" s="1">
        <v>561.38314901700005</v>
      </c>
      <c r="D95" s="1">
        <v>146890.1</v>
      </c>
      <c r="E95" s="1">
        <v>1065.1989908</v>
      </c>
    </row>
    <row r="98" spans="1:15" ht="20.25" x14ac:dyDescent="0.55000000000000004">
      <c r="A98" s="10" t="s">
        <v>73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45">
      <c r="A99" s="1"/>
      <c r="B99" s="11" t="s">
        <v>9</v>
      </c>
      <c r="C99" s="11"/>
      <c r="D99" s="11" t="s">
        <v>11</v>
      </c>
      <c r="E99" s="11"/>
      <c r="F99" s="11" t="s">
        <v>10</v>
      </c>
      <c r="G99" s="11"/>
      <c r="H99" s="11" t="s">
        <v>32</v>
      </c>
      <c r="I99" s="11"/>
      <c r="J99" s="11" t="s">
        <v>33</v>
      </c>
      <c r="K99" s="11"/>
      <c r="L99" s="11" t="s">
        <v>42</v>
      </c>
      <c r="M99" s="11"/>
      <c r="N99" s="11" t="s">
        <v>43</v>
      </c>
      <c r="O99" s="11"/>
    </row>
    <row r="100" spans="1:15" x14ac:dyDescent="0.45">
      <c r="A100" s="1" t="s">
        <v>74</v>
      </c>
      <c r="B100" s="1" t="s">
        <v>95</v>
      </c>
      <c r="C100" s="1" t="s">
        <v>57</v>
      </c>
      <c r="D100" s="1" t="s">
        <v>51</v>
      </c>
      <c r="E100" s="1" t="s">
        <v>57</v>
      </c>
      <c r="F100" s="1" t="s">
        <v>52</v>
      </c>
      <c r="G100" s="1" t="s">
        <v>57</v>
      </c>
      <c r="H100" s="1" t="s">
        <v>53</v>
      </c>
      <c r="I100" s="1" t="s">
        <v>57</v>
      </c>
      <c r="J100" s="1" t="s">
        <v>54</v>
      </c>
      <c r="K100" s="1" t="s">
        <v>57</v>
      </c>
      <c r="L100" s="1" t="s">
        <v>55</v>
      </c>
      <c r="M100" s="1" t="s">
        <v>57</v>
      </c>
      <c r="N100" s="1" t="s">
        <v>56</v>
      </c>
      <c r="O100" s="1" t="s">
        <v>57</v>
      </c>
    </row>
    <row r="101" spans="1:15" x14ac:dyDescent="0.45">
      <c r="A101" s="16">
        <v>1</v>
      </c>
      <c r="B101" s="1">
        <v>2463.8180000000002</v>
      </c>
      <c r="C101" s="1">
        <v>1.2178653455899999</v>
      </c>
      <c r="D101" s="1">
        <v>1073.354</v>
      </c>
      <c r="E101" s="1">
        <v>1.10676284723</v>
      </c>
      <c r="F101" s="1">
        <v>1251.3009999999999</v>
      </c>
      <c r="G101" s="1">
        <v>2.2642369575600001</v>
      </c>
      <c r="H101" s="1">
        <v>593.601</v>
      </c>
      <c r="I101" s="1">
        <v>8.9381206078200007E-2</v>
      </c>
      <c r="J101" s="1">
        <v>1033.001</v>
      </c>
      <c r="K101" s="1">
        <v>1.0378289839899999</v>
      </c>
      <c r="L101" s="1">
        <v>1247.819</v>
      </c>
      <c r="M101" s="1">
        <v>0.45381604202600001</v>
      </c>
      <c r="N101" s="1">
        <v>1248.0999999999999</v>
      </c>
      <c r="O101" s="1">
        <v>0.26657081610700001</v>
      </c>
    </row>
    <row r="102" spans="1:15" x14ac:dyDescent="0.45">
      <c r="A102" s="16">
        <v>2</v>
      </c>
      <c r="B102" s="1">
        <v>4458.4840000000004</v>
      </c>
      <c r="C102" s="1">
        <v>3.1678390110599999</v>
      </c>
      <c r="D102" s="1">
        <v>2056.2359999999999</v>
      </c>
      <c r="E102" s="1">
        <v>1.40895848058</v>
      </c>
      <c r="F102" s="1">
        <v>2376.172</v>
      </c>
      <c r="G102" s="1">
        <v>3.2773580823600001</v>
      </c>
      <c r="H102" s="1">
        <v>1151.9649999999999</v>
      </c>
      <c r="I102" s="1">
        <v>0.72152962517100006</v>
      </c>
      <c r="J102" s="1">
        <v>1979.0519999999999</v>
      </c>
      <c r="K102" s="1">
        <v>1.41170676842</v>
      </c>
      <c r="L102" s="1">
        <v>2369.1860000000001</v>
      </c>
      <c r="M102" s="1">
        <v>3.3154462746400002</v>
      </c>
      <c r="N102" s="1">
        <v>2371.924</v>
      </c>
      <c r="O102" s="1">
        <v>0.45620609377799998</v>
      </c>
    </row>
    <row r="103" spans="1:15" x14ac:dyDescent="0.45">
      <c r="A103" s="16">
        <v>4</v>
      </c>
      <c r="B103" s="1">
        <v>7463.2060000000001</v>
      </c>
      <c r="C103" s="1">
        <v>5.8803013528200001</v>
      </c>
      <c r="D103" s="1">
        <v>3769.9119999999998</v>
      </c>
      <c r="E103" s="1">
        <v>4.6765837958900001</v>
      </c>
      <c r="F103" s="1">
        <v>4286.6760000000004</v>
      </c>
      <c r="G103" s="1">
        <v>36.623442820100003</v>
      </c>
      <c r="H103" s="1">
        <v>2160.2049999999999</v>
      </c>
      <c r="I103" s="1">
        <v>0.97609681896800005</v>
      </c>
      <c r="J103" s="1">
        <v>3634.1129999999998</v>
      </c>
      <c r="K103" s="1">
        <v>5.9730445335700004</v>
      </c>
      <c r="L103" s="1">
        <v>4289.0169999999998</v>
      </c>
      <c r="M103" s="1">
        <v>7.4908171116400002</v>
      </c>
      <c r="N103" s="1">
        <v>4291.5959999999995</v>
      </c>
      <c r="O103" s="1">
        <v>6.1295745366199998</v>
      </c>
    </row>
    <row r="104" spans="1:15" x14ac:dyDescent="0.45">
      <c r="A104" s="16">
        <v>8</v>
      </c>
      <c r="B104" s="1">
        <v>11301.704</v>
      </c>
      <c r="C104" s="1">
        <v>16.488077632</v>
      </c>
      <c r="D104" s="1">
        <v>6479.183</v>
      </c>
      <c r="E104" s="1">
        <v>9.8484872442399993</v>
      </c>
      <c r="F104" s="1">
        <v>7243.1469999999999</v>
      </c>
      <c r="G104" s="1">
        <v>11.147739726099999</v>
      </c>
      <c r="H104" s="1">
        <v>3954.13</v>
      </c>
      <c r="I104" s="1">
        <v>1.6540556218</v>
      </c>
      <c r="J104" s="1">
        <v>6269.7489999999998</v>
      </c>
      <c r="K104" s="1">
        <v>15.4623668628</v>
      </c>
      <c r="L104" s="1">
        <v>7239.3739999999998</v>
      </c>
      <c r="M104" s="1">
        <v>8.1791835778399999</v>
      </c>
      <c r="N104" s="1">
        <v>7245.1270000000004</v>
      </c>
      <c r="O104" s="1">
        <v>5.96074164849</v>
      </c>
    </row>
    <row r="105" spans="1:15" x14ac:dyDescent="0.45">
      <c r="A105" s="16">
        <v>16</v>
      </c>
      <c r="B105" s="1">
        <v>13522.46</v>
      </c>
      <c r="C105" s="1">
        <v>54.619570668400002</v>
      </c>
      <c r="D105" s="1">
        <v>9138.8330000000005</v>
      </c>
      <c r="E105" s="1">
        <v>20.575681787000001</v>
      </c>
      <c r="F105" s="1">
        <v>10158.635</v>
      </c>
      <c r="G105" s="1">
        <v>42.491645355300001</v>
      </c>
      <c r="H105" s="1">
        <v>6398.1760000000004</v>
      </c>
      <c r="I105" s="1">
        <v>12.839941744400001</v>
      </c>
      <c r="J105" s="1">
        <v>8924.2520000000004</v>
      </c>
      <c r="K105" s="1">
        <v>24.049629020000001</v>
      </c>
      <c r="L105" s="1">
        <v>10156.647000000001</v>
      </c>
      <c r="M105" s="1">
        <v>28.474832062699999</v>
      </c>
      <c r="N105" s="1">
        <v>10124.355</v>
      </c>
      <c r="O105" s="1">
        <v>34.131364241699998</v>
      </c>
    </row>
    <row r="106" spans="1:15" x14ac:dyDescent="0.45">
      <c r="A106" s="16">
        <v>32</v>
      </c>
      <c r="B106" s="1">
        <v>15334.844999999999</v>
      </c>
      <c r="C106" s="1">
        <v>18.972009514</v>
      </c>
      <c r="D106" s="1">
        <v>12145.087</v>
      </c>
      <c r="E106" s="1">
        <v>26.691578465900001</v>
      </c>
      <c r="F106" s="1">
        <v>12830.687</v>
      </c>
      <c r="G106" s="1">
        <v>19.855874722599999</v>
      </c>
      <c r="H106" s="1">
        <v>9485.9069999999992</v>
      </c>
      <c r="I106" s="1">
        <v>11.7141487527</v>
      </c>
      <c r="J106" s="1">
        <v>11949.401</v>
      </c>
      <c r="K106" s="1">
        <v>10.360532274000001</v>
      </c>
      <c r="L106" s="1">
        <v>12874.821</v>
      </c>
      <c r="M106" s="1">
        <v>31.0568673404</v>
      </c>
      <c r="N106" s="1">
        <v>12866.457</v>
      </c>
      <c r="O106" s="1">
        <v>35.236794420000003</v>
      </c>
    </row>
    <row r="107" spans="1:15" x14ac:dyDescent="0.45">
      <c r="A107" s="16">
        <v>64</v>
      </c>
      <c r="B107" s="1">
        <v>16356.855</v>
      </c>
      <c r="C107" s="1">
        <v>17.077726575900002</v>
      </c>
      <c r="D107" s="1">
        <v>13881.378000000001</v>
      </c>
      <c r="E107" s="1">
        <v>21.044065101600001</v>
      </c>
      <c r="F107" s="1">
        <v>14549.594999999999</v>
      </c>
      <c r="G107" s="1">
        <v>20.117340902799999</v>
      </c>
      <c r="H107" s="1">
        <v>11534.341</v>
      </c>
      <c r="I107" s="1">
        <v>31.1070057865</v>
      </c>
      <c r="J107" s="1">
        <v>13778.142</v>
      </c>
      <c r="K107" s="1">
        <v>12.5279501915</v>
      </c>
      <c r="L107" s="1">
        <v>14633.35</v>
      </c>
      <c r="M107" s="1">
        <v>21.165743076999998</v>
      </c>
      <c r="N107" s="1">
        <v>14633.975</v>
      </c>
      <c r="O107" s="1">
        <v>14.0734475165</v>
      </c>
    </row>
    <row r="108" spans="1:15" x14ac:dyDescent="0.45">
      <c r="A108" s="16">
        <v>128</v>
      </c>
      <c r="B108" s="1">
        <v>16399.768</v>
      </c>
      <c r="C108" s="1">
        <v>13.2595119066</v>
      </c>
      <c r="D108" s="1">
        <v>14092.893</v>
      </c>
      <c r="E108" s="1">
        <v>28.818848363499999</v>
      </c>
      <c r="F108" s="1">
        <v>14737.634</v>
      </c>
      <c r="G108" s="1">
        <v>11.7692049009</v>
      </c>
      <c r="H108" s="1">
        <v>12252.056</v>
      </c>
      <c r="I108" s="1">
        <v>17.1826815137</v>
      </c>
      <c r="J108" s="1">
        <v>13991.759</v>
      </c>
      <c r="K108" s="1">
        <v>31.474157161099999</v>
      </c>
      <c r="L108" s="1">
        <v>14829.235000000001</v>
      </c>
      <c r="M108" s="1">
        <v>28.2246492449</v>
      </c>
      <c r="N108" s="1">
        <v>14820.630999999999</v>
      </c>
      <c r="O108" s="1">
        <v>15.1587317741</v>
      </c>
    </row>
    <row r="109" spans="1:15" x14ac:dyDescent="0.45">
      <c r="A109" s="16">
        <v>256</v>
      </c>
      <c r="B109" s="1">
        <v>15666.816999999999</v>
      </c>
      <c r="C109" s="1">
        <v>20.253087690499999</v>
      </c>
      <c r="D109" s="1">
        <v>13664.235000000001</v>
      </c>
      <c r="E109" s="1">
        <v>13.1510260056</v>
      </c>
      <c r="F109" s="1">
        <v>14378.239</v>
      </c>
      <c r="G109" s="1">
        <v>47.875422598699998</v>
      </c>
      <c r="H109" s="1">
        <v>12082.1</v>
      </c>
      <c r="I109" s="1">
        <v>20.342680747599999</v>
      </c>
      <c r="J109" s="1">
        <v>13620.291999999999</v>
      </c>
      <c r="K109" s="1">
        <v>17.676232517100001</v>
      </c>
      <c r="L109" s="1">
        <v>14368.481</v>
      </c>
      <c r="M109" s="1">
        <v>13.944303101999999</v>
      </c>
      <c r="N109" s="1">
        <v>14376.226000000001</v>
      </c>
      <c r="O109" s="1">
        <v>13.970872699999999</v>
      </c>
    </row>
    <row r="110" spans="1:15" x14ac:dyDescent="0.45">
      <c r="A110" s="16">
        <v>512</v>
      </c>
      <c r="B110" s="1">
        <v>15431.439</v>
      </c>
      <c r="C110" s="1">
        <v>19.799394157399998</v>
      </c>
      <c r="D110" s="1">
        <v>13631.584999999999</v>
      </c>
      <c r="E110" s="1">
        <v>20.6195646171</v>
      </c>
      <c r="F110" s="1">
        <v>14280.218999999999</v>
      </c>
      <c r="G110" s="1">
        <v>57.071079269599998</v>
      </c>
      <c r="H110" s="1">
        <v>12148.998</v>
      </c>
      <c r="I110" s="1">
        <v>25.6977924344</v>
      </c>
      <c r="J110" s="1">
        <v>13613.120999999999</v>
      </c>
      <c r="K110" s="1">
        <v>35.352581362599999</v>
      </c>
      <c r="L110" s="1">
        <v>14288.833000000001</v>
      </c>
      <c r="M110" s="1">
        <v>24.6192108119</v>
      </c>
      <c r="N110" s="1">
        <v>14276.627</v>
      </c>
      <c r="O110" s="1">
        <v>11.5046269388</v>
      </c>
    </row>
    <row r="111" spans="1:15" x14ac:dyDescent="0.45">
      <c r="A111" s="16">
        <v>1024</v>
      </c>
      <c r="B111" s="1">
        <v>15389.769</v>
      </c>
      <c r="C111" s="1">
        <v>23.8459243687</v>
      </c>
      <c r="D111" s="1">
        <v>13681.571</v>
      </c>
      <c r="E111" s="1">
        <v>20.964748245599999</v>
      </c>
      <c r="F111" s="1">
        <v>14323.124</v>
      </c>
      <c r="G111" s="1">
        <v>50.760923986900004</v>
      </c>
      <c r="H111" s="1">
        <v>12188.35</v>
      </c>
      <c r="I111" s="1">
        <v>20.362430110399998</v>
      </c>
      <c r="J111" s="1">
        <v>13620.466</v>
      </c>
      <c r="K111" s="1">
        <v>32.956718950800003</v>
      </c>
      <c r="L111" s="1">
        <v>14296.145</v>
      </c>
      <c r="M111" s="1">
        <v>22.9525028047</v>
      </c>
      <c r="N111" s="1">
        <v>14301.295</v>
      </c>
      <c r="O111" s="1">
        <v>18.016545312600002</v>
      </c>
    </row>
    <row r="114" spans="1:7" x14ac:dyDescent="0.45">
      <c r="B114" t="s">
        <v>15</v>
      </c>
      <c r="C114" t="s">
        <v>16</v>
      </c>
      <c r="D114" t="s">
        <v>34</v>
      </c>
      <c r="E114" t="s">
        <v>35</v>
      </c>
      <c r="F114" t="s">
        <v>47</v>
      </c>
      <c r="G114" t="s">
        <v>46</v>
      </c>
    </row>
    <row r="115" spans="1:7" x14ac:dyDescent="0.45">
      <c r="A115" s="1" t="s">
        <v>74</v>
      </c>
      <c r="B115" t="s">
        <v>90</v>
      </c>
      <c r="C115" t="s">
        <v>91</v>
      </c>
      <c r="D115" s="8" t="s">
        <v>92</v>
      </c>
      <c r="E115" t="s">
        <v>97</v>
      </c>
      <c r="F115" t="s">
        <v>93</v>
      </c>
      <c r="G115" s="8" t="s">
        <v>94</v>
      </c>
    </row>
    <row r="116" spans="1:7" x14ac:dyDescent="0.45">
      <c r="A116" s="15">
        <v>1</v>
      </c>
      <c r="B116" s="1">
        <f>B101/D101</f>
        <v>2.2954384108132082</v>
      </c>
      <c r="C116" s="1">
        <f>B101/F101</f>
        <v>1.9690050595340371</v>
      </c>
      <c r="D116" s="1">
        <f xml:space="preserve"> B101/H101</f>
        <v>4.1506298001519539</v>
      </c>
      <c r="E116" s="1">
        <f>B101/J101</f>
        <v>2.3851070812128934</v>
      </c>
      <c r="F116" s="1">
        <f>B101/L101</f>
        <v>1.9744995067393591</v>
      </c>
      <c r="G116" s="1">
        <f>B101/N101</f>
        <v>1.9740549635445881</v>
      </c>
    </row>
    <row r="117" spans="1:7" x14ac:dyDescent="0.45">
      <c r="A117" s="15">
        <v>2</v>
      </c>
      <c r="B117" s="1">
        <f t="shared" ref="B117:B126" si="27">B102/D102</f>
        <v>2.168274458768352</v>
      </c>
      <c r="C117" s="1">
        <f t="shared" ref="C117:C126" si="28">B102/F102</f>
        <v>1.876330501327345</v>
      </c>
      <c r="D117" s="1">
        <f t="shared" ref="D117:D126" si="29" xml:space="preserve"> B102/H102</f>
        <v>3.8703293936881771</v>
      </c>
      <c r="E117" s="1">
        <f t="shared" ref="E117:E126" si="30">B102/J102</f>
        <v>2.2528382275958392</v>
      </c>
      <c r="F117" s="1">
        <f t="shared" ref="F117:F126" si="31">B102/L102</f>
        <v>1.8818632222206277</v>
      </c>
      <c r="G117" s="1">
        <f>B102/N102</f>
        <v>1.879690917584206</v>
      </c>
    </row>
    <row r="118" spans="1:7" x14ac:dyDescent="0.45">
      <c r="A118" s="15">
        <v>4</v>
      </c>
      <c r="B118" s="1">
        <f t="shared" si="27"/>
        <v>1.9796764486810303</v>
      </c>
      <c r="C118" s="1">
        <f t="shared" si="28"/>
        <v>1.741024047537066</v>
      </c>
      <c r="D118" s="1">
        <f t="shared" si="29"/>
        <v>3.4548600711506547</v>
      </c>
      <c r="E118" s="1">
        <f t="shared" si="30"/>
        <v>2.0536527070016812</v>
      </c>
      <c r="F118" s="1">
        <f t="shared" si="31"/>
        <v>1.7400737744802599</v>
      </c>
      <c r="G118" s="1">
        <f t="shared" ref="G118:G126" si="32">B103/N103</f>
        <v>1.7390280911809968</v>
      </c>
    </row>
    <row r="119" spans="1:7" x14ac:dyDescent="0.45">
      <c r="A119" s="15">
        <v>8</v>
      </c>
      <c r="B119" s="1">
        <f t="shared" si="27"/>
        <v>1.7443100464981465</v>
      </c>
      <c r="C119" s="1">
        <f t="shared" si="28"/>
        <v>1.5603306131989314</v>
      </c>
      <c r="D119" s="1">
        <f t="shared" si="29"/>
        <v>2.8582024364398739</v>
      </c>
      <c r="E119" s="1">
        <f t="shared" si="30"/>
        <v>1.802576785769255</v>
      </c>
      <c r="F119" s="1">
        <f t="shared" si="31"/>
        <v>1.5611438226564893</v>
      </c>
      <c r="G119" s="1">
        <f t="shared" si="32"/>
        <v>1.5599041949161139</v>
      </c>
    </row>
    <row r="120" spans="1:7" x14ac:dyDescent="0.45">
      <c r="A120" s="15">
        <v>16</v>
      </c>
      <c r="B120" s="1">
        <f t="shared" si="27"/>
        <v>1.4796703255218691</v>
      </c>
      <c r="C120" s="1">
        <f t="shared" si="28"/>
        <v>1.3311296251907858</v>
      </c>
      <c r="D120" s="1">
        <f t="shared" si="29"/>
        <v>2.1134867187148334</v>
      </c>
      <c r="E120" s="1">
        <f t="shared" si="30"/>
        <v>1.5152485608877919</v>
      </c>
      <c r="F120" s="1">
        <f t="shared" si="31"/>
        <v>1.3313901723669237</v>
      </c>
      <c r="G120" s="1">
        <f t="shared" si="32"/>
        <v>1.3356366899422234</v>
      </c>
    </row>
    <row r="121" spans="1:7" x14ac:dyDescent="0.45">
      <c r="A121" s="15">
        <v>32</v>
      </c>
      <c r="B121" s="1">
        <f t="shared" si="27"/>
        <v>1.2626377233855961</v>
      </c>
      <c r="C121" s="1">
        <f t="shared" si="28"/>
        <v>1.1951694402645781</v>
      </c>
      <c r="D121" s="1">
        <f t="shared" si="29"/>
        <v>1.6165923827842714</v>
      </c>
      <c r="E121" s="1">
        <f t="shared" si="30"/>
        <v>1.2833149544483442</v>
      </c>
      <c r="F121" s="1">
        <f t="shared" si="31"/>
        <v>1.191072481706736</v>
      </c>
      <c r="G121" s="1">
        <f t="shared" si="32"/>
        <v>1.1918467531504593</v>
      </c>
    </row>
    <row r="122" spans="1:7" x14ac:dyDescent="0.45">
      <c r="A122" s="15">
        <v>64</v>
      </c>
      <c r="B122" s="1">
        <f t="shared" si="27"/>
        <v>1.1783307824338476</v>
      </c>
      <c r="C122" s="1">
        <f t="shared" si="28"/>
        <v>1.1242137667749514</v>
      </c>
      <c r="D122" s="1">
        <f t="shared" si="29"/>
        <v>1.418100522604629</v>
      </c>
      <c r="E122" s="1">
        <f t="shared" si="30"/>
        <v>1.1871597055684286</v>
      </c>
      <c r="F122" s="1">
        <f t="shared" si="31"/>
        <v>1.1177792508208988</v>
      </c>
      <c r="G122" s="1">
        <f t="shared" si="32"/>
        <v>1.117731511773117</v>
      </c>
    </row>
    <row r="123" spans="1:7" x14ac:dyDescent="0.45">
      <c r="A123" s="15">
        <v>128</v>
      </c>
      <c r="B123" s="1">
        <f t="shared" si="27"/>
        <v>1.1636906630881254</v>
      </c>
      <c r="C123" s="1">
        <f t="shared" si="28"/>
        <v>1.1127816038856713</v>
      </c>
      <c r="D123" s="1">
        <f t="shared" si="29"/>
        <v>1.3385319166024052</v>
      </c>
      <c r="E123" s="1">
        <f t="shared" si="30"/>
        <v>1.1721019494403813</v>
      </c>
      <c r="F123" s="1">
        <f t="shared" si="31"/>
        <v>1.1059078907307085</v>
      </c>
      <c r="G123" s="1">
        <f t="shared" si="32"/>
        <v>1.106549916801788</v>
      </c>
    </row>
    <row r="124" spans="1:7" x14ac:dyDescent="0.45">
      <c r="A124" s="15">
        <v>256</v>
      </c>
      <c r="B124" s="1">
        <f t="shared" si="27"/>
        <v>1.1465564665713082</v>
      </c>
      <c r="C124" s="1">
        <f t="shared" si="28"/>
        <v>1.0896200153579307</v>
      </c>
      <c r="D124" s="1">
        <f t="shared" si="29"/>
        <v>1.2966965179894223</v>
      </c>
      <c r="E124" s="1">
        <f t="shared" si="30"/>
        <v>1.1502555892340633</v>
      </c>
      <c r="F124" s="1">
        <f t="shared" si="31"/>
        <v>1.090360003955881</v>
      </c>
      <c r="G124" s="1">
        <f t="shared" si="32"/>
        <v>1.0897725870475323</v>
      </c>
    </row>
    <row r="125" spans="1:7" x14ac:dyDescent="0.45">
      <c r="A125" s="15">
        <v>512</v>
      </c>
      <c r="B125" s="1">
        <f t="shared" si="27"/>
        <v>1.1320355629957926</v>
      </c>
      <c r="C125" s="1">
        <f t="shared" si="28"/>
        <v>1.0806164107147098</v>
      </c>
      <c r="D125" s="1">
        <f t="shared" si="29"/>
        <v>1.2701820347653363</v>
      </c>
      <c r="E125" s="1">
        <f t="shared" si="30"/>
        <v>1.1335709864034853</v>
      </c>
      <c r="F125" s="1">
        <f t="shared" si="31"/>
        <v>1.0799649628489605</v>
      </c>
      <c r="G125" s="1">
        <f t="shared" si="32"/>
        <v>1.0808882938526025</v>
      </c>
    </row>
    <row r="126" spans="1:7" x14ac:dyDescent="0.45">
      <c r="A126" s="15">
        <v>1024</v>
      </c>
      <c r="B126" s="1">
        <f t="shared" si="27"/>
        <v>1.1248539367299266</v>
      </c>
      <c r="C126" s="1">
        <f t="shared" si="28"/>
        <v>1.074470136542838</v>
      </c>
      <c r="D126" s="1">
        <f t="shared" si="29"/>
        <v>1.2626622143276161</v>
      </c>
      <c r="E126" s="1">
        <f t="shared" si="30"/>
        <v>1.1299003279329796</v>
      </c>
      <c r="F126" s="1">
        <f t="shared" si="31"/>
        <v>1.0764978251129937</v>
      </c>
      <c r="G126" s="1">
        <f t="shared" si="32"/>
        <v>1.0761101704426068</v>
      </c>
    </row>
    <row r="127" spans="1:7" x14ac:dyDescent="0.45">
      <c r="A127" s="15" t="s">
        <v>99</v>
      </c>
      <c r="B127" s="1">
        <f>AVERAGE(B116:B121)</f>
        <v>1.821667902278034</v>
      </c>
      <c r="C127" s="1">
        <f t="shared" ref="C127:G127" si="33">AVERAGE(C116:C121)</f>
        <v>1.6121648811754572</v>
      </c>
      <c r="D127" s="1">
        <f t="shared" si="33"/>
        <v>3.0106834671549616</v>
      </c>
      <c r="E127" s="1">
        <f t="shared" si="33"/>
        <v>1.8821230528193003</v>
      </c>
      <c r="F127" s="1">
        <f t="shared" si="33"/>
        <v>1.6133404966950657</v>
      </c>
      <c r="G127" s="1">
        <f t="shared" si="33"/>
        <v>1.6133602683864312</v>
      </c>
    </row>
    <row r="128" spans="1:7" x14ac:dyDescent="0.45">
      <c r="A128" t="s">
        <v>100</v>
      </c>
      <c r="B128" s="2">
        <f>AVERAGE(B122:B126)</f>
        <v>1.1490934823637999</v>
      </c>
      <c r="C128" s="2">
        <f t="shared" ref="C128:G128" si="34">AVERAGE(C122:C126)</f>
        <v>1.0963403866552204</v>
      </c>
      <c r="D128" s="2">
        <f t="shared" si="34"/>
        <v>1.3172346412578817</v>
      </c>
      <c r="E128" s="2">
        <f t="shared" si="34"/>
        <v>1.1545977117158677</v>
      </c>
      <c r="F128" s="2">
        <f t="shared" si="34"/>
        <v>1.0941019866938886</v>
      </c>
      <c r="G128" s="2">
        <f t="shared" si="34"/>
        <v>1.0942104959835293</v>
      </c>
    </row>
    <row r="130" spans="1:15" x14ac:dyDescent="0.45">
      <c r="A130" s="1" t="s">
        <v>74</v>
      </c>
      <c r="B130" s="1" t="s">
        <v>91</v>
      </c>
      <c r="C130" t="s">
        <v>93</v>
      </c>
    </row>
    <row r="131" spans="1:15" x14ac:dyDescent="0.45">
      <c r="A131" s="15">
        <v>1</v>
      </c>
      <c r="B131" s="1">
        <v>1.9690050595340371</v>
      </c>
      <c r="C131" s="1">
        <v>1.9744995067393591</v>
      </c>
    </row>
    <row r="132" spans="1:15" x14ac:dyDescent="0.45">
      <c r="A132" s="15">
        <v>2</v>
      </c>
      <c r="B132" s="1">
        <v>1.876330501327345</v>
      </c>
      <c r="C132" s="1">
        <v>1.8818632222206277</v>
      </c>
    </row>
    <row r="133" spans="1:15" x14ac:dyDescent="0.45">
      <c r="A133" s="15">
        <v>4</v>
      </c>
      <c r="B133" s="1">
        <v>1.741024047537066</v>
      </c>
      <c r="C133" s="1">
        <v>1.7400737744802599</v>
      </c>
    </row>
    <row r="134" spans="1:15" x14ac:dyDescent="0.45">
      <c r="A134" s="15">
        <v>8</v>
      </c>
      <c r="B134" s="1">
        <v>1.5603306131989314</v>
      </c>
      <c r="C134" s="1">
        <v>1.5611438226564893</v>
      </c>
    </row>
    <row r="135" spans="1:15" x14ac:dyDescent="0.45">
      <c r="A135" s="15">
        <v>16</v>
      </c>
      <c r="B135" s="1">
        <v>1.3311296251907858</v>
      </c>
      <c r="C135" s="1">
        <v>1.3313901723669237</v>
      </c>
    </row>
    <row r="136" spans="1:15" x14ac:dyDescent="0.45">
      <c r="A136" s="15">
        <v>32</v>
      </c>
      <c r="B136" s="1">
        <v>1.1951694402645781</v>
      </c>
      <c r="C136" s="1">
        <v>1.191072481706736</v>
      </c>
    </row>
    <row r="137" spans="1:15" x14ac:dyDescent="0.45">
      <c r="A137" s="15">
        <v>64</v>
      </c>
      <c r="B137" s="1">
        <v>1.1242137667749514</v>
      </c>
      <c r="C137" s="1">
        <v>1.1177792508208988</v>
      </c>
    </row>
    <row r="138" spans="1:15" x14ac:dyDescent="0.45">
      <c r="A138" s="15">
        <v>128</v>
      </c>
      <c r="B138" s="1">
        <v>1.1127816038856713</v>
      </c>
      <c r="C138" s="1">
        <v>1.1059078907307085</v>
      </c>
    </row>
    <row r="139" spans="1:15" x14ac:dyDescent="0.45">
      <c r="A139" s="15">
        <v>256</v>
      </c>
      <c r="B139" s="1">
        <v>1.0896200153579307</v>
      </c>
      <c r="C139" s="1">
        <v>1.090360003955881</v>
      </c>
    </row>
    <row r="140" spans="1:15" x14ac:dyDescent="0.45">
      <c r="A140" s="15">
        <v>512</v>
      </c>
      <c r="B140" s="1">
        <v>1.0806164107147098</v>
      </c>
      <c r="C140" s="1">
        <v>1.0799649628489605</v>
      </c>
    </row>
    <row r="141" spans="1:15" x14ac:dyDescent="0.45">
      <c r="A141" s="15">
        <v>1024</v>
      </c>
      <c r="B141" s="1">
        <v>1.074470136542838</v>
      </c>
      <c r="C141" s="1">
        <v>1.0764978251129937</v>
      </c>
    </row>
    <row r="143" spans="1:15" ht="21" x14ac:dyDescent="0.65">
      <c r="A143" s="3" t="s">
        <v>96</v>
      </c>
    </row>
    <row r="144" spans="1:15" x14ac:dyDescent="0.45">
      <c r="A144" s="1"/>
      <c r="B144" s="11" t="s">
        <v>9</v>
      </c>
      <c r="C144" s="11"/>
      <c r="D144" s="11" t="s">
        <v>11</v>
      </c>
      <c r="E144" s="11"/>
      <c r="F144" s="11" t="s">
        <v>10</v>
      </c>
      <c r="G144" s="11"/>
      <c r="H144" s="11" t="s">
        <v>32</v>
      </c>
      <c r="I144" s="11"/>
      <c r="J144" s="11" t="s">
        <v>33</v>
      </c>
      <c r="K144" s="11"/>
      <c r="L144" s="11" t="s">
        <v>42</v>
      </c>
      <c r="M144" s="11"/>
      <c r="N144" s="11" t="s">
        <v>43</v>
      </c>
      <c r="O144" s="11"/>
    </row>
    <row r="145" spans="1:15" x14ac:dyDescent="0.45">
      <c r="A145" s="1" t="s">
        <v>74</v>
      </c>
      <c r="B145" s="1" t="s">
        <v>95</v>
      </c>
      <c r="C145" s="1" t="s">
        <v>57</v>
      </c>
      <c r="D145" s="1" t="s">
        <v>51</v>
      </c>
      <c r="E145" s="1" t="s">
        <v>57</v>
      </c>
      <c r="F145" s="1" t="s">
        <v>52</v>
      </c>
      <c r="G145" s="1" t="s">
        <v>57</v>
      </c>
      <c r="H145" s="1" t="s">
        <v>53</v>
      </c>
      <c r="I145" s="1" t="s">
        <v>57</v>
      </c>
      <c r="J145" s="1" t="s">
        <v>54</v>
      </c>
      <c r="K145" s="1" t="s">
        <v>57</v>
      </c>
      <c r="L145" s="1" t="s">
        <v>55</v>
      </c>
      <c r="M145" s="1" t="s">
        <v>57</v>
      </c>
      <c r="N145" s="1" t="s">
        <v>56</v>
      </c>
      <c r="O145" s="1" t="s">
        <v>57</v>
      </c>
    </row>
    <row r="146" spans="1:15" x14ac:dyDescent="0.45">
      <c r="A146">
        <v>1</v>
      </c>
      <c r="B146" s="1">
        <v>38737.171999999999</v>
      </c>
      <c r="C146" s="1">
        <v>4.4608268291900002</v>
      </c>
      <c r="D146" s="1">
        <v>38718.961000000003</v>
      </c>
      <c r="E146" s="1">
        <v>4.6260640938100002</v>
      </c>
      <c r="F146" s="1">
        <v>38655.703999999998</v>
      </c>
      <c r="G146" s="1">
        <v>3.4181170255</v>
      </c>
      <c r="H146" s="1">
        <v>38694.008999999998</v>
      </c>
      <c r="I146" s="1">
        <v>3.82780211087</v>
      </c>
      <c r="J146" s="1">
        <v>38697.120999999999</v>
      </c>
      <c r="K146" s="1">
        <v>4.18572204046</v>
      </c>
      <c r="L146" s="1">
        <v>38711.474000000002</v>
      </c>
      <c r="M146" s="1">
        <v>3.3086861440800002</v>
      </c>
      <c r="N146" s="1">
        <v>38722.644</v>
      </c>
      <c r="O146" s="1">
        <v>4.2960148975500001</v>
      </c>
    </row>
    <row r="147" spans="1:15" x14ac:dyDescent="0.45">
      <c r="A147">
        <v>2</v>
      </c>
      <c r="B147" s="1">
        <v>33497.665000000001</v>
      </c>
      <c r="C147" s="1">
        <v>3.1012876357999999</v>
      </c>
      <c r="D147" s="1">
        <v>33484.036</v>
      </c>
      <c r="E147" s="1">
        <v>3.5778323046199998</v>
      </c>
      <c r="F147" s="1">
        <v>33490.362000000001</v>
      </c>
      <c r="G147" s="1">
        <v>3.0835687117399999</v>
      </c>
      <c r="H147" s="1">
        <v>33475.538</v>
      </c>
      <c r="I147" s="1">
        <v>3.60107983805</v>
      </c>
      <c r="J147" s="1">
        <v>33485.855000000003</v>
      </c>
      <c r="K147" s="1">
        <v>3.4519161345599998</v>
      </c>
      <c r="L147" s="1">
        <v>33490.116999999998</v>
      </c>
      <c r="M147" s="1">
        <v>3.3419037987300002</v>
      </c>
      <c r="N147" s="1">
        <v>33486.567999999999</v>
      </c>
      <c r="O147" s="1">
        <v>4.0797911711300001</v>
      </c>
    </row>
    <row r="148" spans="1:15" x14ac:dyDescent="0.45">
      <c r="A148">
        <v>4</v>
      </c>
      <c r="B148" s="1">
        <v>31380.546999999999</v>
      </c>
      <c r="C148" s="1">
        <v>2.1219474545799999</v>
      </c>
      <c r="D148" s="1">
        <v>31360.829000000002</v>
      </c>
      <c r="E148" s="1">
        <v>4.0960894765600004</v>
      </c>
      <c r="F148" s="1">
        <v>31370.094000000001</v>
      </c>
      <c r="G148" s="1">
        <v>3.09808392398</v>
      </c>
      <c r="H148" s="1">
        <v>31357.627</v>
      </c>
      <c r="I148" s="1">
        <v>3.2067773542900002</v>
      </c>
      <c r="J148" s="1">
        <v>31363.268</v>
      </c>
      <c r="K148" s="1">
        <v>3.4879214440699999</v>
      </c>
      <c r="L148" s="1">
        <v>31370.775000000001</v>
      </c>
      <c r="M148" s="1">
        <v>3.8252222157700002</v>
      </c>
      <c r="N148" s="1">
        <v>31369.053</v>
      </c>
      <c r="O148" s="1">
        <v>3.0900001618099999</v>
      </c>
    </row>
    <row r="149" spans="1:15" x14ac:dyDescent="0.45">
      <c r="A149">
        <v>8</v>
      </c>
      <c r="B149" s="1">
        <v>30427.576000000001</v>
      </c>
      <c r="C149" s="1">
        <v>0.192</v>
      </c>
      <c r="D149" s="1">
        <v>30413.416000000001</v>
      </c>
      <c r="E149" s="1">
        <v>2.7420218817499999</v>
      </c>
      <c r="F149" s="1">
        <v>30415.141</v>
      </c>
      <c r="G149" s="1">
        <v>3.3098623838500001</v>
      </c>
      <c r="H149" s="1">
        <v>30401.576000000001</v>
      </c>
      <c r="I149" s="1">
        <v>2.6487212008799998</v>
      </c>
      <c r="J149" s="1">
        <v>30414.016</v>
      </c>
      <c r="K149" s="1">
        <v>2.96556638772</v>
      </c>
      <c r="L149" s="1">
        <v>30421.702000000001</v>
      </c>
      <c r="M149" s="1">
        <v>0.32039975031200002</v>
      </c>
      <c r="N149" s="1">
        <v>30415.121999999999</v>
      </c>
      <c r="O149" s="1">
        <v>3.9224018152200002</v>
      </c>
    </row>
    <row r="150" spans="1:15" x14ac:dyDescent="0.45">
      <c r="A150">
        <v>16</v>
      </c>
      <c r="B150" s="1">
        <v>29960.406999999999</v>
      </c>
      <c r="C150" s="1">
        <v>2.65823644547</v>
      </c>
      <c r="D150" s="1">
        <v>29946.232</v>
      </c>
      <c r="E150" s="1">
        <v>2.7677601052099998</v>
      </c>
      <c r="F150" s="1">
        <v>29948.758999999998</v>
      </c>
      <c r="G150" s="1">
        <v>3.6316427412399999</v>
      </c>
      <c r="H150" s="1">
        <v>29935.501</v>
      </c>
      <c r="I150" s="1">
        <v>1.70331118707</v>
      </c>
      <c r="J150" s="1">
        <v>29948.117999999999</v>
      </c>
      <c r="K150" s="1">
        <v>1.9884355659699999</v>
      </c>
      <c r="L150" s="1">
        <v>29951.185000000001</v>
      </c>
      <c r="M150" s="1">
        <v>2.6355274614400002</v>
      </c>
      <c r="N150" s="1">
        <v>29951.742999999999</v>
      </c>
      <c r="O150" s="1">
        <v>2.6643988064899999</v>
      </c>
    </row>
    <row r="151" spans="1:15" x14ac:dyDescent="0.45">
      <c r="A151">
        <v>32</v>
      </c>
      <c r="B151" s="1">
        <v>29695.547999999999</v>
      </c>
      <c r="C151" s="1">
        <v>3.9043022424</v>
      </c>
      <c r="D151" s="1">
        <v>29675.373</v>
      </c>
      <c r="E151" s="1">
        <v>2.61521719939</v>
      </c>
      <c r="F151" s="1">
        <v>29681.248</v>
      </c>
      <c r="G151" s="1">
        <v>2.6436558021000001</v>
      </c>
      <c r="H151" s="1">
        <v>29664.786</v>
      </c>
      <c r="I151" s="1">
        <v>2.6336332318700002</v>
      </c>
      <c r="J151" s="1">
        <v>29675.406999999999</v>
      </c>
      <c r="K151" s="1">
        <v>2.6531605680800001</v>
      </c>
      <c r="L151" s="1">
        <v>29676.013999999999</v>
      </c>
      <c r="M151" s="1">
        <v>2.68666410256</v>
      </c>
      <c r="N151" s="1">
        <v>29687.632000000001</v>
      </c>
      <c r="O151" s="1">
        <v>2.4715412195600002</v>
      </c>
    </row>
    <row r="152" spans="1:15" x14ac:dyDescent="0.45">
      <c r="A152">
        <v>64</v>
      </c>
      <c r="B152" s="1">
        <v>29564.028999999999</v>
      </c>
      <c r="C152" s="1">
        <v>1.5089761429499999</v>
      </c>
      <c r="D152" s="1">
        <v>29541.514999999999</v>
      </c>
      <c r="E152" s="1">
        <v>2.8966782700199998</v>
      </c>
      <c r="F152" s="1">
        <v>29545.718000000001</v>
      </c>
      <c r="G152" s="1">
        <v>1.7511984467799999</v>
      </c>
      <c r="H152" s="1">
        <v>29526.868999999999</v>
      </c>
      <c r="I152" s="1">
        <v>3.5341772734300001</v>
      </c>
      <c r="J152" s="1">
        <v>29536.41</v>
      </c>
      <c r="K152" s="1">
        <v>2.3877478928899998</v>
      </c>
      <c r="L152" s="1">
        <v>29541.652999999998</v>
      </c>
      <c r="M152" s="1">
        <v>3.9662023397700001</v>
      </c>
      <c r="N152" s="1">
        <v>29545.044000000002</v>
      </c>
      <c r="O152" s="1">
        <v>3.2169494866999999</v>
      </c>
    </row>
    <row r="153" spans="1:15" x14ac:dyDescent="0.45">
      <c r="A153">
        <v>128</v>
      </c>
      <c r="B153" s="1">
        <v>29498.947</v>
      </c>
      <c r="C153" s="1">
        <v>3.2295419179799998</v>
      </c>
      <c r="D153" s="1">
        <v>29480.865000000002</v>
      </c>
      <c r="E153" s="1">
        <v>2.5390874344899999</v>
      </c>
      <c r="F153" s="1">
        <v>29487.555</v>
      </c>
      <c r="G153" s="1">
        <v>2.6051880930200002</v>
      </c>
      <c r="H153" s="1">
        <v>29476.782999999999</v>
      </c>
      <c r="I153" s="1">
        <v>3.7310723659599998</v>
      </c>
      <c r="J153" s="1">
        <v>29483.566999999999</v>
      </c>
      <c r="K153" s="1">
        <v>2.8630335310600001</v>
      </c>
      <c r="L153" s="1">
        <v>29484.866000000002</v>
      </c>
      <c r="M153" s="1">
        <v>2.15397864428</v>
      </c>
      <c r="N153" s="1">
        <v>29484.464</v>
      </c>
      <c r="O153" s="1">
        <v>2.4929107484999999</v>
      </c>
    </row>
    <row r="154" spans="1:15" x14ac:dyDescent="0.45">
      <c r="A154">
        <v>256</v>
      </c>
      <c r="B154" s="1">
        <v>28990.343000000001</v>
      </c>
      <c r="C154" s="1">
        <v>21.140596514799999</v>
      </c>
      <c r="D154" s="1">
        <v>29343.906999999999</v>
      </c>
      <c r="E154" s="1">
        <v>4.2275289472699997</v>
      </c>
      <c r="F154" s="1">
        <v>29453.577000000001</v>
      </c>
      <c r="G154" s="1">
        <v>3.52431284082</v>
      </c>
      <c r="H154" s="1">
        <v>29442.516</v>
      </c>
      <c r="I154" s="1">
        <v>3.3990386876300001</v>
      </c>
      <c r="J154" s="1">
        <v>29449.496999999999</v>
      </c>
      <c r="K154" s="1">
        <v>3.4721694947100001</v>
      </c>
      <c r="L154" s="1">
        <v>29354.367999999999</v>
      </c>
      <c r="M154" s="1">
        <v>8.4411774060300004</v>
      </c>
      <c r="N154" s="1">
        <v>29345.512999999999</v>
      </c>
      <c r="O154" s="1">
        <v>2.2518439111099999</v>
      </c>
    </row>
    <row r="155" spans="1:15" x14ac:dyDescent="0.45">
      <c r="A155">
        <v>512</v>
      </c>
      <c r="B155" s="1">
        <v>28565.661</v>
      </c>
      <c r="C155" s="1">
        <v>4.0960504147299996</v>
      </c>
      <c r="D155" s="1">
        <v>28510.268</v>
      </c>
      <c r="E155" s="1">
        <v>2.8703477141299998</v>
      </c>
      <c r="F155" s="1">
        <v>28505.72</v>
      </c>
      <c r="G155" s="1">
        <v>6.6549725769499997</v>
      </c>
      <c r="H155" s="1">
        <v>28512.541000000001</v>
      </c>
      <c r="I155" s="1">
        <v>1.7911753124700001</v>
      </c>
      <c r="J155" s="1">
        <v>28516.366999999998</v>
      </c>
      <c r="K155" s="1">
        <v>3.3132100748400002</v>
      </c>
      <c r="L155" s="1">
        <v>28524.85</v>
      </c>
      <c r="M155" s="1">
        <v>2.2648973486699999</v>
      </c>
      <c r="N155" s="1">
        <v>28522.899000000001</v>
      </c>
      <c r="O155" s="1">
        <v>2.29507494431</v>
      </c>
    </row>
    <row r="156" spans="1:15" x14ac:dyDescent="0.45">
      <c r="A156">
        <v>1024</v>
      </c>
      <c r="B156" s="1">
        <v>28582.769</v>
      </c>
      <c r="C156" s="1">
        <v>8.7016888590699999</v>
      </c>
      <c r="D156" s="1">
        <v>28507.27</v>
      </c>
      <c r="E156" s="1">
        <v>3.2148499187400001</v>
      </c>
      <c r="F156" s="1">
        <v>28505.940999999999</v>
      </c>
      <c r="G156" s="1">
        <v>1.8553999568799999</v>
      </c>
      <c r="H156" s="1">
        <v>28497.850999999999</v>
      </c>
      <c r="I156" s="1">
        <v>3.0242931405500002</v>
      </c>
      <c r="J156" s="1">
        <v>28508.381000000001</v>
      </c>
      <c r="K156" s="1">
        <v>2.37965732827</v>
      </c>
      <c r="L156" s="1">
        <v>28512.971000000001</v>
      </c>
      <c r="M156" s="1">
        <v>3.1269456343200002</v>
      </c>
      <c r="N156" s="1">
        <v>28516.612000000001</v>
      </c>
      <c r="O156" s="1">
        <v>3.6833837703899999</v>
      </c>
    </row>
    <row r="159" spans="1:15" x14ac:dyDescent="0.45">
      <c r="A159" t="s">
        <v>74</v>
      </c>
      <c r="B159" t="s">
        <v>90</v>
      </c>
      <c r="C159" t="s">
        <v>91</v>
      </c>
      <c r="D159" s="8" t="s">
        <v>92</v>
      </c>
      <c r="E159" t="s">
        <v>97</v>
      </c>
      <c r="F159" t="s">
        <v>93</v>
      </c>
      <c r="G159" s="8" t="s">
        <v>94</v>
      </c>
    </row>
    <row r="160" spans="1:15" x14ac:dyDescent="0.45">
      <c r="A160">
        <v>1</v>
      </c>
      <c r="B160" s="1">
        <f>B146/D146</f>
        <v>1.0004703380341222</v>
      </c>
      <c r="C160" s="1">
        <f>B146/F146</f>
        <v>1.0021075285551648</v>
      </c>
      <c r="D160" s="1">
        <f>B146/H146</f>
        <v>1.0011154956830657</v>
      </c>
      <c r="E160" s="1">
        <f>B146/J146</f>
        <v>1.0010349865562349</v>
      </c>
      <c r="F160" s="1">
        <f>B146/L146</f>
        <v>1.0006638341903487</v>
      </c>
      <c r="G160" s="1">
        <f>B146/N146</f>
        <v>1.0003751809922896</v>
      </c>
    </row>
    <row r="161" spans="1:15" x14ac:dyDescent="0.45">
      <c r="A161">
        <v>2</v>
      </c>
      <c r="B161" s="1">
        <f t="shared" ref="B161:B170" si="35">B147/D147</f>
        <v>1.0004070297857761</v>
      </c>
      <c r="C161" s="1">
        <f t="shared" ref="C161:C170" si="36">B147/F147</f>
        <v>1.000218062736975</v>
      </c>
      <c r="D161" s="1">
        <f t="shared" ref="D161:D170" si="37">B147/H147</f>
        <v>1.0006609901235941</v>
      </c>
      <c r="E161" s="1">
        <f t="shared" ref="E161:E170" si="38">B147/J147</f>
        <v>1.000352686231246</v>
      </c>
      <c r="F161" s="1">
        <f t="shared" ref="F161:F170" si="39">B147/L147</f>
        <v>1.0002253799232772</v>
      </c>
      <c r="G161" s="1">
        <f t="shared" ref="G161:G170" si="40">B147/N147</f>
        <v>1.0003313866025327</v>
      </c>
    </row>
    <row r="162" spans="1:15" x14ac:dyDescent="0.45">
      <c r="A162">
        <v>4</v>
      </c>
      <c r="B162" s="1">
        <f t="shared" si="35"/>
        <v>1.00062874613423</v>
      </c>
      <c r="C162" s="1">
        <f t="shared" si="36"/>
        <v>1.0003332154503586</v>
      </c>
      <c r="D162" s="1">
        <f t="shared" si="37"/>
        <v>1.0007309226555949</v>
      </c>
      <c r="E162" s="1">
        <f t="shared" si="38"/>
        <v>1.0005509311083272</v>
      </c>
      <c r="F162" s="1">
        <f t="shared" si="39"/>
        <v>1.0003115001143579</v>
      </c>
      <c r="G162" s="1">
        <f t="shared" si="40"/>
        <v>1.0003664120813593</v>
      </c>
    </row>
    <row r="163" spans="1:15" x14ac:dyDescent="0.45">
      <c r="A163">
        <v>8</v>
      </c>
      <c r="B163" s="1">
        <f t="shared" si="35"/>
        <v>1.0004655840041119</v>
      </c>
      <c r="C163" s="1">
        <f t="shared" si="36"/>
        <v>1.0004088424248962</v>
      </c>
      <c r="D163" s="1">
        <f t="shared" si="37"/>
        <v>1.0008552188215505</v>
      </c>
      <c r="E163" s="1">
        <f t="shared" si="38"/>
        <v>1.000445847072613</v>
      </c>
      <c r="F163" s="1">
        <f t="shared" si="39"/>
        <v>1.0001930858437835</v>
      </c>
      <c r="G163" s="1">
        <f t="shared" si="40"/>
        <v>1.0004094673695538</v>
      </c>
    </row>
    <row r="164" spans="1:15" x14ac:dyDescent="0.45">
      <c r="A164">
        <v>16</v>
      </c>
      <c r="B164" s="1">
        <f t="shared" si="35"/>
        <v>1.0004733483664989</v>
      </c>
      <c r="C164" s="1">
        <f t="shared" si="36"/>
        <v>1.0003889309737342</v>
      </c>
      <c r="D164" s="1">
        <f t="shared" si="37"/>
        <v>1.0008319887480754</v>
      </c>
      <c r="E164" s="1">
        <f t="shared" si="38"/>
        <v>1.0004103429804838</v>
      </c>
      <c r="F164" s="1">
        <f t="shared" si="39"/>
        <v>1.0003079010062539</v>
      </c>
      <c r="G164" s="1">
        <f t="shared" si="40"/>
        <v>1.0002892653025235</v>
      </c>
    </row>
    <row r="165" spans="1:15" x14ac:dyDescent="0.45">
      <c r="A165">
        <v>32</v>
      </c>
      <c r="B165" s="1">
        <f t="shared" si="35"/>
        <v>1.0006798566609423</v>
      </c>
      <c r="C165" s="1">
        <f t="shared" si="36"/>
        <v>1.0004817856715458</v>
      </c>
      <c r="D165" s="1">
        <f t="shared" si="37"/>
        <v>1.001036987086305</v>
      </c>
      <c r="E165" s="1">
        <f t="shared" si="38"/>
        <v>1.0006787101521473</v>
      </c>
      <c r="F165" s="1">
        <f t="shared" si="39"/>
        <v>1.0006582420401877</v>
      </c>
      <c r="G165" s="1">
        <f t="shared" si="40"/>
        <v>1.0002666430249472</v>
      </c>
    </row>
    <row r="166" spans="1:15" x14ac:dyDescent="0.45">
      <c r="A166">
        <v>64</v>
      </c>
      <c r="B166" s="1">
        <f t="shared" si="35"/>
        <v>1.0007621139267908</v>
      </c>
      <c r="C166" s="1">
        <f t="shared" si="36"/>
        <v>1.0006197513968014</v>
      </c>
      <c r="D166" s="1">
        <f t="shared" si="37"/>
        <v>1.0012585147446551</v>
      </c>
      <c r="E166" s="1">
        <f t="shared" si="38"/>
        <v>1.0009350831736152</v>
      </c>
      <c r="F166" s="1">
        <f t="shared" si="39"/>
        <v>1.0007574389963894</v>
      </c>
      <c r="G166" s="1">
        <f t="shared" si="40"/>
        <v>1.0006425781596398</v>
      </c>
    </row>
    <row r="167" spans="1:15" x14ac:dyDescent="0.45">
      <c r="A167">
        <v>128</v>
      </c>
      <c r="B167" s="1">
        <f t="shared" si="35"/>
        <v>1.0006133469964331</v>
      </c>
      <c r="C167" s="1">
        <f t="shared" si="36"/>
        <v>1.0003863324714444</v>
      </c>
      <c r="D167" s="1">
        <f t="shared" si="37"/>
        <v>1.0007519138028054</v>
      </c>
      <c r="E167" s="1">
        <f t="shared" si="38"/>
        <v>1.0005216465158371</v>
      </c>
      <c r="F167" s="1">
        <f t="shared" si="39"/>
        <v>1.000477567033881</v>
      </c>
      <c r="G167" s="1">
        <f t="shared" si="40"/>
        <v>1.0004912078442396</v>
      </c>
    </row>
    <row r="168" spans="1:15" x14ac:dyDescent="0.45">
      <c r="A168">
        <v>256</v>
      </c>
      <c r="B168" s="1">
        <f t="shared" si="35"/>
        <v>0.98795102506288623</v>
      </c>
      <c r="C168" s="1">
        <f t="shared" si="36"/>
        <v>0.98427240263551008</v>
      </c>
      <c r="D168" s="1">
        <f t="shared" si="37"/>
        <v>0.98464217528148756</v>
      </c>
      <c r="E168" s="1">
        <f t="shared" si="38"/>
        <v>0.98440876596296367</v>
      </c>
      <c r="F168" s="1">
        <f t="shared" si="39"/>
        <v>0.98759894949875948</v>
      </c>
      <c r="G168" s="1">
        <f t="shared" si="40"/>
        <v>0.98789695719410331</v>
      </c>
    </row>
    <row r="169" spans="1:15" x14ac:dyDescent="0.45">
      <c r="A169">
        <v>512</v>
      </c>
      <c r="B169" s="1">
        <f t="shared" si="35"/>
        <v>1.0019429140406537</v>
      </c>
      <c r="C169" s="1">
        <f t="shared" si="36"/>
        <v>1.0021027709526369</v>
      </c>
      <c r="D169" s="1">
        <f t="shared" si="37"/>
        <v>1.0018630398462207</v>
      </c>
      <c r="E169" s="1">
        <f t="shared" si="38"/>
        <v>1.0017286213212224</v>
      </c>
      <c r="F169" s="1">
        <f t="shared" si="39"/>
        <v>1.0014307174270856</v>
      </c>
      <c r="G169" s="1">
        <f t="shared" si="40"/>
        <v>1.0014992164716496</v>
      </c>
    </row>
    <row r="170" spans="1:15" x14ac:dyDescent="0.45">
      <c r="A170">
        <v>1024</v>
      </c>
      <c r="B170" s="1">
        <f t="shared" si="35"/>
        <v>1.0026484121418853</v>
      </c>
      <c r="C170" s="1">
        <f t="shared" si="36"/>
        <v>1.0026951574761205</v>
      </c>
      <c r="D170" s="1">
        <f t="shared" si="37"/>
        <v>1.0029798036350179</v>
      </c>
      <c r="E170" s="1">
        <f t="shared" si="38"/>
        <v>1.0026093379346936</v>
      </c>
      <c r="F170" s="1">
        <f t="shared" si="39"/>
        <v>1.0024479385189287</v>
      </c>
      <c r="G170" s="1">
        <f t="shared" si="40"/>
        <v>1.0023199460020005</v>
      </c>
    </row>
    <row r="172" spans="1:15" ht="20.25" x14ac:dyDescent="0.55000000000000004">
      <c r="A172" s="17" t="s">
        <v>98</v>
      </c>
    </row>
    <row r="174" spans="1:15" x14ac:dyDescent="0.45">
      <c r="A174" s="1"/>
      <c r="B174" s="11" t="s">
        <v>9</v>
      </c>
      <c r="C174" s="11"/>
      <c r="D174" s="11" t="s">
        <v>11</v>
      </c>
      <c r="E174" s="11"/>
      <c r="F174" s="11" t="s">
        <v>10</v>
      </c>
      <c r="G174" s="11"/>
      <c r="H174" s="11" t="s">
        <v>32</v>
      </c>
      <c r="I174" s="11"/>
      <c r="J174" s="11" t="s">
        <v>33</v>
      </c>
      <c r="K174" s="11"/>
      <c r="L174" s="11" t="s">
        <v>42</v>
      </c>
      <c r="M174" s="11"/>
      <c r="N174" s="11" t="s">
        <v>43</v>
      </c>
      <c r="O174" s="11"/>
    </row>
    <row r="175" spans="1:15" x14ac:dyDescent="0.45">
      <c r="A175" s="1" t="s">
        <v>74</v>
      </c>
      <c r="B175" s="1" t="s">
        <v>95</v>
      </c>
      <c r="C175" s="1" t="s">
        <v>57</v>
      </c>
      <c r="D175" s="1" t="s">
        <v>51</v>
      </c>
      <c r="E175" s="1" t="s">
        <v>57</v>
      </c>
      <c r="F175" s="1" t="s">
        <v>52</v>
      </c>
      <c r="G175" s="1" t="s">
        <v>57</v>
      </c>
      <c r="H175" s="1" t="s">
        <v>53</v>
      </c>
      <c r="I175" s="1" t="s">
        <v>57</v>
      </c>
      <c r="J175" s="1" t="s">
        <v>54</v>
      </c>
      <c r="K175" s="1" t="s">
        <v>57</v>
      </c>
      <c r="L175" s="1" t="s">
        <v>55</v>
      </c>
      <c r="M175" s="1" t="s">
        <v>57</v>
      </c>
      <c r="N175" s="1" t="s">
        <v>56</v>
      </c>
      <c r="O175" s="1" t="s">
        <v>57</v>
      </c>
    </row>
    <row r="176" spans="1:15" x14ac:dyDescent="0.45">
      <c r="A176">
        <v>1</v>
      </c>
      <c r="B176" s="1">
        <v>5857.8729999999996</v>
      </c>
      <c r="C176" s="1">
        <v>10.008343569199999</v>
      </c>
      <c r="D176" s="1">
        <v>3507.3989999999999</v>
      </c>
      <c r="E176" s="1">
        <v>13.026699083</v>
      </c>
      <c r="F176" s="1">
        <v>4197.0889999999999</v>
      </c>
      <c r="G176" s="1">
        <v>7.82016425659</v>
      </c>
      <c r="H176" s="1">
        <v>2216.3029999999999</v>
      </c>
      <c r="I176" s="1">
        <v>4.1584637788499998</v>
      </c>
      <c r="J176" s="1">
        <v>3451.8449999999998</v>
      </c>
      <c r="K176" s="1">
        <v>12.4654837451</v>
      </c>
      <c r="L176" s="1">
        <v>4158.473</v>
      </c>
      <c r="M176" s="1">
        <v>13.528412360700001</v>
      </c>
      <c r="N176" s="1">
        <v>4150.2359999999999</v>
      </c>
      <c r="O176" s="1">
        <v>18.470409957600001</v>
      </c>
    </row>
    <row r="177" spans="1:15" x14ac:dyDescent="0.45">
      <c r="A177">
        <v>2</v>
      </c>
      <c r="B177" s="1">
        <v>5857.4480000000003</v>
      </c>
      <c r="C177" s="1">
        <v>14.594724252300001</v>
      </c>
      <c r="D177" s="1">
        <v>3507.5889999999999</v>
      </c>
      <c r="E177" s="1">
        <v>15.634857498600001</v>
      </c>
      <c r="F177" s="1">
        <v>4195.1469999999999</v>
      </c>
      <c r="G177" s="1">
        <v>9.3679037676500005</v>
      </c>
      <c r="H177" s="1">
        <v>2217.8040000000001</v>
      </c>
      <c r="I177" s="1">
        <v>2.9590478198199999</v>
      </c>
      <c r="J177" s="1">
        <v>3441.569</v>
      </c>
      <c r="K177" s="1">
        <v>10.248573998399999</v>
      </c>
      <c r="L177" s="1">
        <v>4145.7960000000003</v>
      </c>
      <c r="M177" s="1">
        <v>20.223840980399999</v>
      </c>
      <c r="N177" s="1">
        <v>4147.17</v>
      </c>
      <c r="O177" s="1">
        <v>11.6449946329</v>
      </c>
    </row>
    <row r="178" spans="1:15" x14ac:dyDescent="0.45">
      <c r="A178">
        <v>4</v>
      </c>
      <c r="B178" s="1">
        <v>5856.973</v>
      </c>
      <c r="C178" s="1">
        <v>13.2737463061</v>
      </c>
      <c r="D178" s="1">
        <v>3502.5360000000001</v>
      </c>
      <c r="E178" s="1">
        <v>11.8087621705</v>
      </c>
      <c r="F178" s="1">
        <v>4196.1549999999997</v>
      </c>
      <c r="G178" s="1">
        <v>10.5897481084</v>
      </c>
      <c r="H178" s="1">
        <v>2215.9940000000001</v>
      </c>
      <c r="I178" s="1">
        <v>4.26155886971</v>
      </c>
      <c r="J178" s="1">
        <v>3449.5149999999999</v>
      </c>
      <c r="K178" s="1">
        <v>13.852665628</v>
      </c>
      <c r="L178" s="1">
        <v>4161.5379999999996</v>
      </c>
      <c r="M178" s="1">
        <v>15.5739711057</v>
      </c>
      <c r="N178" s="1">
        <v>4147.9059999999999</v>
      </c>
      <c r="O178" s="1">
        <v>10.0584831858</v>
      </c>
    </row>
    <row r="179" spans="1:15" x14ac:dyDescent="0.45">
      <c r="A179">
        <v>8</v>
      </c>
      <c r="B179" s="1">
        <v>5849.732</v>
      </c>
      <c r="C179" s="1">
        <v>22.479191177600001</v>
      </c>
      <c r="D179" s="1">
        <v>3503.26</v>
      </c>
      <c r="E179" s="1">
        <v>12.729146868500001</v>
      </c>
      <c r="F179" s="1">
        <v>4198.8760000000002</v>
      </c>
      <c r="G179" s="1">
        <v>10.6464465433</v>
      </c>
      <c r="H179" s="1">
        <v>2215.2530000000002</v>
      </c>
      <c r="I179" s="1">
        <v>5.2678079881500004</v>
      </c>
      <c r="J179" s="1">
        <v>3449.9189999999999</v>
      </c>
      <c r="K179" s="1">
        <v>11.2829592306</v>
      </c>
      <c r="L179" s="1">
        <v>4151.1899999999996</v>
      </c>
      <c r="M179" s="1">
        <v>17.777643263400002</v>
      </c>
      <c r="N179" s="1">
        <v>4149.5029999999997</v>
      </c>
      <c r="O179" s="1">
        <v>12.986412938100001</v>
      </c>
    </row>
    <row r="180" spans="1:15" x14ac:dyDescent="0.45">
      <c r="A180">
        <v>16</v>
      </c>
      <c r="B180" s="1">
        <v>5479.8649999999998</v>
      </c>
      <c r="C180" s="1">
        <v>26.442210667800001</v>
      </c>
      <c r="D180" s="1">
        <v>3294.8890000000001</v>
      </c>
      <c r="E180" s="1">
        <v>16.5290202069</v>
      </c>
      <c r="F180" s="1">
        <v>3938.2860000000001</v>
      </c>
      <c r="G180" s="1">
        <v>9.8875934382399997</v>
      </c>
      <c r="H180" s="1">
        <v>2081.52</v>
      </c>
      <c r="I180" s="1">
        <v>3.82317930524</v>
      </c>
      <c r="J180" s="1">
        <v>3241.0010000000002</v>
      </c>
      <c r="K180" s="1">
        <v>7.3691443872400004</v>
      </c>
      <c r="L180" s="1">
        <v>3902.009</v>
      </c>
      <c r="M180" s="1">
        <v>18.271618674900001</v>
      </c>
      <c r="N180" s="1">
        <v>3899.5990000000002</v>
      </c>
      <c r="O180" s="1">
        <v>10.2772636922</v>
      </c>
    </row>
    <row r="181" spans="1:15" x14ac:dyDescent="0.45">
      <c r="A181">
        <v>32</v>
      </c>
      <c r="B181" s="1">
        <v>5537.9229999999998</v>
      </c>
      <c r="C181" s="1">
        <v>22.283265941100002</v>
      </c>
      <c r="D181" s="1">
        <v>3328.36</v>
      </c>
      <c r="E181" s="1">
        <v>10.2842287022</v>
      </c>
      <c r="F181" s="1">
        <v>3980.4050000000002</v>
      </c>
      <c r="G181" s="1">
        <v>4.14132164894</v>
      </c>
      <c r="H181" s="1">
        <v>2100.346</v>
      </c>
      <c r="I181" s="1">
        <v>3.45629917687</v>
      </c>
      <c r="J181" s="1">
        <v>3270.4229999999998</v>
      </c>
      <c r="K181" s="1">
        <v>7.1507804469199998</v>
      </c>
      <c r="L181" s="1">
        <v>3942.6</v>
      </c>
      <c r="M181" s="1">
        <v>16.832813193300002</v>
      </c>
      <c r="N181" s="1">
        <v>3928.1909999999998</v>
      </c>
      <c r="O181" s="1">
        <v>15.519249627500001</v>
      </c>
    </row>
    <row r="182" spans="1:15" x14ac:dyDescent="0.45">
      <c r="A182">
        <v>64</v>
      </c>
      <c r="B182" s="1">
        <v>5558.7160000000003</v>
      </c>
      <c r="C182" s="1">
        <v>22.731487940699999</v>
      </c>
      <c r="D182" s="1">
        <v>3335.5210000000002</v>
      </c>
      <c r="E182" s="1">
        <v>20.331378925199999</v>
      </c>
      <c r="F182" s="1">
        <v>3994.279</v>
      </c>
      <c r="G182" s="1">
        <v>9.8960663397099999</v>
      </c>
      <c r="H182" s="1">
        <v>2107.913</v>
      </c>
      <c r="I182" s="1">
        <v>4.4362462736000001</v>
      </c>
      <c r="J182" s="1">
        <v>3285.471</v>
      </c>
      <c r="K182" s="1">
        <v>13.0792579682</v>
      </c>
      <c r="L182" s="1">
        <v>3957.0650000000001</v>
      </c>
      <c r="M182" s="1">
        <v>14.030030114000001</v>
      </c>
      <c r="N182" s="1">
        <v>3960.2979999999998</v>
      </c>
      <c r="O182" s="1">
        <v>14.8300517868</v>
      </c>
    </row>
    <row r="183" spans="1:15" x14ac:dyDescent="0.45">
      <c r="A183">
        <v>128</v>
      </c>
      <c r="B183" s="1">
        <v>5756.5690000000004</v>
      </c>
      <c r="C183" s="1">
        <v>20.071463050799998</v>
      </c>
      <c r="D183" s="1">
        <v>3457.5250000000001</v>
      </c>
      <c r="E183" s="1">
        <v>10.8314368853</v>
      </c>
      <c r="F183" s="1">
        <v>4130.0590000000002</v>
      </c>
      <c r="G183" s="1">
        <v>14.9618484486</v>
      </c>
      <c r="H183" s="1">
        <v>2180.7060000000001</v>
      </c>
      <c r="I183" s="1">
        <v>4.3021720095799996</v>
      </c>
      <c r="J183" s="1">
        <v>3394.5949999999998</v>
      </c>
      <c r="K183" s="1">
        <v>10.809496981800001</v>
      </c>
      <c r="L183" s="1">
        <v>4100.9859999999999</v>
      </c>
      <c r="M183" s="1">
        <v>12.3834649432</v>
      </c>
      <c r="N183" s="1">
        <v>4087.123</v>
      </c>
      <c r="O183" s="1">
        <v>16.131423402799999</v>
      </c>
    </row>
    <row r="184" spans="1:15" x14ac:dyDescent="0.45">
      <c r="A184">
        <v>256</v>
      </c>
      <c r="B184" s="1">
        <v>5759.9809999999998</v>
      </c>
      <c r="C184" s="1">
        <v>15.0933895795</v>
      </c>
      <c r="D184" s="1">
        <v>3456.5250000000001</v>
      </c>
      <c r="E184" s="1">
        <v>14.5877580526</v>
      </c>
      <c r="F184" s="1">
        <v>4135.0519999999997</v>
      </c>
      <c r="G184" s="1">
        <v>6.9798850993399997</v>
      </c>
      <c r="H184" s="1">
        <v>2181.8890000000001</v>
      </c>
      <c r="I184" s="1">
        <v>4.5853210356499998</v>
      </c>
      <c r="J184" s="1">
        <v>3395.0450000000001</v>
      </c>
      <c r="K184" s="1">
        <v>17.686206065699999</v>
      </c>
      <c r="L184" s="1">
        <v>4097.652</v>
      </c>
      <c r="M184" s="1">
        <v>7.2660206440700001</v>
      </c>
      <c r="N184" s="1">
        <v>4092.3470000000002</v>
      </c>
      <c r="O184" s="1">
        <v>20.495892295800001</v>
      </c>
    </row>
    <row r="185" spans="1:15" x14ac:dyDescent="0.45">
      <c r="A185">
        <v>512</v>
      </c>
      <c r="B185" s="1">
        <v>5807.27</v>
      </c>
      <c r="C185" s="1">
        <v>17.505633378999999</v>
      </c>
      <c r="D185" s="1">
        <v>3479.652</v>
      </c>
      <c r="E185" s="1">
        <v>12.2387440532</v>
      </c>
      <c r="F185" s="1">
        <v>4176.2470000000003</v>
      </c>
      <c r="G185" s="1">
        <v>4.2635573175500001</v>
      </c>
      <c r="H185" s="1">
        <v>2198.0949999999998</v>
      </c>
      <c r="I185" s="1">
        <v>5.1948132786499999</v>
      </c>
      <c r="J185" s="1">
        <v>3436.3580000000002</v>
      </c>
      <c r="K185" s="1">
        <v>8.7863972138800008</v>
      </c>
      <c r="L185" s="1">
        <v>4140.7740000000003</v>
      </c>
      <c r="M185" s="1">
        <v>11.732714264</v>
      </c>
      <c r="N185" s="1">
        <v>4132.098</v>
      </c>
      <c r="O185" s="1">
        <v>16.1498717023</v>
      </c>
    </row>
    <row r="186" spans="1:15" x14ac:dyDescent="0.45">
      <c r="A186">
        <v>1024</v>
      </c>
      <c r="B186" s="1">
        <v>5833.6869999999999</v>
      </c>
      <c r="C186" s="1">
        <v>14.1746957992</v>
      </c>
      <c r="D186" s="1">
        <v>3492.4</v>
      </c>
      <c r="E186" s="1">
        <v>21.5117646882</v>
      </c>
      <c r="F186" s="1">
        <v>4190.72</v>
      </c>
      <c r="G186" s="1">
        <v>6.92508772508</v>
      </c>
      <c r="H186" s="1">
        <v>2210.3809999999999</v>
      </c>
      <c r="I186" s="1">
        <v>3.9438875491099998</v>
      </c>
      <c r="J186" s="1">
        <v>3445.4459999999999</v>
      </c>
      <c r="K186" s="1">
        <v>11.4329306829</v>
      </c>
      <c r="L186" s="1">
        <v>4158.1229999999996</v>
      </c>
      <c r="M186" s="1">
        <v>8.7360815586899996</v>
      </c>
      <c r="N186" s="1">
        <v>4140.1030000000001</v>
      </c>
      <c r="O186" s="1">
        <v>18.517950237499999</v>
      </c>
    </row>
    <row r="188" spans="1:15" x14ac:dyDescent="0.45">
      <c r="A188" t="s">
        <v>74</v>
      </c>
      <c r="B188" t="s">
        <v>90</v>
      </c>
      <c r="C188" t="s">
        <v>91</v>
      </c>
      <c r="D188" s="8" t="s">
        <v>92</v>
      </c>
      <c r="E188" t="s">
        <v>97</v>
      </c>
      <c r="F188" t="s">
        <v>93</v>
      </c>
      <c r="G188" s="8" t="s">
        <v>94</v>
      </c>
    </row>
    <row r="189" spans="1:15" x14ac:dyDescent="0.45">
      <c r="A189">
        <v>1</v>
      </c>
      <c r="B189" s="1">
        <f>B176/D176</f>
        <v>1.6701473085896414</v>
      </c>
      <c r="C189" s="1">
        <f>B176/F176</f>
        <v>1.3956990190105569</v>
      </c>
      <c r="D189" s="1">
        <f>B176/H176</f>
        <v>2.6430830982947726</v>
      </c>
      <c r="E189" s="1">
        <f>B176/J176</f>
        <v>1.6970266625529247</v>
      </c>
      <c r="F189" s="1">
        <f>B176/L176</f>
        <v>1.4086596209714479</v>
      </c>
      <c r="G189" s="1">
        <f>B176/N176</f>
        <v>1.4114553967533412</v>
      </c>
    </row>
    <row r="190" spans="1:15" x14ac:dyDescent="0.45">
      <c r="A190">
        <v>2</v>
      </c>
      <c r="B190" s="1">
        <f t="shared" ref="B190:B199" si="41">B177/D177</f>
        <v>1.6699356737633744</v>
      </c>
      <c r="C190" s="1">
        <f t="shared" ref="C190:C199" si="42">B177/F177</f>
        <v>1.3962438026605506</v>
      </c>
      <c r="D190" s="1">
        <f t="shared" ref="D190:D199" si="43">B177/H177</f>
        <v>2.6411026402693838</v>
      </c>
      <c r="E190" s="1">
        <f t="shared" ref="E190:E199" si="44">B177/J177</f>
        <v>1.701970235087543</v>
      </c>
      <c r="F190" s="1">
        <f t="shared" ref="F190:F199" si="45">B177/L177</f>
        <v>1.41286450177481</v>
      </c>
      <c r="G190" s="1">
        <f t="shared" ref="G190:G199" si="46">B177/N177</f>
        <v>1.4123964052594902</v>
      </c>
    </row>
    <row r="191" spans="1:15" x14ac:dyDescent="0.45">
      <c r="A191">
        <v>4</v>
      </c>
      <c r="B191" s="1">
        <f t="shared" si="41"/>
        <v>1.6722092221179168</v>
      </c>
      <c r="C191" s="1">
        <f t="shared" si="42"/>
        <v>1.3957951982231354</v>
      </c>
      <c r="D191" s="1">
        <f t="shared" si="43"/>
        <v>2.6430455136611379</v>
      </c>
      <c r="E191" s="1">
        <f t="shared" si="44"/>
        <v>1.6979120253137037</v>
      </c>
      <c r="F191" s="1">
        <f t="shared" si="45"/>
        <v>1.4074058677344772</v>
      </c>
      <c r="G191" s="1">
        <f t="shared" si="46"/>
        <v>1.4120312755399953</v>
      </c>
    </row>
    <row r="192" spans="1:15" x14ac:dyDescent="0.45">
      <c r="A192">
        <v>8</v>
      </c>
      <c r="B192" s="1">
        <f t="shared" si="41"/>
        <v>1.6697967036417507</v>
      </c>
      <c r="C192" s="1">
        <f t="shared" si="42"/>
        <v>1.3931661711372281</v>
      </c>
      <c r="D192" s="1">
        <f t="shared" si="43"/>
        <v>2.6406609087088468</v>
      </c>
      <c r="E192" s="1">
        <f t="shared" si="44"/>
        <v>1.6956143028285593</v>
      </c>
      <c r="F192" s="1">
        <f t="shared" si="45"/>
        <v>1.4091699006790825</v>
      </c>
      <c r="G192" s="1">
        <f t="shared" si="46"/>
        <v>1.4097428053431942</v>
      </c>
    </row>
    <row r="193" spans="1:7" x14ac:dyDescent="0.45">
      <c r="A193">
        <v>16</v>
      </c>
      <c r="B193" s="1">
        <f t="shared" si="41"/>
        <v>1.6631410041430832</v>
      </c>
      <c r="C193" s="1">
        <f t="shared" si="42"/>
        <v>1.3914339893039762</v>
      </c>
      <c r="D193" s="1">
        <f t="shared" si="43"/>
        <v>2.6326266382259118</v>
      </c>
      <c r="E193" s="1">
        <f t="shared" si="44"/>
        <v>1.6907939861789612</v>
      </c>
      <c r="F193" s="1">
        <f t="shared" si="45"/>
        <v>1.4043701590642153</v>
      </c>
      <c r="G193" s="1">
        <f t="shared" si="46"/>
        <v>1.4052380770433062</v>
      </c>
    </row>
    <row r="194" spans="1:7" x14ac:dyDescent="0.45">
      <c r="A194">
        <v>32</v>
      </c>
      <c r="B194" s="1">
        <f t="shared" si="41"/>
        <v>1.6638593781922628</v>
      </c>
      <c r="C194" s="1">
        <f t="shared" si="42"/>
        <v>1.3912963630585329</v>
      </c>
      <c r="D194" s="1">
        <f t="shared" si="43"/>
        <v>2.6366717674135596</v>
      </c>
      <c r="E194" s="1">
        <f t="shared" si="44"/>
        <v>1.693335388113403</v>
      </c>
      <c r="F194" s="1">
        <f t="shared" si="45"/>
        <v>1.4046372951859178</v>
      </c>
      <c r="G194" s="1">
        <f t="shared" si="46"/>
        <v>1.409789646175555</v>
      </c>
    </row>
    <row r="195" spans="1:7" x14ac:dyDescent="0.45">
      <c r="A195">
        <v>64</v>
      </c>
      <c r="B195" s="1">
        <f t="shared" si="41"/>
        <v>1.6665210622268605</v>
      </c>
      <c r="C195" s="1">
        <f t="shared" si="42"/>
        <v>1.3916694352097088</v>
      </c>
      <c r="D195" s="1">
        <f t="shared" si="43"/>
        <v>2.6370708848040696</v>
      </c>
      <c r="E195" s="1">
        <f t="shared" si="44"/>
        <v>1.6919084052180038</v>
      </c>
      <c r="F195" s="1">
        <f t="shared" si="45"/>
        <v>1.4047573138171854</v>
      </c>
      <c r="G195" s="1">
        <f t="shared" si="46"/>
        <v>1.4036105363788283</v>
      </c>
    </row>
    <row r="196" spans="1:7" x14ac:dyDescent="0.45">
      <c r="A196">
        <v>128</v>
      </c>
      <c r="B196" s="1">
        <f t="shared" si="41"/>
        <v>1.6649392267590257</v>
      </c>
      <c r="C196" s="1">
        <f t="shared" si="42"/>
        <v>1.3938224611319112</v>
      </c>
      <c r="D196" s="1">
        <f t="shared" si="43"/>
        <v>2.6397730826622205</v>
      </c>
      <c r="E196" s="1">
        <f t="shared" si="44"/>
        <v>1.695804359577505</v>
      </c>
      <c r="F196" s="1">
        <f t="shared" si="45"/>
        <v>1.4037036459036927</v>
      </c>
      <c r="G196" s="1">
        <f t="shared" si="46"/>
        <v>1.4084648296613536</v>
      </c>
    </row>
    <row r="197" spans="1:7" x14ac:dyDescent="0.45">
      <c r="A197">
        <v>256</v>
      </c>
      <c r="B197" s="1">
        <f t="shared" si="41"/>
        <v>1.6664080254012339</v>
      </c>
      <c r="C197" s="1">
        <f t="shared" si="42"/>
        <v>1.3929645866605789</v>
      </c>
      <c r="D197" s="1">
        <f t="shared" si="43"/>
        <v>2.6399056047305796</v>
      </c>
      <c r="E197" s="1">
        <f t="shared" si="44"/>
        <v>1.6965845813531188</v>
      </c>
      <c r="F197" s="1">
        <f t="shared" si="45"/>
        <v>1.4056784226674202</v>
      </c>
      <c r="G197" s="1">
        <f t="shared" si="46"/>
        <v>1.4075006347213468</v>
      </c>
    </row>
    <row r="198" spans="1:7" x14ac:dyDescent="0.45">
      <c r="A198">
        <v>512</v>
      </c>
      <c r="B198" s="1">
        <f t="shared" si="41"/>
        <v>1.668922639390376</v>
      </c>
      <c r="C198" s="1">
        <f t="shared" si="42"/>
        <v>1.3905475418479798</v>
      </c>
      <c r="D198" s="1">
        <f t="shared" si="43"/>
        <v>2.6419558754284966</v>
      </c>
      <c r="E198" s="1">
        <f t="shared" si="44"/>
        <v>1.6899490681704292</v>
      </c>
      <c r="F198" s="1">
        <f t="shared" si="45"/>
        <v>1.4024600231744113</v>
      </c>
      <c r="G198" s="1">
        <f t="shared" si="46"/>
        <v>1.4054047120857251</v>
      </c>
    </row>
    <row r="199" spans="1:7" x14ac:dyDescent="0.45">
      <c r="A199">
        <v>1024</v>
      </c>
      <c r="B199" s="1">
        <f t="shared" si="41"/>
        <v>1.6703948574046501</v>
      </c>
      <c r="C199" s="1">
        <f t="shared" si="42"/>
        <v>1.3920488603390346</v>
      </c>
      <c r="D199" s="1">
        <f t="shared" si="43"/>
        <v>2.6392223784044471</v>
      </c>
      <c r="E199" s="1">
        <f t="shared" si="44"/>
        <v>1.6931587376496395</v>
      </c>
      <c r="F199" s="1">
        <f t="shared" si="45"/>
        <v>1.4029616247523222</v>
      </c>
      <c r="G199" s="1">
        <f t="shared" si="46"/>
        <v>1.4090680835718339</v>
      </c>
    </row>
    <row r="200" spans="1:7" x14ac:dyDescent="0.45">
      <c r="A200" t="s">
        <v>25</v>
      </c>
      <c r="B200" s="2">
        <f>AVERAGE(B189:B199)</f>
        <v>1.6678431910572884</v>
      </c>
      <c r="C200" s="2">
        <f t="shared" ref="C200:G200" si="47">AVERAGE(C189:C199)</f>
        <v>1.393153402598472</v>
      </c>
      <c r="D200" s="2">
        <f t="shared" si="47"/>
        <v>2.6395562175094023</v>
      </c>
      <c r="E200" s="2">
        <f t="shared" si="47"/>
        <v>1.6949143410948899</v>
      </c>
      <c r="F200" s="2">
        <f t="shared" si="47"/>
        <v>1.4060607614295439</v>
      </c>
      <c r="G200" s="2">
        <f t="shared" si="47"/>
        <v>1.4086093093212699</v>
      </c>
    </row>
    <row r="202" spans="1:7" x14ac:dyDescent="0.45">
      <c r="A202" t="s">
        <v>74</v>
      </c>
      <c r="B202" t="s">
        <v>91</v>
      </c>
      <c r="C202" t="s">
        <v>93</v>
      </c>
    </row>
    <row r="203" spans="1:7" x14ac:dyDescent="0.45">
      <c r="A203">
        <v>1</v>
      </c>
      <c r="B203" s="1">
        <v>1.3956990190105569</v>
      </c>
      <c r="C203" s="2">
        <v>1.4086596209714479</v>
      </c>
    </row>
    <row r="204" spans="1:7" x14ac:dyDescent="0.45">
      <c r="A204">
        <v>2</v>
      </c>
      <c r="B204" s="1">
        <v>1.3962438026605506</v>
      </c>
      <c r="C204" s="2">
        <v>1.41286450177481</v>
      </c>
    </row>
    <row r="205" spans="1:7" x14ac:dyDescent="0.45">
      <c r="A205">
        <v>4</v>
      </c>
      <c r="B205" s="1">
        <v>1.3957951982231354</v>
      </c>
      <c r="C205" s="2">
        <v>1.4074058677344772</v>
      </c>
    </row>
    <row r="206" spans="1:7" x14ac:dyDescent="0.45">
      <c r="A206">
        <v>8</v>
      </c>
      <c r="B206" s="1">
        <v>1.3931661711372281</v>
      </c>
      <c r="C206" s="2">
        <v>1.4091699006790825</v>
      </c>
    </row>
    <row r="207" spans="1:7" x14ac:dyDescent="0.45">
      <c r="A207">
        <v>16</v>
      </c>
      <c r="B207" s="1">
        <v>1.3914339893039762</v>
      </c>
      <c r="C207" s="2">
        <v>1.4043701590642153</v>
      </c>
    </row>
    <row r="208" spans="1:7" x14ac:dyDescent="0.45">
      <c r="A208">
        <v>32</v>
      </c>
      <c r="B208" s="1">
        <v>1.3912963630585329</v>
      </c>
      <c r="C208" s="2">
        <v>1.4046372951859178</v>
      </c>
    </row>
    <row r="209" spans="1:3" x14ac:dyDescent="0.45">
      <c r="A209">
        <v>64</v>
      </c>
      <c r="B209" s="1">
        <v>1.3916694352097088</v>
      </c>
      <c r="C209" s="2">
        <v>1.4047573138171854</v>
      </c>
    </row>
    <row r="210" spans="1:3" x14ac:dyDescent="0.45">
      <c r="A210">
        <v>128</v>
      </c>
      <c r="B210" s="1">
        <v>1.3938224611319112</v>
      </c>
      <c r="C210" s="2">
        <v>1.4037036459036927</v>
      </c>
    </row>
    <row r="211" spans="1:3" x14ac:dyDescent="0.45">
      <c r="A211">
        <v>256</v>
      </c>
      <c r="B211" s="1">
        <v>1.3929645866605789</v>
      </c>
      <c r="C211" s="2">
        <v>1.4056784226674202</v>
      </c>
    </row>
    <row r="212" spans="1:3" x14ac:dyDescent="0.45">
      <c r="A212">
        <v>512</v>
      </c>
      <c r="B212" s="1">
        <v>1.3905475418479798</v>
      </c>
      <c r="C212" s="2">
        <v>1.4024600231744113</v>
      </c>
    </row>
    <row r="213" spans="1:3" x14ac:dyDescent="0.45">
      <c r="A213">
        <v>1024</v>
      </c>
      <c r="B213" s="1">
        <v>1.3920488603390346</v>
      </c>
      <c r="C213" s="2">
        <v>1.4029616247523222</v>
      </c>
    </row>
  </sheetData>
  <mergeCells count="42">
    <mergeCell ref="L144:M144"/>
    <mergeCell ref="N144:O144"/>
    <mergeCell ref="B174:C174"/>
    <mergeCell ref="D174:E174"/>
    <mergeCell ref="F174:G174"/>
    <mergeCell ref="H174:I174"/>
    <mergeCell ref="J174:K174"/>
    <mergeCell ref="L174:M174"/>
    <mergeCell ref="N174:O174"/>
    <mergeCell ref="B144:C144"/>
    <mergeCell ref="D144:E144"/>
    <mergeCell ref="F144:G144"/>
    <mergeCell ref="H144:I144"/>
    <mergeCell ref="J144:K144"/>
    <mergeCell ref="L2:M2"/>
    <mergeCell ref="N2:O2"/>
    <mergeCell ref="L40:M40"/>
    <mergeCell ref="N40:O40"/>
    <mergeCell ref="L47:M47"/>
    <mergeCell ref="N47:O47"/>
    <mergeCell ref="B47:C47"/>
    <mergeCell ref="D47:E47"/>
    <mergeCell ref="F47:G47"/>
    <mergeCell ref="B2:C2"/>
    <mergeCell ref="D2:E2"/>
    <mergeCell ref="F2:G2"/>
    <mergeCell ref="B40:C40"/>
    <mergeCell ref="D40:E40"/>
    <mergeCell ref="F40:G40"/>
    <mergeCell ref="H2:I2"/>
    <mergeCell ref="J2:K2"/>
    <mergeCell ref="H40:I40"/>
    <mergeCell ref="J40:K40"/>
    <mergeCell ref="H47:I47"/>
    <mergeCell ref="J47:K47"/>
    <mergeCell ref="L99:M99"/>
    <mergeCell ref="N99:O99"/>
    <mergeCell ref="B99:C99"/>
    <mergeCell ref="D99:E99"/>
    <mergeCell ref="F99:G99"/>
    <mergeCell ref="H99:I99"/>
    <mergeCell ref="J99:K9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6" sqref="D16:E17"/>
    </sheetView>
  </sheetViews>
  <sheetFormatPr defaultRowHeight="14.25" x14ac:dyDescent="0.45"/>
  <cols>
    <col min="1" max="1" width="18.33203125" customWidth="1"/>
    <col min="2" max="2" width="13.796875" customWidth="1"/>
    <col min="3" max="3" width="18.86328125" customWidth="1"/>
    <col min="4" max="4" width="14.73046875" customWidth="1"/>
  </cols>
  <sheetData>
    <row r="1" spans="1:5" ht="21" x14ac:dyDescent="0.65">
      <c r="A1" s="3" t="s">
        <v>31</v>
      </c>
    </row>
    <row r="2" spans="1:5" ht="21" x14ac:dyDescent="0.65">
      <c r="A2" s="3"/>
      <c r="B2" t="s">
        <v>25</v>
      </c>
      <c r="C2" t="s">
        <v>13</v>
      </c>
    </row>
    <row r="3" spans="1:5" x14ac:dyDescent="0.45">
      <c r="A3" s="1" t="s">
        <v>48</v>
      </c>
      <c r="B3" s="1">
        <v>7.6</v>
      </c>
      <c r="C3" s="1">
        <v>0.48989794855699997</v>
      </c>
    </row>
    <row r="4" spans="1:5" x14ac:dyDescent="0.45">
      <c r="A4" s="1" t="s">
        <v>11</v>
      </c>
      <c r="B4" s="1">
        <v>19.2</v>
      </c>
      <c r="C4" s="1">
        <v>0.74833147735500005</v>
      </c>
    </row>
    <row r="5" spans="1:5" x14ac:dyDescent="0.45">
      <c r="A5" s="1" t="s">
        <v>10</v>
      </c>
      <c r="B5" s="1">
        <v>12.65</v>
      </c>
      <c r="C5" s="1">
        <v>0.47696960070799999</v>
      </c>
    </row>
    <row r="6" spans="1:5" x14ac:dyDescent="0.45">
      <c r="A6" s="1" t="s">
        <v>32</v>
      </c>
      <c r="B6" s="1">
        <v>12.3</v>
      </c>
      <c r="C6" s="1">
        <v>0.45825756949599999</v>
      </c>
    </row>
    <row r="7" spans="1:5" x14ac:dyDescent="0.45">
      <c r="A7" s="1" t="s">
        <v>33</v>
      </c>
      <c r="B7" s="1">
        <v>19.05</v>
      </c>
      <c r="C7" s="1">
        <v>0.73993242934699999</v>
      </c>
    </row>
    <row r="8" spans="1:5" x14ac:dyDescent="0.45">
      <c r="A8" s="1" t="s">
        <v>42</v>
      </c>
      <c r="B8" s="1">
        <v>12.75</v>
      </c>
      <c r="C8" s="1">
        <v>0.62249497989900004</v>
      </c>
    </row>
    <row r="9" spans="1:5" x14ac:dyDescent="0.45">
      <c r="A9" s="1" t="s">
        <v>43</v>
      </c>
      <c r="B9" s="1">
        <v>12.2</v>
      </c>
      <c r="C9" s="1">
        <v>0.74833147735500005</v>
      </c>
    </row>
    <row r="11" spans="1:5" ht="21" x14ac:dyDescent="0.65">
      <c r="A11" s="4" t="s">
        <v>26</v>
      </c>
    </row>
    <row r="12" spans="1:5" x14ac:dyDescent="0.45">
      <c r="A12" t="s">
        <v>51</v>
      </c>
      <c r="B12" s="1">
        <f>B4/B3</f>
        <v>2.5263157894736841</v>
      </c>
      <c r="D12" t="s">
        <v>90</v>
      </c>
      <c r="E12" s="1">
        <v>2.5263157894736841</v>
      </c>
    </row>
    <row r="13" spans="1:5" x14ac:dyDescent="0.45">
      <c r="A13" t="s">
        <v>52</v>
      </c>
      <c r="B13" s="1">
        <f>B5/B3</f>
        <v>1.6644736842105265</v>
      </c>
      <c r="D13" t="s">
        <v>91</v>
      </c>
      <c r="E13" s="1">
        <v>1.6644736842105265</v>
      </c>
    </row>
    <row r="14" spans="1:5" x14ac:dyDescent="0.45">
      <c r="A14" s="8" t="s">
        <v>58</v>
      </c>
      <c r="B14" s="1">
        <f>B6/B3</f>
        <v>1.6184210526315792</v>
      </c>
      <c r="D14" t="s">
        <v>92</v>
      </c>
      <c r="E14" s="1">
        <v>1.6184210526315792</v>
      </c>
    </row>
    <row r="15" spans="1:5" x14ac:dyDescent="0.45">
      <c r="A15" t="s">
        <v>54</v>
      </c>
      <c r="B15" s="1">
        <f>B7/B3</f>
        <v>2.5065789473684212</v>
      </c>
    </row>
    <row r="16" spans="1:5" x14ac:dyDescent="0.45">
      <c r="A16" t="s">
        <v>55</v>
      </c>
      <c r="B16" s="1">
        <f>B8/B3</f>
        <v>1.6776315789473686</v>
      </c>
      <c r="D16" t="s">
        <v>92</v>
      </c>
      <c r="E16" s="1">
        <v>1.62</v>
      </c>
    </row>
    <row r="17" spans="1:5" x14ac:dyDescent="0.45">
      <c r="A17" t="s">
        <v>59</v>
      </c>
      <c r="B17" s="1">
        <f>B9/B3</f>
        <v>1.6052631578947367</v>
      </c>
      <c r="D17" t="s">
        <v>94</v>
      </c>
      <c r="E17" s="1">
        <v>1.61</v>
      </c>
    </row>
    <row r="20" spans="1:5" x14ac:dyDescent="0.45">
      <c r="A20" t="s">
        <v>83</v>
      </c>
      <c r="B20" t="s">
        <v>84</v>
      </c>
      <c r="C20" t="s">
        <v>85</v>
      </c>
      <c r="D20" t="s">
        <v>86</v>
      </c>
    </row>
    <row r="21" spans="1:5" x14ac:dyDescent="0.45">
      <c r="A21" s="2">
        <f>B12-B13</f>
        <v>0.86184210526315752</v>
      </c>
      <c r="B21" s="2">
        <f>B12-B14</f>
        <v>0.90789473684210487</v>
      </c>
      <c r="C21" s="2">
        <f>B15-B16</f>
        <v>0.82894736842105265</v>
      </c>
      <c r="D21" s="2">
        <f>B15-B17</f>
        <v>0.90131578947368451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D17" sqref="D17:E18"/>
    </sheetView>
  </sheetViews>
  <sheetFormatPr defaultRowHeight="14.25" x14ac:dyDescent="0.45"/>
  <cols>
    <col min="1" max="1" width="21.53125" customWidth="1"/>
    <col min="2" max="2" width="17.9296875" bestFit="1" customWidth="1"/>
    <col min="3" max="3" width="15.86328125" bestFit="1" customWidth="1"/>
    <col min="4" max="4" width="15.33203125" customWidth="1"/>
  </cols>
  <sheetData>
    <row r="2" spans="1:5" x14ac:dyDescent="0.45">
      <c r="B2" t="s">
        <v>27</v>
      </c>
      <c r="C2" t="s">
        <v>13</v>
      </c>
    </row>
    <row r="3" spans="1:5" x14ac:dyDescent="0.45">
      <c r="A3" s="1" t="s">
        <v>48</v>
      </c>
      <c r="B3" s="1">
        <v>228494983592</v>
      </c>
      <c r="C3" s="1">
        <v>1564345347.76</v>
      </c>
      <c r="D3" s="2">
        <f>B3/3400000000</f>
        <v>67.204406938823524</v>
      </c>
    </row>
    <row r="4" spans="1:5" x14ac:dyDescent="0.45">
      <c r="A4" s="1" t="s">
        <v>11</v>
      </c>
      <c r="B4" s="1">
        <v>282173930497</v>
      </c>
      <c r="C4" s="1">
        <v>1573908051.3599999</v>
      </c>
    </row>
    <row r="5" spans="1:5" x14ac:dyDescent="0.45">
      <c r="A5" s="1" t="s">
        <v>10</v>
      </c>
      <c r="B5" s="1">
        <v>272276169743</v>
      </c>
      <c r="C5" s="1">
        <v>2986582849.5799999</v>
      </c>
    </row>
    <row r="6" spans="1:5" x14ac:dyDescent="0.45">
      <c r="A6" s="1" t="s">
        <v>32</v>
      </c>
      <c r="B6" s="1">
        <v>291939327894</v>
      </c>
      <c r="C6" s="1">
        <v>1085316712.79</v>
      </c>
    </row>
    <row r="7" spans="1:5" x14ac:dyDescent="0.45">
      <c r="A7" s="1" t="s">
        <v>33</v>
      </c>
      <c r="B7" s="1">
        <v>268749036677</v>
      </c>
      <c r="C7" s="1">
        <v>1624955727.02</v>
      </c>
    </row>
    <row r="8" spans="1:5" x14ac:dyDescent="0.45">
      <c r="A8" s="1" t="s">
        <v>42</v>
      </c>
      <c r="B8" s="1">
        <v>257757595606</v>
      </c>
      <c r="C8" s="1">
        <v>987825630.89199996</v>
      </c>
    </row>
    <row r="9" spans="1:5" x14ac:dyDescent="0.45">
      <c r="A9" s="1" t="s">
        <v>43</v>
      </c>
      <c r="B9" s="1">
        <v>279156098311</v>
      </c>
      <c r="C9" s="1">
        <v>551956324.79299998</v>
      </c>
    </row>
    <row r="10" spans="1:5" x14ac:dyDescent="0.45">
      <c r="A10" s="1"/>
      <c r="B10" s="1"/>
      <c r="C10" s="1"/>
    </row>
    <row r="12" spans="1:5" ht="21" x14ac:dyDescent="0.65">
      <c r="A12" s="6" t="s">
        <v>26</v>
      </c>
    </row>
    <row r="13" spans="1:5" x14ac:dyDescent="0.45">
      <c r="A13" t="s">
        <v>51</v>
      </c>
      <c r="B13" s="1">
        <f>B4/B3</f>
        <v>1.2349239622732768</v>
      </c>
      <c r="D13" t="s">
        <v>90</v>
      </c>
      <c r="E13" s="2">
        <f t="shared" ref="E13:E15" si="0">B13</f>
        <v>1.2349239622732768</v>
      </c>
    </row>
    <row r="14" spans="1:5" x14ac:dyDescent="0.45">
      <c r="A14" t="s">
        <v>52</v>
      </c>
      <c r="B14" s="1">
        <f>B5/B3</f>
        <v>1.1916067716793974</v>
      </c>
      <c r="D14" t="s">
        <v>91</v>
      </c>
      <c r="E14" s="2">
        <f t="shared" si="0"/>
        <v>1.1916067716793974</v>
      </c>
    </row>
    <row r="15" spans="1:5" x14ac:dyDescent="0.45">
      <c r="A15" s="8" t="s">
        <v>58</v>
      </c>
      <c r="B15" s="1">
        <f>B6/B3</f>
        <v>1.2776618694408015</v>
      </c>
      <c r="D15" t="s">
        <v>92</v>
      </c>
      <c r="E15" s="2">
        <f t="shared" si="0"/>
        <v>1.2776618694408015</v>
      </c>
    </row>
    <row r="16" spans="1:5" x14ac:dyDescent="0.45">
      <c r="A16" t="s">
        <v>54</v>
      </c>
      <c r="B16" s="1">
        <f>B7/B3</f>
        <v>1.176170401871393</v>
      </c>
    </row>
    <row r="17" spans="1:5" x14ac:dyDescent="0.45">
      <c r="A17" t="s">
        <v>55</v>
      </c>
      <c r="B17" s="1">
        <f>B8/B3</f>
        <v>1.1280667590770888</v>
      </c>
      <c r="D17" t="s">
        <v>91</v>
      </c>
      <c r="E17">
        <v>1.19</v>
      </c>
    </row>
    <row r="18" spans="1:5" x14ac:dyDescent="0.45">
      <c r="A18" t="s">
        <v>59</v>
      </c>
      <c r="B18" s="1">
        <f>B9/B3</f>
        <v>1.2217165292760228</v>
      </c>
      <c r="D18" t="s">
        <v>93</v>
      </c>
      <c r="E18">
        <v>1.1299999999999999</v>
      </c>
    </row>
    <row r="20" spans="1:5" x14ac:dyDescent="0.45">
      <c r="A20" t="s">
        <v>83</v>
      </c>
      <c r="B20" t="s">
        <v>84</v>
      </c>
      <c r="C20" t="s">
        <v>85</v>
      </c>
      <c r="D20" t="s">
        <v>86</v>
      </c>
    </row>
    <row r="21" spans="1:5" x14ac:dyDescent="0.45">
      <c r="A21" s="2">
        <f>B13-B14</f>
        <v>4.3317190593879396E-2</v>
      </c>
      <c r="B21" s="2">
        <f>B13-B15</f>
        <v>-4.273790716752468E-2</v>
      </c>
      <c r="C21" s="2">
        <f>B16-B17</f>
        <v>4.8103642794304236E-2</v>
      </c>
      <c r="D21" s="2">
        <f>B16-B18</f>
        <v>-4.5546127404629821E-2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A104" workbookViewId="0">
      <selection activeCell="A133" sqref="A133"/>
    </sheetView>
  </sheetViews>
  <sheetFormatPr defaultRowHeight="14.25" x14ac:dyDescent="0.45"/>
  <cols>
    <col min="1" max="1" width="18.06640625" customWidth="1"/>
    <col min="2" max="2" width="16.9296875" bestFit="1" customWidth="1"/>
    <col min="3" max="3" width="14.46484375" bestFit="1" customWidth="1"/>
    <col min="4" max="4" width="16.9296875" bestFit="1" customWidth="1"/>
    <col min="5" max="5" width="14.6640625" customWidth="1"/>
    <col min="6" max="6" width="17.265625" customWidth="1"/>
    <col min="7" max="7" width="21.3984375" customWidth="1"/>
    <col min="8" max="8" width="16.9296875" bestFit="1" customWidth="1"/>
    <col min="9" max="9" width="12.46484375" bestFit="1" customWidth="1"/>
    <col min="10" max="10" width="16.9296875" bestFit="1" customWidth="1"/>
    <col min="11" max="11" width="12.46484375" bestFit="1" customWidth="1"/>
    <col min="12" max="12" width="16.9296875" bestFit="1" customWidth="1"/>
    <col min="13" max="13" width="12.33203125" bestFit="1" customWidth="1"/>
    <col min="14" max="14" width="16.9296875" bestFit="1" customWidth="1"/>
    <col min="15" max="15" width="12.33203125" bestFit="1" customWidth="1"/>
  </cols>
  <sheetData>
    <row r="1" spans="1:15" ht="21" x14ac:dyDescent="0.65">
      <c r="A1" s="3" t="s">
        <v>30</v>
      </c>
    </row>
    <row r="2" spans="1:15" x14ac:dyDescent="0.45">
      <c r="B2" s="12" t="s">
        <v>9</v>
      </c>
      <c r="C2" s="12"/>
      <c r="D2" s="12" t="s">
        <v>11</v>
      </c>
      <c r="E2" s="12"/>
      <c r="F2" s="12" t="s">
        <v>10</v>
      </c>
      <c r="G2" s="12"/>
      <c r="H2" s="12" t="s">
        <v>32</v>
      </c>
      <c r="I2" s="12"/>
      <c r="J2" s="12" t="s">
        <v>33</v>
      </c>
      <c r="K2" s="12"/>
      <c r="L2" s="12" t="s">
        <v>42</v>
      </c>
      <c r="M2" s="12"/>
      <c r="N2" s="12" t="s">
        <v>43</v>
      </c>
      <c r="O2" s="12"/>
    </row>
    <row r="3" spans="1:15" x14ac:dyDescent="0.45">
      <c r="A3" t="s">
        <v>28</v>
      </c>
      <c r="B3" t="s">
        <v>12</v>
      </c>
      <c r="C3" t="s">
        <v>13</v>
      </c>
      <c r="D3" t="s">
        <v>12</v>
      </c>
      <c r="E3" t="s">
        <v>13</v>
      </c>
      <c r="F3" t="s">
        <v>12</v>
      </c>
      <c r="G3" t="s">
        <v>13</v>
      </c>
      <c r="H3" t="s">
        <v>12</v>
      </c>
      <c r="I3" t="s">
        <v>13</v>
      </c>
      <c r="J3" t="s">
        <v>12</v>
      </c>
      <c r="K3" t="s">
        <v>13</v>
      </c>
      <c r="L3" t="s">
        <v>12</v>
      </c>
      <c r="M3" t="s">
        <v>13</v>
      </c>
      <c r="N3" t="s">
        <v>12</v>
      </c>
      <c r="O3" t="s">
        <v>13</v>
      </c>
    </row>
    <row r="4" spans="1:15" x14ac:dyDescent="0.45">
      <c r="A4" s="1">
        <v>1024</v>
      </c>
      <c r="B4" s="1">
        <v>655389.755</v>
      </c>
      <c r="C4" s="1">
        <v>35231.399054100002</v>
      </c>
      <c r="D4" s="1">
        <v>411863.95</v>
      </c>
      <c r="E4" s="1">
        <v>10693.432230300001</v>
      </c>
      <c r="F4" s="1">
        <v>424789.55</v>
      </c>
      <c r="G4" s="1">
        <v>12870.864904399999</v>
      </c>
      <c r="H4" s="1">
        <v>360341.92499999999</v>
      </c>
      <c r="I4" s="1">
        <v>16694.032689799998</v>
      </c>
      <c r="J4" s="1">
        <v>465621.2</v>
      </c>
      <c r="K4" s="1">
        <v>9217.6929400999998</v>
      </c>
      <c r="L4" s="1">
        <v>488233.245</v>
      </c>
      <c r="M4" s="1">
        <v>14208.112877899999</v>
      </c>
      <c r="N4" s="1">
        <v>409327.88500000001</v>
      </c>
      <c r="O4" s="1">
        <v>9346.5283766400007</v>
      </c>
    </row>
    <row r="5" spans="1:15" x14ac:dyDescent="0.45">
      <c r="A5" s="1">
        <v>2048</v>
      </c>
      <c r="B5" s="1">
        <v>876801.33</v>
      </c>
      <c r="C5" s="1">
        <v>44184.649894299997</v>
      </c>
      <c r="D5" s="1">
        <v>554208.93999999994</v>
      </c>
      <c r="E5" s="1">
        <v>11688.0156658</v>
      </c>
      <c r="F5" s="1">
        <v>569461.04</v>
      </c>
      <c r="G5" s="1">
        <v>10654.8234342</v>
      </c>
      <c r="H5" s="1">
        <v>492633.69500000001</v>
      </c>
      <c r="I5" s="1">
        <v>5381.0407834799998</v>
      </c>
      <c r="J5" s="1">
        <v>627357.77</v>
      </c>
      <c r="K5" s="1">
        <v>9665.1537635999994</v>
      </c>
      <c r="L5" s="1">
        <v>658478.79500000004</v>
      </c>
      <c r="M5" s="1">
        <v>11146.464451600001</v>
      </c>
      <c r="N5" s="1">
        <v>553109.31499999994</v>
      </c>
      <c r="O5" s="1">
        <v>6698.0107636000002</v>
      </c>
    </row>
    <row r="6" spans="1:15" x14ac:dyDescent="0.45">
      <c r="A6" s="1">
        <v>4096</v>
      </c>
      <c r="B6" s="1">
        <v>1308984.2350000001</v>
      </c>
      <c r="C6" s="1">
        <v>65622.899152400001</v>
      </c>
      <c r="D6" s="1">
        <v>825367.02500000002</v>
      </c>
      <c r="E6" s="1">
        <v>13754.691111599999</v>
      </c>
      <c r="F6" s="1">
        <v>855664.42</v>
      </c>
      <c r="G6" s="1">
        <v>15791.5796274</v>
      </c>
      <c r="H6" s="1">
        <v>742551.11</v>
      </c>
      <c r="I6" s="1">
        <v>15751.146121600001</v>
      </c>
      <c r="J6" s="1">
        <v>938077.83</v>
      </c>
      <c r="K6" s="1">
        <v>2862.7546169900002</v>
      </c>
      <c r="L6" s="1">
        <v>987549.755</v>
      </c>
      <c r="M6" s="1">
        <v>22933.632932600001</v>
      </c>
      <c r="N6" s="1">
        <v>835757.36</v>
      </c>
      <c r="O6" s="1">
        <v>14579.005543200001</v>
      </c>
    </row>
    <row r="7" spans="1:15" x14ac:dyDescent="0.45">
      <c r="A7" s="1">
        <v>8192</v>
      </c>
      <c r="B7" s="1">
        <v>2102780.7850000001</v>
      </c>
      <c r="C7" s="1">
        <v>133027.59970699999</v>
      </c>
      <c r="D7" s="1">
        <v>1338359.21</v>
      </c>
      <c r="E7" s="1">
        <v>18481.342241300001</v>
      </c>
      <c r="F7" s="1">
        <v>1398772.825</v>
      </c>
      <c r="G7" s="1">
        <v>19659.431501200001</v>
      </c>
      <c r="H7" s="1">
        <v>1213565.56</v>
      </c>
      <c r="I7" s="1">
        <v>19523.712114099999</v>
      </c>
      <c r="J7" s="1">
        <v>1522664.59</v>
      </c>
      <c r="K7" s="1">
        <v>27196.957334800001</v>
      </c>
      <c r="L7" s="1">
        <v>1600243.47</v>
      </c>
      <c r="M7" s="1">
        <v>35460.326823199997</v>
      </c>
      <c r="N7" s="1">
        <v>1357019.9</v>
      </c>
      <c r="O7" s="1">
        <v>19615.7190347</v>
      </c>
    </row>
    <row r="8" spans="1:15" x14ac:dyDescent="0.45">
      <c r="A8" s="1">
        <v>16384</v>
      </c>
      <c r="B8" s="1">
        <v>3683334.38</v>
      </c>
      <c r="C8" s="1">
        <v>192649.90158599999</v>
      </c>
      <c r="D8" s="1">
        <v>2390319.0649999999</v>
      </c>
      <c r="E8" s="1">
        <v>47174.632793299999</v>
      </c>
      <c r="F8" s="1">
        <v>2484497.3650000002</v>
      </c>
      <c r="G8" s="1">
        <v>48647.440990800002</v>
      </c>
      <c r="H8" s="1">
        <v>2143203.2749999999</v>
      </c>
      <c r="I8" s="1">
        <v>36388.293339700002</v>
      </c>
      <c r="J8" s="1">
        <v>2683989.2799999998</v>
      </c>
      <c r="K8" s="1">
        <v>32371.9649431</v>
      </c>
      <c r="L8" s="1">
        <v>2815925.73</v>
      </c>
      <c r="M8" s="1">
        <v>64486.9834357</v>
      </c>
      <c r="N8" s="1">
        <v>2398354.08</v>
      </c>
      <c r="O8" s="1">
        <v>50417.2107971</v>
      </c>
    </row>
    <row r="9" spans="1:15" x14ac:dyDescent="0.45">
      <c r="A9" s="1">
        <v>32768</v>
      </c>
      <c r="B9" s="1">
        <v>6446037.9850000003</v>
      </c>
      <c r="C9" s="1">
        <v>352151.51996200002</v>
      </c>
      <c r="D9" s="1">
        <v>4341473.4550000001</v>
      </c>
      <c r="E9" s="1">
        <v>61599.797150500002</v>
      </c>
      <c r="F9" s="1">
        <v>4468688.5650000004</v>
      </c>
      <c r="G9" s="1">
        <v>80429.499201600003</v>
      </c>
      <c r="H9" s="1">
        <v>3926822.56</v>
      </c>
      <c r="I9" s="1">
        <v>16198.214448500001</v>
      </c>
      <c r="J9" s="1">
        <v>4882701.34</v>
      </c>
      <c r="K9" s="1">
        <v>60656.472826099998</v>
      </c>
      <c r="L9" s="1">
        <v>5066877.2450000001</v>
      </c>
      <c r="M9" s="1">
        <v>95680.092727299998</v>
      </c>
      <c r="N9" s="1">
        <v>4341973.6100000003</v>
      </c>
      <c r="O9" s="1">
        <v>86879.714879899999</v>
      </c>
    </row>
    <row r="10" spans="1:15" x14ac:dyDescent="0.45">
      <c r="A10" s="1">
        <v>65536</v>
      </c>
      <c r="B10" s="1">
        <v>12340655.795</v>
      </c>
      <c r="C10" s="1">
        <v>545461.17186300003</v>
      </c>
      <c r="D10" s="1">
        <v>8072411.0750000002</v>
      </c>
      <c r="E10" s="1">
        <v>138029.405421</v>
      </c>
      <c r="F10" s="1">
        <v>8411499.1500000004</v>
      </c>
      <c r="G10" s="1">
        <v>126518.55012499999</v>
      </c>
      <c r="H10" s="1">
        <v>7264567.0949999997</v>
      </c>
      <c r="I10" s="1">
        <v>160521.320782</v>
      </c>
      <c r="J10" s="1">
        <v>9018859.7699999996</v>
      </c>
      <c r="K10" s="1">
        <v>104605.470208</v>
      </c>
      <c r="L10" s="1">
        <v>9462243.1950000003</v>
      </c>
      <c r="M10" s="1">
        <v>219161.14306500001</v>
      </c>
      <c r="N10" s="1">
        <v>8179706.2699999996</v>
      </c>
      <c r="O10" s="1">
        <v>94288.938308299999</v>
      </c>
    </row>
    <row r="11" spans="1:15" x14ac:dyDescent="0.45">
      <c r="A11" s="1">
        <v>131072</v>
      </c>
      <c r="B11" s="1">
        <v>21907806.105</v>
      </c>
      <c r="C11" s="1">
        <v>719106.15506300004</v>
      </c>
      <c r="D11" s="1">
        <v>14835104.425000001</v>
      </c>
      <c r="E11" s="1">
        <v>254210.62455099999</v>
      </c>
      <c r="F11" s="1">
        <v>15281574.414999999</v>
      </c>
      <c r="G11" s="1">
        <v>238815.09772200001</v>
      </c>
      <c r="H11" s="1">
        <v>13489707.17</v>
      </c>
      <c r="I11" s="1">
        <v>268329.54226900003</v>
      </c>
      <c r="J11" s="1">
        <v>16394969.130000001</v>
      </c>
      <c r="K11" s="1">
        <v>225840.11874599999</v>
      </c>
      <c r="L11" s="1">
        <v>16972229.984999999</v>
      </c>
      <c r="M11" s="1">
        <v>118792.75171900001</v>
      </c>
      <c r="N11" s="1">
        <v>14795224.234999999</v>
      </c>
      <c r="O11" s="1">
        <v>147463.28257099999</v>
      </c>
    </row>
    <row r="12" spans="1:15" x14ac:dyDescent="0.45">
      <c r="A12" s="1">
        <v>262144</v>
      </c>
      <c r="B12" s="1">
        <v>36326121.305</v>
      </c>
      <c r="C12" s="1">
        <v>1235948.0546800001</v>
      </c>
      <c r="D12" s="1">
        <v>25926695.055</v>
      </c>
      <c r="E12" s="1">
        <v>281604.04406099999</v>
      </c>
      <c r="F12" s="1">
        <v>26908777.984999999</v>
      </c>
      <c r="G12" s="1">
        <v>298577.20821700001</v>
      </c>
      <c r="H12" s="1">
        <v>24067142.91</v>
      </c>
      <c r="I12" s="1">
        <v>254235.00872400001</v>
      </c>
      <c r="J12" s="1">
        <v>28622054.300000001</v>
      </c>
      <c r="K12" s="1">
        <v>298056.80503300001</v>
      </c>
      <c r="L12" s="1">
        <v>29564606.32</v>
      </c>
      <c r="M12" s="1">
        <v>453501.928847</v>
      </c>
      <c r="N12" s="1">
        <v>26207101.855</v>
      </c>
      <c r="O12" s="1">
        <v>397069.58234000002</v>
      </c>
    </row>
    <row r="13" spans="1:15" x14ac:dyDescent="0.45">
      <c r="A13" s="1">
        <v>524288</v>
      </c>
      <c r="B13" s="1">
        <v>54714652.854999997</v>
      </c>
      <c r="C13" s="1">
        <v>1622893.3289099999</v>
      </c>
      <c r="D13" s="1">
        <v>42679282.555</v>
      </c>
      <c r="E13" s="1">
        <v>567425.01278800005</v>
      </c>
      <c r="F13" s="1">
        <v>43815342.719999999</v>
      </c>
      <c r="G13" s="1">
        <v>368064.94512400002</v>
      </c>
      <c r="H13" s="1">
        <v>40021758.759999998</v>
      </c>
      <c r="I13" s="1">
        <v>400962.47869700001</v>
      </c>
      <c r="J13" s="1">
        <v>45954072.420000002</v>
      </c>
      <c r="K13" s="1">
        <v>461326.12079100002</v>
      </c>
      <c r="L13" s="1">
        <v>47214997.490000002</v>
      </c>
      <c r="M13" s="1">
        <v>157712.18384700001</v>
      </c>
      <c r="N13" s="1">
        <v>42786673.579999998</v>
      </c>
      <c r="O13" s="1">
        <v>488584.695473</v>
      </c>
    </row>
    <row r="14" spans="1:15" x14ac:dyDescent="0.45">
      <c r="A14" s="1">
        <v>1048576</v>
      </c>
      <c r="B14" s="1">
        <v>74360840.515000001</v>
      </c>
      <c r="C14" s="1">
        <v>1867907.17894</v>
      </c>
      <c r="D14" s="1">
        <v>62261125.100000001</v>
      </c>
      <c r="E14" s="1">
        <v>365162.80054199998</v>
      </c>
      <c r="F14" s="1">
        <v>63329015.215000004</v>
      </c>
      <c r="G14" s="1">
        <v>567830.94502300001</v>
      </c>
      <c r="H14" s="1">
        <v>59544656.405000001</v>
      </c>
      <c r="I14" s="1">
        <v>703679.63659400004</v>
      </c>
      <c r="J14" s="1">
        <v>65909636.155000001</v>
      </c>
      <c r="K14" s="1">
        <v>512586.54002100002</v>
      </c>
      <c r="L14" s="1">
        <v>67402585.525000006</v>
      </c>
      <c r="M14" s="1">
        <v>622242.89353300002</v>
      </c>
      <c r="N14" s="1">
        <v>62650393.685000002</v>
      </c>
      <c r="O14" s="1">
        <v>630529.82124800002</v>
      </c>
    </row>
    <row r="15" spans="1:15" x14ac:dyDescent="0.45">
      <c r="A15" s="1">
        <v>2097152</v>
      </c>
      <c r="B15" s="1">
        <v>89946357.840000004</v>
      </c>
      <c r="C15" s="1">
        <v>1750712.6581300001</v>
      </c>
      <c r="D15" s="1">
        <v>81094380.765000001</v>
      </c>
      <c r="E15" s="1">
        <v>503533.19523100002</v>
      </c>
      <c r="F15" s="1">
        <v>81378102.849999994</v>
      </c>
      <c r="G15" s="1">
        <v>500468.490858</v>
      </c>
      <c r="H15" s="1">
        <v>78992248.230000004</v>
      </c>
      <c r="I15" s="1">
        <v>782366.26770099998</v>
      </c>
      <c r="J15" s="1">
        <v>84199202.049999997</v>
      </c>
      <c r="K15" s="1">
        <v>389362.78843499999</v>
      </c>
      <c r="L15" s="1">
        <v>85324266.055000007</v>
      </c>
      <c r="M15" s="1">
        <v>346084.95289999997</v>
      </c>
      <c r="N15" s="1">
        <v>81623959.450000003</v>
      </c>
      <c r="O15" s="1">
        <v>457509.69807400001</v>
      </c>
    </row>
    <row r="16" spans="1:15" x14ac:dyDescent="0.45">
      <c r="A16" s="1">
        <v>4194304</v>
      </c>
      <c r="B16" s="1">
        <v>101710774.30500001</v>
      </c>
      <c r="C16" s="1">
        <v>1081478.3275599999</v>
      </c>
      <c r="D16" s="1">
        <v>95740573.700000003</v>
      </c>
      <c r="E16" s="1">
        <v>277195.84582699998</v>
      </c>
      <c r="F16" s="1">
        <v>95916701.819999993</v>
      </c>
      <c r="G16" s="1">
        <v>357205.74796900002</v>
      </c>
      <c r="H16" s="1">
        <v>94153261.319999993</v>
      </c>
      <c r="I16" s="1">
        <v>551171.48267000006</v>
      </c>
      <c r="J16" s="1">
        <v>97670288.584999993</v>
      </c>
      <c r="K16" s="1">
        <v>404714.71279299998</v>
      </c>
      <c r="L16" s="1">
        <v>98686909.420000002</v>
      </c>
      <c r="M16" s="1">
        <v>292613.89060699998</v>
      </c>
      <c r="N16" s="1">
        <v>96237155.969999999</v>
      </c>
      <c r="O16" s="1">
        <v>206985.36637100001</v>
      </c>
    </row>
    <row r="17" spans="1:15" x14ac:dyDescent="0.45">
      <c r="A17" s="1">
        <v>8388608</v>
      </c>
      <c r="B17" s="1">
        <v>108932100.77500001</v>
      </c>
      <c r="C17" s="1">
        <v>683516.86848199996</v>
      </c>
      <c r="D17" s="1">
        <v>105713938.425</v>
      </c>
      <c r="E17" s="1">
        <v>335501.38613200001</v>
      </c>
      <c r="F17" s="1">
        <v>105597297.825</v>
      </c>
      <c r="G17" s="1">
        <v>285905.42522799998</v>
      </c>
      <c r="H17" s="1">
        <v>104380618.485</v>
      </c>
      <c r="I17" s="1">
        <v>320569.98606199998</v>
      </c>
      <c r="J17" s="1">
        <v>106691043.215</v>
      </c>
      <c r="K17" s="1">
        <v>151775.248689</v>
      </c>
      <c r="L17" s="1">
        <v>107270361.28</v>
      </c>
      <c r="M17" s="1">
        <v>100420.34882100001</v>
      </c>
      <c r="N17" s="1">
        <v>105686565.44</v>
      </c>
      <c r="O17" s="1">
        <v>86876.520278199998</v>
      </c>
    </row>
    <row r="18" spans="1:15" x14ac:dyDescent="0.45">
      <c r="A18" s="1">
        <v>16777216</v>
      </c>
      <c r="B18" s="1">
        <v>113101423.715</v>
      </c>
      <c r="C18" s="1">
        <v>306760.05557199998</v>
      </c>
      <c r="D18" s="1">
        <v>111103522.8</v>
      </c>
      <c r="E18" s="1">
        <v>100775.970084</v>
      </c>
      <c r="F18" s="1">
        <v>111261524.27</v>
      </c>
      <c r="G18" s="1">
        <v>136633.40206299999</v>
      </c>
      <c r="H18" s="1">
        <v>110432577.965</v>
      </c>
      <c r="I18" s="1">
        <v>162524.25839800001</v>
      </c>
      <c r="J18" s="1">
        <v>111718702.34</v>
      </c>
      <c r="K18" s="1">
        <v>57517.025388399998</v>
      </c>
      <c r="L18" s="1">
        <v>112055935.33</v>
      </c>
      <c r="M18" s="1">
        <v>64519.0621617</v>
      </c>
      <c r="N18" s="1">
        <v>111218198.27500001</v>
      </c>
      <c r="O18" s="1">
        <v>84367.414526199995</v>
      </c>
    </row>
    <row r="19" spans="1:15" x14ac:dyDescent="0.45">
      <c r="A19" s="1">
        <v>33554432</v>
      </c>
      <c r="B19" s="1">
        <v>115106569.755</v>
      </c>
      <c r="C19" s="1">
        <v>209939.333469</v>
      </c>
      <c r="D19" s="1">
        <v>114086636.06</v>
      </c>
      <c r="E19" s="1">
        <v>59755.764932999999</v>
      </c>
      <c r="F19" s="1">
        <v>114202073.84</v>
      </c>
      <c r="G19" s="1">
        <v>61853.421943300003</v>
      </c>
      <c r="H19" s="1">
        <v>113754130.125</v>
      </c>
      <c r="I19" s="1">
        <v>93509.070010099997</v>
      </c>
      <c r="J19" s="1">
        <v>114402529.62</v>
      </c>
      <c r="K19" s="1">
        <v>51599.1253746</v>
      </c>
      <c r="L19" s="1">
        <v>114604641.125</v>
      </c>
      <c r="M19" s="1">
        <v>29462.495225999999</v>
      </c>
      <c r="N19" s="1">
        <v>114142024.67</v>
      </c>
      <c r="O19" s="1">
        <v>49152.949959600002</v>
      </c>
    </row>
    <row r="20" spans="1:15" x14ac:dyDescent="0.45">
      <c r="A20" s="1">
        <v>67108864</v>
      </c>
      <c r="B20" s="1">
        <v>116131273.505</v>
      </c>
      <c r="C20" s="1">
        <v>94427.295496799998</v>
      </c>
      <c r="D20" s="1">
        <v>115638879.535</v>
      </c>
      <c r="E20" s="1">
        <v>54560.110907599999</v>
      </c>
      <c r="F20" s="1">
        <v>115718360.575</v>
      </c>
      <c r="G20" s="1">
        <v>29809.834903300001</v>
      </c>
      <c r="H20" s="1">
        <v>115489198.645</v>
      </c>
      <c r="I20" s="1">
        <v>52349.598220200001</v>
      </c>
      <c r="J20" s="1">
        <v>115849554.59</v>
      </c>
      <c r="K20" s="1">
        <v>7533.6092039499999</v>
      </c>
      <c r="L20" s="1">
        <v>115919943.79000001</v>
      </c>
      <c r="M20" s="1">
        <v>29728.209523699999</v>
      </c>
      <c r="N20" s="1">
        <v>115641535.72</v>
      </c>
      <c r="O20" s="1">
        <v>28092.721572900002</v>
      </c>
    </row>
    <row r="21" spans="1:15" x14ac:dyDescent="0.45">
      <c r="A21" s="1">
        <v>134217728</v>
      </c>
      <c r="B21" s="1">
        <v>116729530.12</v>
      </c>
      <c r="C21" s="1">
        <v>45967.973839699996</v>
      </c>
      <c r="D21" s="1">
        <v>116462948.68000001</v>
      </c>
      <c r="E21" s="1">
        <v>15314.2375902</v>
      </c>
      <c r="F21" s="1">
        <v>116506841.11499999</v>
      </c>
      <c r="G21" s="1">
        <v>12400.360478799999</v>
      </c>
      <c r="H21" s="1">
        <v>116363867.06999999</v>
      </c>
      <c r="I21" s="1">
        <v>23849.859124999999</v>
      </c>
      <c r="J21" s="1">
        <v>116556590.27</v>
      </c>
      <c r="K21" s="1">
        <v>22910.041856700002</v>
      </c>
      <c r="L21" s="1">
        <v>116589478.08</v>
      </c>
      <c r="M21" s="1">
        <v>18282.404722399999</v>
      </c>
      <c r="N21" s="1">
        <v>116482991.34</v>
      </c>
      <c r="O21" s="1">
        <v>18660.378203600001</v>
      </c>
    </row>
    <row r="22" spans="1:15" x14ac:dyDescent="0.45">
      <c r="A22" s="1">
        <v>268435456</v>
      </c>
      <c r="B22" s="1">
        <v>116999634.44499999</v>
      </c>
      <c r="C22" s="1">
        <v>27255.671266099998</v>
      </c>
      <c r="D22" s="1">
        <v>116864200.73999999</v>
      </c>
      <c r="E22" s="1">
        <v>17861.137057299999</v>
      </c>
      <c r="F22" s="1">
        <v>116879583.545</v>
      </c>
      <c r="G22" s="1">
        <v>17342.195215399999</v>
      </c>
      <c r="H22" s="1">
        <v>116820885.465</v>
      </c>
      <c r="I22" s="1">
        <v>21895.968034500002</v>
      </c>
      <c r="J22" s="1">
        <v>116918543.13500001</v>
      </c>
      <c r="K22" s="1">
        <v>12839.529397800001</v>
      </c>
      <c r="L22" s="1">
        <v>116933117.95999999</v>
      </c>
      <c r="M22" s="1">
        <v>14040.7750407</v>
      </c>
      <c r="N22" s="1">
        <v>116878328.325</v>
      </c>
      <c r="O22" s="1">
        <v>13286.399110300001</v>
      </c>
    </row>
    <row r="23" spans="1:15" x14ac:dyDescent="0.45">
      <c r="A23" s="1">
        <v>536870912</v>
      </c>
      <c r="B23" s="1">
        <v>117146013.045</v>
      </c>
      <c r="C23" s="1">
        <v>11387.381109800001</v>
      </c>
      <c r="D23" s="1">
        <v>117062174.94</v>
      </c>
      <c r="E23" s="1">
        <v>13171.9685627</v>
      </c>
      <c r="F23" s="1">
        <v>117074571.75</v>
      </c>
      <c r="G23" s="1">
        <v>8620.0321684099999</v>
      </c>
      <c r="H23" s="1">
        <v>117036181.625</v>
      </c>
      <c r="I23" s="1">
        <v>19401.030312700001</v>
      </c>
      <c r="J23" s="1">
        <v>117091202.985</v>
      </c>
      <c r="K23" s="1">
        <v>12520.1097297</v>
      </c>
      <c r="L23" s="1">
        <v>117096757.40000001</v>
      </c>
      <c r="M23" s="1">
        <v>8400.3701724399998</v>
      </c>
      <c r="N23" s="1">
        <v>117062620.645</v>
      </c>
      <c r="O23" s="1">
        <v>23411.5356331</v>
      </c>
    </row>
    <row r="24" spans="1:15" x14ac:dyDescent="0.45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5" x14ac:dyDescent="0.45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5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5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5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5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5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5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5" x14ac:dyDescent="0.4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4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45">
      <c r="A34" s="1"/>
      <c r="B34" s="1"/>
      <c r="C34" s="1"/>
      <c r="D34" s="1"/>
      <c r="E34" s="1"/>
      <c r="F34" s="1"/>
      <c r="G34" s="1"/>
    </row>
    <row r="36" spans="1:11" ht="21" x14ac:dyDescent="0.65">
      <c r="A36" s="3" t="s">
        <v>14</v>
      </c>
    </row>
    <row r="37" spans="1:11" x14ac:dyDescent="0.45">
      <c r="A37" t="s">
        <v>29</v>
      </c>
      <c r="B37" t="s">
        <v>15</v>
      </c>
      <c r="C37" t="s">
        <v>16</v>
      </c>
      <c r="D37" t="s">
        <v>34</v>
      </c>
      <c r="E37" t="s">
        <v>36</v>
      </c>
      <c r="F37" t="s">
        <v>47</v>
      </c>
      <c r="G37" t="s">
        <v>46</v>
      </c>
    </row>
    <row r="38" spans="1:11" x14ac:dyDescent="0.45">
      <c r="A38" s="2">
        <f>A4/1024</f>
        <v>1</v>
      </c>
      <c r="B38" s="1">
        <f>B4/D4</f>
        <v>1.5912773016429334</v>
      </c>
      <c r="C38" s="1">
        <f>B4/F4</f>
        <v>1.5428575279217673</v>
      </c>
      <c r="D38" s="1">
        <f>B4/H4</f>
        <v>1.818799616503131</v>
      </c>
      <c r="E38" s="1">
        <f>B4/J4</f>
        <v>1.407559954314795</v>
      </c>
      <c r="F38" s="1">
        <f>B4/L4</f>
        <v>1.3423701923452591</v>
      </c>
      <c r="G38" s="1">
        <f>B4/N4</f>
        <v>1.6011363481869798</v>
      </c>
    </row>
    <row r="39" spans="1:11" x14ac:dyDescent="0.45">
      <c r="A39" s="2">
        <f t="shared" ref="A39:A57" si="0">A5/1024</f>
        <v>2</v>
      </c>
      <c r="B39" s="1">
        <f t="shared" ref="B39:B57" si="1">B5/D5</f>
        <v>1.5820772035904005</v>
      </c>
      <c r="C39" s="1">
        <f t="shared" ref="C39:C57" si="2">B5/F5</f>
        <v>1.5397038048467722</v>
      </c>
      <c r="D39" s="1">
        <f t="shared" ref="D39:D57" si="3">B5/H5</f>
        <v>1.7798241145482343</v>
      </c>
      <c r="E39" s="1">
        <f t="shared" ref="E39:E57" si="4">B5/J5</f>
        <v>1.3976097402922099</v>
      </c>
      <c r="F39" s="1">
        <f t="shared" ref="F39:F57" si="5">B5/L5</f>
        <v>1.3315559083417408</v>
      </c>
      <c r="G39" s="1">
        <f t="shared" ref="G39:G57" si="6">B5/N5</f>
        <v>1.5852224980156049</v>
      </c>
    </row>
    <row r="40" spans="1:11" x14ac:dyDescent="0.45">
      <c r="A40" s="2">
        <f t="shared" si="0"/>
        <v>4</v>
      </c>
      <c r="B40" s="1">
        <f t="shared" si="1"/>
        <v>1.585942005618652</v>
      </c>
      <c r="C40" s="1">
        <f t="shared" si="2"/>
        <v>1.5297869169317571</v>
      </c>
      <c r="D40" s="1">
        <f t="shared" si="3"/>
        <v>1.7628203868687236</v>
      </c>
      <c r="E40" s="1">
        <f t="shared" si="4"/>
        <v>1.3953897993730437</v>
      </c>
      <c r="F40" s="1">
        <f t="shared" si="5"/>
        <v>1.3254868712918673</v>
      </c>
      <c r="G40" s="1">
        <f t="shared" si="6"/>
        <v>1.5662251960305802</v>
      </c>
    </row>
    <row r="41" spans="1:11" x14ac:dyDescent="0.45">
      <c r="A41" s="2">
        <f t="shared" si="0"/>
        <v>8</v>
      </c>
      <c r="B41" s="1">
        <f t="shared" si="1"/>
        <v>1.5711632342710147</v>
      </c>
      <c r="C41" s="1">
        <f t="shared" si="2"/>
        <v>1.5033040014914503</v>
      </c>
      <c r="D41" s="1">
        <f t="shared" si="3"/>
        <v>1.7327294497381749</v>
      </c>
      <c r="E41" s="1">
        <f t="shared" si="4"/>
        <v>1.3809875128179083</v>
      </c>
      <c r="F41" s="1">
        <f t="shared" si="5"/>
        <v>1.3140380350997465</v>
      </c>
      <c r="G41" s="1">
        <f t="shared" si="6"/>
        <v>1.549557810463944</v>
      </c>
    </row>
    <row r="42" spans="1:11" x14ac:dyDescent="0.45">
      <c r="A42" s="2">
        <f t="shared" si="0"/>
        <v>16</v>
      </c>
      <c r="B42" s="1">
        <f t="shared" si="1"/>
        <v>1.5409383767769094</v>
      </c>
      <c r="C42" s="1">
        <f t="shared" si="2"/>
        <v>1.4825269818710392</v>
      </c>
      <c r="D42" s="1">
        <f t="shared" si="3"/>
        <v>1.7186117728380197</v>
      </c>
      <c r="E42" s="1">
        <f t="shared" si="4"/>
        <v>1.3723357270637087</v>
      </c>
      <c r="F42" s="1">
        <f t="shared" si="5"/>
        <v>1.3080367641656514</v>
      </c>
      <c r="G42" s="1">
        <f t="shared" si="6"/>
        <v>1.535775893441055</v>
      </c>
    </row>
    <row r="43" spans="1:11" x14ac:dyDescent="0.45">
      <c r="A43" s="2">
        <f t="shared" si="0"/>
        <v>32</v>
      </c>
      <c r="B43" s="1">
        <f t="shared" si="1"/>
        <v>1.4847581245892933</v>
      </c>
      <c r="C43" s="1">
        <f t="shared" si="2"/>
        <v>1.4424898695082815</v>
      </c>
      <c r="D43" s="1">
        <f t="shared" si="3"/>
        <v>1.6415404277905545</v>
      </c>
      <c r="E43" s="1">
        <f t="shared" si="4"/>
        <v>1.3201786339444632</v>
      </c>
      <c r="F43" s="1">
        <f t="shared" si="5"/>
        <v>1.2721914649424273</v>
      </c>
      <c r="G43" s="1">
        <f t="shared" si="6"/>
        <v>1.4845870942545871</v>
      </c>
    </row>
    <row r="44" spans="1:11" x14ac:dyDescent="0.45">
      <c r="A44" s="2">
        <f t="shared" si="0"/>
        <v>64</v>
      </c>
      <c r="B44" s="1">
        <f t="shared" si="1"/>
        <v>1.5287447183182503</v>
      </c>
      <c r="C44" s="1">
        <f t="shared" si="2"/>
        <v>1.4671172849134746</v>
      </c>
      <c r="D44" s="1">
        <f t="shared" si="3"/>
        <v>1.6987462065693812</v>
      </c>
      <c r="E44" s="1">
        <f t="shared" si="4"/>
        <v>1.3683166286773301</v>
      </c>
      <c r="F44" s="1">
        <f t="shared" si="5"/>
        <v>1.3041998118924907</v>
      </c>
      <c r="G44" s="1">
        <f t="shared" si="6"/>
        <v>1.5086918023280071</v>
      </c>
    </row>
    <row r="45" spans="1:11" x14ac:dyDescent="0.45">
      <c r="A45" s="2">
        <f t="shared" si="0"/>
        <v>128</v>
      </c>
      <c r="B45" s="1">
        <f t="shared" si="1"/>
        <v>1.4767544250029774</v>
      </c>
      <c r="C45" s="1">
        <f t="shared" si="2"/>
        <v>1.4336092283459918</v>
      </c>
      <c r="D45" s="1">
        <f t="shared" si="3"/>
        <v>1.6240386710336574</v>
      </c>
      <c r="E45" s="1">
        <f t="shared" si="4"/>
        <v>1.3362517447448221</v>
      </c>
      <c r="F45" s="1">
        <f t="shared" si="5"/>
        <v>1.2908030426385952</v>
      </c>
      <c r="G45" s="1">
        <f t="shared" si="6"/>
        <v>1.4807349829260632</v>
      </c>
    </row>
    <row r="46" spans="1:11" x14ac:dyDescent="0.45">
      <c r="A46" s="2">
        <f t="shared" si="0"/>
        <v>256</v>
      </c>
      <c r="B46" s="1">
        <f t="shared" si="1"/>
        <v>1.4011088273279342</v>
      </c>
      <c r="C46" s="1">
        <f t="shared" si="2"/>
        <v>1.3499729094070936</v>
      </c>
      <c r="D46" s="1">
        <f t="shared" si="3"/>
        <v>1.509365754000918</v>
      </c>
      <c r="E46" s="1">
        <f t="shared" si="4"/>
        <v>1.2691654108489341</v>
      </c>
      <c r="F46" s="1">
        <f t="shared" si="5"/>
        <v>1.2287030279319477</v>
      </c>
      <c r="G46" s="1">
        <f t="shared" si="6"/>
        <v>1.3861174541918839</v>
      </c>
    </row>
    <row r="47" spans="1:11" x14ac:dyDescent="0.45">
      <c r="A47" s="2">
        <f t="shared" si="0"/>
        <v>512</v>
      </c>
      <c r="B47" s="1">
        <f t="shared" si="1"/>
        <v>1.2819956095674814</v>
      </c>
      <c r="C47" s="1">
        <f t="shared" si="2"/>
        <v>1.2487555604586174</v>
      </c>
      <c r="D47" s="1">
        <f t="shared" si="3"/>
        <v>1.3671226490347272</v>
      </c>
      <c r="E47" s="1">
        <f t="shared" si="4"/>
        <v>1.1906377383691296</v>
      </c>
      <c r="F47" s="1">
        <f t="shared" si="5"/>
        <v>1.158840532959647</v>
      </c>
      <c r="G47" s="1">
        <f t="shared" si="6"/>
        <v>1.2787779062258198</v>
      </c>
    </row>
    <row r="48" spans="1:11" x14ac:dyDescent="0.45">
      <c r="A48" s="2">
        <f t="shared" si="0"/>
        <v>1024</v>
      </c>
      <c r="B48" s="1">
        <f t="shared" si="1"/>
        <v>1.1943382069560449</v>
      </c>
      <c r="C48" s="1">
        <f t="shared" si="2"/>
        <v>1.1741985922652878</v>
      </c>
      <c r="D48" s="1">
        <f t="shared" si="3"/>
        <v>1.2488247477527785</v>
      </c>
      <c r="E48" s="1">
        <f t="shared" si="4"/>
        <v>1.1282241088408569</v>
      </c>
      <c r="F48" s="1">
        <f t="shared" si="5"/>
        <v>1.1032342444403582</v>
      </c>
      <c r="G48" s="1">
        <f t="shared" si="6"/>
        <v>1.1869173702064661</v>
      </c>
    </row>
    <row r="49" spans="1:8" x14ac:dyDescent="0.45">
      <c r="A49" s="2">
        <f t="shared" si="0"/>
        <v>2048</v>
      </c>
      <c r="B49" s="1">
        <f t="shared" si="1"/>
        <v>1.1091564790494151</v>
      </c>
      <c r="C49" s="1">
        <f t="shared" si="2"/>
        <v>1.1052894413844154</v>
      </c>
      <c r="D49" s="1">
        <f t="shared" si="3"/>
        <v>1.1386732224420952</v>
      </c>
      <c r="E49" s="1">
        <f t="shared" si="4"/>
        <v>1.0682566538645719</v>
      </c>
      <c r="F49" s="1">
        <f t="shared" si="5"/>
        <v>1.0541708941512675</v>
      </c>
      <c r="G49" s="1">
        <f t="shared" si="6"/>
        <v>1.1019602387102774</v>
      </c>
    </row>
    <row r="50" spans="1:8" x14ac:dyDescent="0.45">
      <c r="A50" s="2">
        <f t="shared" si="0"/>
        <v>4096</v>
      </c>
      <c r="B50" s="1">
        <f t="shared" si="1"/>
        <v>1.0623581035111345</v>
      </c>
      <c r="C50" s="1">
        <f t="shared" si="2"/>
        <v>1.060407336522823</v>
      </c>
      <c r="D50" s="1">
        <f t="shared" si="3"/>
        <v>1.080268201855634</v>
      </c>
      <c r="E50" s="1">
        <f t="shared" si="4"/>
        <v>1.0413686268212843</v>
      </c>
      <c r="F50" s="1">
        <f t="shared" si="5"/>
        <v>1.0306409928406086</v>
      </c>
      <c r="G50" s="1">
        <f t="shared" si="6"/>
        <v>1.0568763517565534</v>
      </c>
    </row>
    <row r="51" spans="1:8" x14ac:dyDescent="0.45">
      <c r="A51" s="2">
        <f t="shared" si="0"/>
        <v>8192</v>
      </c>
      <c r="B51" s="1">
        <f t="shared" si="1"/>
        <v>1.0304421762914753</v>
      </c>
      <c r="C51" s="1">
        <f t="shared" si="2"/>
        <v>1.0315803814935356</v>
      </c>
      <c r="D51" s="1">
        <f t="shared" si="3"/>
        <v>1.0436046687216562</v>
      </c>
      <c r="E51" s="1">
        <f t="shared" si="4"/>
        <v>1.0210051143232699</v>
      </c>
      <c r="F51" s="1">
        <f t="shared" si="5"/>
        <v>1.015491133572884</v>
      </c>
      <c r="G51" s="1">
        <f t="shared" si="6"/>
        <v>1.0307090624195046</v>
      </c>
    </row>
    <row r="52" spans="1:8" x14ac:dyDescent="0.45">
      <c r="A52" s="2">
        <f t="shared" si="0"/>
        <v>16384</v>
      </c>
      <c r="B52" s="1">
        <f t="shared" si="1"/>
        <v>1.0179823363350635</v>
      </c>
      <c r="C52" s="1">
        <f t="shared" si="2"/>
        <v>1.016536708957313</v>
      </c>
      <c r="D52" s="1">
        <f t="shared" si="3"/>
        <v>1.0241671959414536</v>
      </c>
      <c r="E52" s="1">
        <f t="shared" si="4"/>
        <v>1.0123768119933212</v>
      </c>
      <c r="F52" s="1">
        <f t="shared" si="5"/>
        <v>1.009330058081449</v>
      </c>
      <c r="G52" s="1">
        <f t="shared" si="6"/>
        <v>1.0169327094774858</v>
      </c>
    </row>
    <row r="53" spans="1:8" x14ac:dyDescent="0.45">
      <c r="A53" s="2">
        <f t="shared" si="0"/>
        <v>32768</v>
      </c>
      <c r="B53" s="1">
        <f t="shared" si="1"/>
        <v>1.0089399927127625</v>
      </c>
      <c r="C53" s="1">
        <f t="shared" si="2"/>
        <v>1.0079201356384053</v>
      </c>
      <c r="D53" s="1">
        <f t="shared" si="3"/>
        <v>1.0118891474842615</v>
      </c>
      <c r="E53" s="1">
        <f t="shared" si="4"/>
        <v>1.0061540609052837</v>
      </c>
      <c r="F53" s="1">
        <f t="shared" si="5"/>
        <v>1.0043796536080292</v>
      </c>
      <c r="G53" s="1">
        <f t="shared" si="6"/>
        <v>1.0084503940401321</v>
      </c>
    </row>
    <row r="54" spans="1:8" x14ac:dyDescent="0.45">
      <c r="A54" s="2">
        <f t="shared" si="0"/>
        <v>65536</v>
      </c>
      <c r="B54" s="1">
        <f t="shared" si="1"/>
        <v>1.0042580313124789</v>
      </c>
      <c r="C54" s="1">
        <f t="shared" si="2"/>
        <v>1.0035682576900351</v>
      </c>
      <c r="D54" s="1">
        <f t="shared" si="3"/>
        <v>1.0055596096217938</v>
      </c>
      <c r="E54" s="1">
        <f t="shared" si="4"/>
        <v>1.0024317651975185</v>
      </c>
      <c r="F54" s="1">
        <f t="shared" si="5"/>
        <v>1.001823066058269</v>
      </c>
      <c r="G54" s="1">
        <f t="shared" si="6"/>
        <v>1.0042349643832627</v>
      </c>
    </row>
    <row r="55" spans="1:8" x14ac:dyDescent="0.45">
      <c r="A55" s="2">
        <f t="shared" si="0"/>
        <v>131072</v>
      </c>
      <c r="B55" s="1">
        <f t="shared" si="1"/>
        <v>1.0022889806845994</v>
      </c>
      <c r="C55" s="1">
        <f t="shared" si="2"/>
        <v>1.0019113813649809</v>
      </c>
      <c r="D55" s="1">
        <f t="shared" si="3"/>
        <v>1.0031424106056912</v>
      </c>
      <c r="E55" s="1">
        <f t="shared" si="4"/>
        <v>1.0014837414992956</v>
      </c>
      <c r="F55" s="1">
        <f t="shared" si="5"/>
        <v>1.001201240817837</v>
      </c>
      <c r="G55" s="1">
        <f t="shared" si="6"/>
        <v>1.0021165217098553</v>
      </c>
    </row>
    <row r="56" spans="1:8" x14ac:dyDescent="0.45">
      <c r="A56" s="2">
        <f t="shared" si="0"/>
        <v>262144</v>
      </c>
      <c r="B56" s="1">
        <f t="shared" si="1"/>
        <v>1.0011588981411108</v>
      </c>
      <c r="C56" s="1">
        <f t="shared" si="2"/>
        <v>1.0010271331943426</v>
      </c>
      <c r="D56" s="1">
        <f t="shared" si="3"/>
        <v>1.0015301114975159</v>
      </c>
      <c r="E56" s="1">
        <f t="shared" si="4"/>
        <v>1.0006935709924674</v>
      </c>
      <c r="F56" s="1">
        <f t="shared" si="5"/>
        <v>1.0005688421395105</v>
      </c>
      <c r="G56" s="1">
        <f t="shared" si="6"/>
        <v>1.0010378837697154</v>
      </c>
    </row>
    <row r="57" spans="1:8" x14ac:dyDescent="0.45">
      <c r="A57" s="2">
        <f t="shared" si="0"/>
        <v>524288</v>
      </c>
      <c r="B57" s="1">
        <f t="shared" si="1"/>
        <v>1.0007161844126249</v>
      </c>
      <c r="C57" s="1">
        <f t="shared" si="2"/>
        <v>1.0006102204255982</v>
      </c>
      <c r="D57" s="1">
        <f t="shared" si="3"/>
        <v>1.0009384398779508</v>
      </c>
      <c r="E57" s="1">
        <f t="shared" si="4"/>
        <v>1.0004680971636017</v>
      </c>
      <c r="F57" s="1">
        <f t="shared" si="5"/>
        <v>1.0004206405548168</v>
      </c>
      <c r="G57" s="1">
        <f t="shared" si="6"/>
        <v>1.0007123742791724</v>
      </c>
    </row>
    <row r="58" spans="1:8" x14ac:dyDescent="0.45">
      <c r="A58" s="2"/>
      <c r="B58" s="1"/>
      <c r="C58" s="1"/>
      <c r="D58" s="5"/>
    </row>
    <row r="60" spans="1:8" x14ac:dyDescent="0.45">
      <c r="A60" t="s">
        <v>39</v>
      </c>
    </row>
    <row r="61" spans="1:8" x14ac:dyDescent="0.45">
      <c r="A61" t="s">
        <v>40</v>
      </c>
    </row>
    <row r="62" spans="1:8" x14ac:dyDescent="0.45">
      <c r="A62" t="s">
        <v>41</v>
      </c>
    </row>
    <row r="63" spans="1:8" ht="21" x14ac:dyDescent="0.65">
      <c r="A63" s="3" t="s">
        <v>72</v>
      </c>
    </row>
    <row r="64" spans="1:8" x14ac:dyDescent="0.45">
      <c r="A64" t="s">
        <v>29</v>
      </c>
      <c r="B64" t="s">
        <v>49</v>
      </c>
      <c r="C64" t="s">
        <v>51</v>
      </c>
      <c r="D64" t="s">
        <v>52</v>
      </c>
      <c r="E64" s="8" t="s">
        <v>58</v>
      </c>
      <c r="F64" t="s">
        <v>54</v>
      </c>
      <c r="G64" t="s">
        <v>55</v>
      </c>
      <c r="H64" t="s">
        <v>59</v>
      </c>
    </row>
    <row r="65" spans="1:8" x14ac:dyDescent="0.45">
      <c r="A65">
        <v>1</v>
      </c>
      <c r="B65" s="1">
        <f t="shared" ref="B65:B84" si="7">B4/1048576</f>
        <v>0.62502837657928467</v>
      </c>
      <c r="C65" s="1">
        <f t="shared" ref="C65:C84" si="8">D4/1048576</f>
        <v>0.39278407096862794</v>
      </c>
      <c r="D65" s="1">
        <f t="shared" ref="D65:D84" si="9">F4/1048576</f>
        <v>0.40511088371276854</v>
      </c>
      <c r="E65" s="1">
        <f t="shared" ref="E65:E84" si="10">H4/1048576</f>
        <v>0.3436488389968872</v>
      </c>
      <c r="F65" s="1">
        <f t="shared" ref="F65:F84" si="11">J4/1048576</f>
        <v>0.44405097961425782</v>
      </c>
      <c r="G65" s="1">
        <f t="shared" ref="G65:G84" si="12">L4/1048576</f>
        <v>0.46561550617218017</v>
      </c>
      <c r="H65" s="1">
        <f t="shared" ref="H65:H84" si="13">N4/1048576</f>
        <v>0.39036549091339112</v>
      </c>
    </row>
    <row r="66" spans="1:8" x14ac:dyDescent="0.45">
      <c r="A66">
        <v>2</v>
      </c>
      <c r="B66" s="1">
        <f t="shared" si="7"/>
        <v>0.83618290901184078</v>
      </c>
      <c r="C66" s="1">
        <f t="shared" si="8"/>
        <v>0.52853483200073237</v>
      </c>
      <c r="D66" s="1">
        <f t="shared" si="9"/>
        <v>0.54308036804199222</v>
      </c>
      <c r="E66" s="1">
        <f t="shared" si="10"/>
        <v>0.46981210231781007</v>
      </c>
      <c r="F66" s="1">
        <f t="shared" si="11"/>
        <v>0.59829499244689943</v>
      </c>
      <c r="G66" s="1">
        <f t="shared" si="12"/>
        <v>0.62797431468963627</v>
      </c>
      <c r="H66" s="1">
        <f t="shared" si="13"/>
        <v>0.52748614788055415</v>
      </c>
    </row>
    <row r="67" spans="1:8" x14ac:dyDescent="0.45">
      <c r="A67">
        <v>4</v>
      </c>
      <c r="B67" s="1">
        <f t="shared" si="7"/>
        <v>1.2483446455001832</v>
      </c>
      <c r="C67" s="1">
        <f t="shared" si="8"/>
        <v>0.78713133335113528</v>
      </c>
      <c r="D67" s="1">
        <f t="shared" si="9"/>
        <v>0.81602518081665043</v>
      </c>
      <c r="E67" s="1">
        <f t="shared" si="10"/>
        <v>0.70815192222595214</v>
      </c>
      <c r="F67" s="1">
        <f t="shared" si="11"/>
        <v>0.89462073326110836</v>
      </c>
      <c r="G67" s="1">
        <f t="shared" si="12"/>
        <v>0.94180083751678467</v>
      </c>
      <c r="H67" s="1">
        <f t="shared" si="13"/>
        <v>0.79704032897949217</v>
      </c>
    </row>
    <row r="68" spans="1:8" x14ac:dyDescent="0.45">
      <c r="A68">
        <v>8</v>
      </c>
      <c r="B68" s="1">
        <f t="shared" si="7"/>
        <v>2.0053680276870729</v>
      </c>
      <c r="C68" s="1">
        <f t="shared" si="8"/>
        <v>1.2763588047027588</v>
      </c>
      <c r="D68" s="1">
        <f t="shared" si="9"/>
        <v>1.3339737176895141</v>
      </c>
      <c r="E68" s="1">
        <f t="shared" si="10"/>
        <v>1.157346305847168</v>
      </c>
      <c r="F68" s="1">
        <f t="shared" si="11"/>
        <v>1.452126111984253</v>
      </c>
      <c r="G68" s="1">
        <f t="shared" si="12"/>
        <v>1.5261110973358154</v>
      </c>
      <c r="H68" s="1">
        <f t="shared" si="13"/>
        <v>1.2941550254821776</v>
      </c>
    </row>
    <row r="69" spans="1:8" x14ac:dyDescent="0.45">
      <c r="A69">
        <v>16</v>
      </c>
      <c r="B69" s="1">
        <f t="shared" si="7"/>
        <v>3.5127013969421386</v>
      </c>
      <c r="C69" s="1">
        <f t="shared" si="8"/>
        <v>2.2795859003067016</v>
      </c>
      <c r="D69" s="1">
        <f t="shared" si="9"/>
        <v>2.3694013261795046</v>
      </c>
      <c r="E69" s="1">
        <f t="shared" si="10"/>
        <v>2.0439179182052611</v>
      </c>
      <c r="F69" s="1">
        <f t="shared" si="11"/>
        <v>2.5596516418457029</v>
      </c>
      <c r="G69" s="1">
        <f t="shared" si="12"/>
        <v>2.6854760456085205</v>
      </c>
      <c r="H69" s="1">
        <f t="shared" si="13"/>
        <v>2.2872486877441407</v>
      </c>
    </row>
    <row r="70" spans="1:8" x14ac:dyDescent="0.45">
      <c r="A70">
        <v>32</v>
      </c>
      <c r="B70" s="1">
        <f t="shared" si="7"/>
        <v>6.1474208688735965</v>
      </c>
      <c r="C70" s="1">
        <f t="shared" si="8"/>
        <v>4.1403517293930054</v>
      </c>
      <c r="D70" s="1">
        <f t="shared" si="9"/>
        <v>4.2616735124588017</v>
      </c>
      <c r="E70" s="1">
        <f t="shared" si="10"/>
        <v>3.7449098205566407</v>
      </c>
      <c r="F70" s="1">
        <f t="shared" si="11"/>
        <v>4.6565068626403807</v>
      </c>
      <c r="G70" s="1">
        <f t="shared" si="12"/>
        <v>4.8321506929397584</v>
      </c>
      <c r="H70" s="1">
        <f t="shared" si="13"/>
        <v>4.1408287143707279</v>
      </c>
    </row>
    <row r="71" spans="1:8" x14ac:dyDescent="0.45">
      <c r="A71">
        <v>64</v>
      </c>
      <c r="B71" s="1">
        <f t="shared" si="7"/>
        <v>11.768966479301453</v>
      </c>
      <c r="C71" s="1">
        <f t="shared" si="8"/>
        <v>7.6984511137008669</v>
      </c>
      <c r="D71" s="1">
        <f t="shared" si="9"/>
        <v>8.0218307018280033</v>
      </c>
      <c r="E71" s="1">
        <f t="shared" si="10"/>
        <v>6.9280310583114622</v>
      </c>
      <c r="F71" s="1">
        <f t="shared" si="11"/>
        <v>8.6010549259185787</v>
      </c>
      <c r="G71" s="1">
        <f t="shared" si="12"/>
        <v>9.0238983106613162</v>
      </c>
      <c r="H71" s="1">
        <f t="shared" si="13"/>
        <v>7.8007757854461666</v>
      </c>
    </row>
    <row r="72" spans="1:8" x14ac:dyDescent="0.45">
      <c r="A72">
        <v>128</v>
      </c>
      <c r="B72" s="1">
        <f t="shared" si="7"/>
        <v>20.892912011146546</v>
      </c>
      <c r="C72" s="1">
        <f t="shared" si="8"/>
        <v>14.14785807132721</v>
      </c>
      <c r="D72" s="1">
        <f t="shared" si="9"/>
        <v>14.573645033836364</v>
      </c>
      <c r="E72" s="1">
        <f t="shared" si="10"/>
        <v>12.864787263870239</v>
      </c>
      <c r="F72" s="1">
        <f t="shared" si="11"/>
        <v>15.635460977554322</v>
      </c>
      <c r="G72" s="1">
        <f t="shared" si="12"/>
        <v>16.185979828834533</v>
      </c>
      <c r="H72" s="1">
        <f t="shared" si="13"/>
        <v>14.109825358390808</v>
      </c>
    </row>
    <row r="73" spans="1:8" x14ac:dyDescent="0.45">
      <c r="A73">
        <v>256</v>
      </c>
      <c r="B73" s="1">
        <f t="shared" si="7"/>
        <v>34.643288903236389</v>
      </c>
      <c r="C73" s="1">
        <f t="shared" si="8"/>
        <v>24.725623183250427</v>
      </c>
      <c r="D73" s="1">
        <f t="shared" si="9"/>
        <v>25.662210450172424</v>
      </c>
      <c r="E73" s="1">
        <f t="shared" si="10"/>
        <v>22.952216062545777</v>
      </c>
      <c r="F73" s="1">
        <f t="shared" si="11"/>
        <v>27.296118068695069</v>
      </c>
      <c r="G73" s="1">
        <f t="shared" si="12"/>
        <v>28.195005722045899</v>
      </c>
      <c r="H73" s="1">
        <f t="shared" si="13"/>
        <v>24.993039946556092</v>
      </c>
    </row>
    <row r="74" spans="1:8" x14ac:dyDescent="0.45">
      <c r="A74">
        <v>512</v>
      </c>
      <c r="B74" s="1">
        <f t="shared" si="7"/>
        <v>52.179959158897397</v>
      </c>
      <c r="C74" s="1">
        <f t="shared" si="8"/>
        <v>40.702135615348816</v>
      </c>
      <c r="D74" s="1">
        <f t="shared" si="9"/>
        <v>41.785567016601561</v>
      </c>
      <c r="E74" s="1">
        <f t="shared" si="10"/>
        <v>38.167723426818846</v>
      </c>
      <c r="F74" s="1">
        <f t="shared" si="11"/>
        <v>43.825218601226808</v>
      </c>
      <c r="G74" s="1">
        <f t="shared" si="12"/>
        <v>45.027730455398562</v>
      </c>
      <c r="H74" s="1">
        <f t="shared" si="13"/>
        <v>40.804551677703856</v>
      </c>
    </row>
    <row r="75" spans="1:8" x14ac:dyDescent="0.45">
      <c r="A75">
        <v>1024</v>
      </c>
      <c r="B75" s="1">
        <f t="shared" si="7"/>
        <v>70.916023745536805</v>
      </c>
      <c r="C75" s="1">
        <f t="shared" si="8"/>
        <v>59.376835918426515</v>
      </c>
      <c r="D75" s="1">
        <f t="shared" si="9"/>
        <v>60.395255293846134</v>
      </c>
      <c r="E75" s="1">
        <f t="shared" si="10"/>
        <v>56.786209492683412</v>
      </c>
      <c r="F75" s="1">
        <f t="shared" si="11"/>
        <v>62.856327204704286</v>
      </c>
      <c r="G75" s="1">
        <f t="shared" si="12"/>
        <v>64.280114674568182</v>
      </c>
      <c r="H75" s="1">
        <f t="shared" si="13"/>
        <v>59.748071370124819</v>
      </c>
    </row>
    <row r="76" spans="1:8" x14ac:dyDescent="0.45">
      <c r="A76">
        <v>2048</v>
      </c>
      <c r="B76" s="1">
        <f t="shared" si="7"/>
        <v>85.779531326293949</v>
      </c>
      <c r="C76" s="1">
        <f t="shared" si="8"/>
        <v>77.337628140449524</v>
      </c>
      <c r="D76" s="1">
        <f t="shared" si="9"/>
        <v>77.608206605911249</v>
      </c>
      <c r="E76" s="1">
        <f t="shared" si="10"/>
        <v>75.332878332138066</v>
      </c>
      <c r="F76" s="1">
        <f t="shared" si="11"/>
        <v>80.298616456985471</v>
      </c>
      <c r="G76" s="1">
        <f t="shared" si="12"/>
        <v>81.371561102867133</v>
      </c>
      <c r="H76" s="1">
        <f t="shared" si="13"/>
        <v>77.842673730850223</v>
      </c>
    </row>
    <row r="77" spans="1:8" x14ac:dyDescent="0.45">
      <c r="A77">
        <v>4096</v>
      </c>
      <c r="B77" s="1">
        <f t="shared" si="7"/>
        <v>96.998953156471259</v>
      </c>
      <c r="C77" s="1">
        <f t="shared" si="8"/>
        <v>91.3053261756897</v>
      </c>
      <c r="D77" s="1">
        <f t="shared" si="9"/>
        <v>91.473295040130608</v>
      </c>
      <c r="E77" s="1">
        <f t="shared" si="10"/>
        <v>89.791547126770013</v>
      </c>
      <c r="F77" s="1">
        <f t="shared" si="11"/>
        <v>93.145645699501031</v>
      </c>
      <c r="G77" s="1">
        <f t="shared" si="12"/>
        <v>94.115170879364015</v>
      </c>
      <c r="H77" s="1">
        <f t="shared" si="13"/>
        <v>91.77890393257141</v>
      </c>
    </row>
    <row r="78" spans="1:8" x14ac:dyDescent="0.45">
      <c r="A78">
        <v>8192</v>
      </c>
      <c r="B78" s="1">
        <f t="shared" si="7"/>
        <v>103.88574674129487</v>
      </c>
      <c r="C78" s="1">
        <f t="shared" si="8"/>
        <v>100.81666796207428</v>
      </c>
      <c r="D78" s="1">
        <f t="shared" si="9"/>
        <v>100.70543081760407</v>
      </c>
      <c r="E78" s="1">
        <f t="shared" si="10"/>
        <v>99.545114979743957</v>
      </c>
      <c r="F78" s="1">
        <f t="shared" si="11"/>
        <v>101.74850770473481</v>
      </c>
      <c r="G78" s="1">
        <f t="shared" si="12"/>
        <v>102.30098846435547</v>
      </c>
      <c r="H78" s="1">
        <f t="shared" si="13"/>
        <v>100.7905630493164</v>
      </c>
    </row>
    <row r="79" spans="1:8" x14ac:dyDescent="0.45">
      <c r="A79">
        <v>16384</v>
      </c>
      <c r="B79" s="1">
        <f t="shared" si="7"/>
        <v>107.86192294597626</v>
      </c>
      <c r="C79" s="1">
        <f t="shared" si="8"/>
        <v>105.95657615661621</v>
      </c>
      <c r="D79" s="1">
        <f t="shared" si="9"/>
        <v>106.10725810050964</v>
      </c>
      <c r="E79" s="1">
        <f t="shared" si="10"/>
        <v>105.31671329975129</v>
      </c>
      <c r="F79" s="1">
        <f t="shared" si="11"/>
        <v>106.54325708389283</v>
      </c>
      <c r="G79" s="1">
        <f t="shared" si="12"/>
        <v>106.86486752510071</v>
      </c>
      <c r="H79" s="1">
        <f t="shared" si="13"/>
        <v>106.0659392118454</v>
      </c>
    </row>
    <row r="80" spans="1:8" x14ac:dyDescent="0.45">
      <c r="A80">
        <v>32768</v>
      </c>
      <c r="B80" s="1">
        <f t="shared" si="7"/>
        <v>109.77417922496795</v>
      </c>
      <c r="C80" s="1">
        <f t="shared" si="8"/>
        <v>108.80149465560913</v>
      </c>
      <c r="D80" s="1">
        <f t="shared" si="9"/>
        <v>108.91158470153809</v>
      </c>
      <c r="E80" s="1">
        <f t="shared" si="10"/>
        <v>108.48439228534698</v>
      </c>
      <c r="F80" s="1">
        <f t="shared" si="11"/>
        <v>109.10275423049927</v>
      </c>
      <c r="G80" s="1">
        <f t="shared" si="12"/>
        <v>109.29550278186798</v>
      </c>
      <c r="H80" s="1">
        <f t="shared" si="13"/>
        <v>108.85431735038757</v>
      </c>
    </row>
    <row r="81" spans="1:15" x14ac:dyDescent="0.45">
      <c r="A81">
        <v>65536</v>
      </c>
      <c r="B81" s="1">
        <f t="shared" si="7"/>
        <v>110.75141287326812</v>
      </c>
      <c r="C81" s="1">
        <f t="shared" si="8"/>
        <v>110.28182939052581</v>
      </c>
      <c r="D81" s="1">
        <f t="shared" si="9"/>
        <v>110.35762841701508</v>
      </c>
      <c r="E81" s="1">
        <f t="shared" si="10"/>
        <v>110.13908257007598</v>
      </c>
      <c r="F81" s="1">
        <f t="shared" si="11"/>
        <v>110.4827447795868</v>
      </c>
      <c r="G81" s="1">
        <f t="shared" si="12"/>
        <v>110.54987315177918</v>
      </c>
      <c r="H81" s="1">
        <f t="shared" si="13"/>
        <v>110.28436252593994</v>
      </c>
    </row>
    <row r="82" spans="1:15" x14ac:dyDescent="0.45">
      <c r="A82">
        <v>131072</v>
      </c>
      <c r="B82" s="1">
        <f t="shared" si="7"/>
        <v>111.32195484161377</v>
      </c>
      <c r="C82" s="1">
        <f t="shared" si="8"/>
        <v>111.06772296905518</v>
      </c>
      <c r="D82" s="1">
        <f t="shared" si="9"/>
        <v>111.1095820569992</v>
      </c>
      <c r="E82" s="1">
        <f t="shared" si="10"/>
        <v>110.97323138236999</v>
      </c>
      <c r="F82" s="1">
        <f t="shared" si="11"/>
        <v>111.15702654838562</v>
      </c>
      <c r="G82" s="1">
        <f t="shared" si="12"/>
        <v>111.18839080810547</v>
      </c>
      <c r="H82" s="1">
        <f t="shared" si="13"/>
        <v>111.08683713912964</v>
      </c>
    </row>
    <row r="83" spans="1:15" x14ac:dyDescent="0.45">
      <c r="A83">
        <v>262144</v>
      </c>
      <c r="B83" s="1">
        <f t="shared" si="7"/>
        <v>111.57954639911651</v>
      </c>
      <c r="C83" s="1">
        <f t="shared" si="8"/>
        <v>111.45038675308227</v>
      </c>
      <c r="D83" s="1">
        <f t="shared" si="9"/>
        <v>111.46505693912506</v>
      </c>
      <c r="E83" s="1">
        <f t="shared" si="10"/>
        <v>111.40907808780671</v>
      </c>
      <c r="F83" s="1">
        <f t="shared" si="11"/>
        <v>111.50221169948578</v>
      </c>
      <c r="G83" s="1">
        <f t="shared" si="12"/>
        <v>111.51611133575439</v>
      </c>
      <c r="H83" s="1">
        <f t="shared" si="13"/>
        <v>111.46385986804962</v>
      </c>
    </row>
    <row r="84" spans="1:15" x14ac:dyDescent="0.45">
      <c r="A84">
        <v>524288</v>
      </c>
      <c r="B84" s="1">
        <f t="shared" si="7"/>
        <v>111.71914391040802</v>
      </c>
      <c r="C84" s="1">
        <f t="shared" si="8"/>
        <v>111.63918966293335</v>
      </c>
      <c r="D84" s="1">
        <f t="shared" si="9"/>
        <v>111.65101218223572</v>
      </c>
      <c r="E84" s="1">
        <f t="shared" si="10"/>
        <v>111.61440050601959</v>
      </c>
      <c r="F84" s="1">
        <f t="shared" si="11"/>
        <v>111.66687296390533</v>
      </c>
      <c r="G84" s="1">
        <f t="shared" si="12"/>
        <v>111.6721700668335</v>
      </c>
      <c r="H84" s="1">
        <f t="shared" si="13"/>
        <v>111.63961472034454</v>
      </c>
    </row>
    <row r="85" spans="1:15" x14ac:dyDescent="0.45">
      <c r="B85" s="1"/>
      <c r="C85" s="1"/>
      <c r="D85" s="1"/>
      <c r="E85" s="1"/>
      <c r="F85" s="1"/>
      <c r="G85" s="1"/>
      <c r="H85" s="1"/>
    </row>
    <row r="86" spans="1:15" x14ac:dyDescent="0.45">
      <c r="B86" s="1"/>
      <c r="C86" s="1"/>
      <c r="D86" s="1"/>
      <c r="E86" s="1"/>
      <c r="F86" s="1"/>
      <c r="G86" s="1"/>
      <c r="H86" s="1"/>
    </row>
    <row r="87" spans="1:15" ht="21" x14ac:dyDescent="0.65">
      <c r="A87" s="6" t="s">
        <v>70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45">
      <c r="A88" s="1"/>
      <c r="B88" s="11" t="s">
        <v>9</v>
      </c>
      <c r="C88" s="11"/>
      <c r="D88" s="11" t="s">
        <v>11</v>
      </c>
      <c r="E88" s="11"/>
      <c r="F88" s="11" t="s">
        <v>10</v>
      </c>
      <c r="G88" s="11"/>
      <c r="H88" s="11" t="s">
        <v>32</v>
      </c>
      <c r="I88" s="11"/>
      <c r="J88" s="11" t="s">
        <v>33</v>
      </c>
      <c r="K88" s="11"/>
      <c r="L88" s="11" t="s">
        <v>42</v>
      </c>
      <c r="M88" s="11"/>
      <c r="N88" s="11" t="s">
        <v>43</v>
      </c>
      <c r="O88" s="11"/>
    </row>
    <row r="89" spans="1:15" x14ac:dyDescent="0.45">
      <c r="A89" s="1" t="s">
        <v>28</v>
      </c>
      <c r="B89" s="1" t="s">
        <v>12</v>
      </c>
      <c r="C89" s="1" t="s">
        <v>13</v>
      </c>
      <c r="D89" s="1" t="s">
        <v>12</v>
      </c>
      <c r="E89" s="1" t="s">
        <v>13</v>
      </c>
      <c r="F89" s="1" t="s">
        <v>12</v>
      </c>
      <c r="G89" s="1" t="s">
        <v>13</v>
      </c>
      <c r="H89" s="1" t="s">
        <v>12</v>
      </c>
      <c r="I89" s="1" t="s">
        <v>13</v>
      </c>
      <c r="J89" s="1" t="s">
        <v>12</v>
      </c>
      <c r="K89" s="1" t="s">
        <v>13</v>
      </c>
      <c r="L89" s="1" t="s">
        <v>12</v>
      </c>
      <c r="M89" s="1" t="s">
        <v>13</v>
      </c>
      <c r="N89" s="1" t="s">
        <v>12</v>
      </c>
      <c r="O89" s="1" t="s">
        <v>13</v>
      </c>
    </row>
    <row r="90" spans="1:15" x14ac:dyDescent="0.45">
      <c r="A90" s="1">
        <v>1024</v>
      </c>
      <c r="B90" s="1">
        <v>15315543.949999999</v>
      </c>
      <c r="C90" s="1">
        <v>907776.07460299996</v>
      </c>
      <c r="D90" s="1">
        <v>24322949.949999999</v>
      </c>
      <c r="E90" s="1">
        <v>656937.409353</v>
      </c>
      <c r="F90" s="1">
        <v>23563457.300000001</v>
      </c>
      <c r="G90" s="1">
        <v>717744.65809299995</v>
      </c>
      <c r="H90" s="1">
        <v>27859789.600000001</v>
      </c>
      <c r="I90" s="1">
        <v>1427504.81837</v>
      </c>
      <c r="J90" s="1">
        <v>21519888.550000001</v>
      </c>
      <c r="K90" s="1">
        <v>497064.58274099999</v>
      </c>
      <c r="L90" s="1">
        <v>20520940.949999999</v>
      </c>
      <c r="M90" s="1">
        <v>567620.64485899999</v>
      </c>
      <c r="N90" s="1">
        <v>24457867.600000001</v>
      </c>
      <c r="O90" s="1">
        <v>621790.400456</v>
      </c>
    </row>
    <row r="91" spans="1:15" x14ac:dyDescent="0.45">
      <c r="A91" s="1">
        <v>2048</v>
      </c>
      <c r="B91" s="1">
        <v>15399993.550000001</v>
      </c>
      <c r="C91" s="1">
        <v>881216.65266999998</v>
      </c>
      <c r="D91" s="1">
        <v>24302074.100000001</v>
      </c>
      <c r="E91" s="1">
        <v>497253.293121</v>
      </c>
      <c r="F91" s="1">
        <v>23649637.300000001</v>
      </c>
      <c r="G91" s="1">
        <v>435185.58963300003</v>
      </c>
      <c r="H91" s="1">
        <v>27330286.800000001</v>
      </c>
      <c r="I91" s="1">
        <v>294555.91296300001</v>
      </c>
      <c r="J91" s="1">
        <v>21465438.300000001</v>
      </c>
      <c r="K91" s="1">
        <v>321646.05060100002</v>
      </c>
      <c r="L91" s="1">
        <v>20451004.399999999</v>
      </c>
      <c r="M91" s="1">
        <v>335741.09071199998</v>
      </c>
      <c r="N91" s="1">
        <v>24343299.149999999</v>
      </c>
      <c r="O91" s="1">
        <v>284376.72686599998</v>
      </c>
    </row>
    <row r="92" spans="1:15" x14ac:dyDescent="0.45">
      <c r="A92" s="1">
        <v>4096</v>
      </c>
      <c r="B92" s="1">
        <v>15638219.800000001</v>
      </c>
      <c r="C92" s="1">
        <v>859428.34788100002</v>
      </c>
      <c r="D92" s="1">
        <v>24736661.399999999</v>
      </c>
      <c r="E92" s="1">
        <v>399559.793855</v>
      </c>
      <c r="F92" s="1">
        <v>23862635.850000001</v>
      </c>
      <c r="G92" s="1">
        <v>436892.94344800001</v>
      </c>
      <c r="H92" s="1">
        <v>27500126.149999999</v>
      </c>
      <c r="I92" s="1">
        <v>610737.52098899998</v>
      </c>
      <c r="J92" s="1">
        <v>21759763.449999999</v>
      </c>
      <c r="K92" s="1">
        <v>65820.699068400005</v>
      </c>
      <c r="L92" s="1">
        <v>20679912.149999999</v>
      </c>
      <c r="M92" s="1">
        <v>469015.23810399999</v>
      </c>
      <c r="N92" s="1">
        <v>24430182.350000001</v>
      </c>
      <c r="O92" s="1">
        <v>417922.37611900002</v>
      </c>
    </row>
    <row r="93" spans="1:15" x14ac:dyDescent="0.45">
      <c r="A93" s="1">
        <v>8192</v>
      </c>
      <c r="B93" s="1">
        <v>16388718.75</v>
      </c>
      <c r="C93" s="1">
        <v>1138397.9437899999</v>
      </c>
      <c r="D93" s="1">
        <v>25639618.949999999</v>
      </c>
      <c r="E93" s="1">
        <v>349261.55503300001</v>
      </c>
      <c r="F93" s="1">
        <v>24532381.100000001</v>
      </c>
      <c r="G93" s="1">
        <v>340047.10381</v>
      </c>
      <c r="H93" s="1">
        <v>28277798.199999999</v>
      </c>
      <c r="I93" s="1">
        <v>466680.24457799998</v>
      </c>
      <c r="J93" s="1">
        <v>22538438.800000001</v>
      </c>
      <c r="K93" s="1">
        <v>397256.488273</v>
      </c>
      <c r="L93" s="1">
        <v>21450555.350000001</v>
      </c>
      <c r="M93" s="1">
        <v>468353.675789</v>
      </c>
      <c r="N93" s="1">
        <v>25287566.149999999</v>
      </c>
      <c r="O93" s="1">
        <v>370796.59892000002</v>
      </c>
    </row>
    <row r="94" spans="1:15" x14ac:dyDescent="0.45">
      <c r="A94" s="1">
        <v>16384</v>
      </c>
      <c r="B94" s="1">
        <v>16957205.199999999</v>
      </c>
      <c r="C94" s="1">
        <v>980841.83230699995</v>
      </c>
      <c r="D94" s="1">
        <v>26058465.75</v>
      </c>
      <c r="E94" s="1">
        <v>500664.50131999998</v>
      </c>
      <c r="F94" s="1">
        <v>25070397.199999999</v>
      </c>
      <c r="G94" s="1">
        <v>480337.41376600001</v>
      </c>
      <c r="H94" s="1">
        <v>29059920.449999999</v>
      </c>
      <c r="I94" s="1">
        <v>501104.39581000002</v>
      </c>
      <c r="J94" s="1">
        <v>23202213.199999999</v>
      </c>
      <c r="K94" s="1">
        <v>285290.24239799997</v>
      </c>
      <c r="L94" s="1">
        <v>22123486.800000001</v>
      </c>
      <c r="M94" s="1">
        <v>502173.84197200002</v>
      </c>
      <c r="N94" s="1">
        <v>25973180.350000001</v>
      </c>
      <c r="O94" s="1">
        <v>532813.12363100005</v>
      </c>
    </row>
    <row r="95" spans="1:15" x14ac:dyDescent="0.45">
      <c r="A95" s="1">
        <v>32768</v>
      </c>
      <c r="B95" s="1">
        <v>18360411.850000001</v>
      </c>
      <c r="C95" s="1">
        <v>1084446.6401</v>
      </c>
      <c r="D95" s="1">
        <v>27175734.100000001</v>
      </c>
      <c r="E95" s="1">
        <v>372460.54785700003</v>
      </c>
      <c r="F95" s="1">
        <v>26405129.800000001</v>
      </c>
      <c r="G95" s="1">
        <v>470009.523965</v>
      </c>
      <c r="H95" s="1">
        <v>30040272.600000001</v>
      </c>
      <c r="I95" s="1">
        <v>122980.999161</v>
      </c>
      <c r="J95" s="1">
        <v>24162874.199999999</v>
      </c>
      <c r="K95" s="1">
        <v>291967.634617</v>
      </c>
      <c r="L95" s="1">
        <v>23289216.050000001</v>
      </c>
      <c r="M95" s="1">
        <v>432962.30586999998</v>
      </c>
      <c r="N95" s="1">
        <v>27177808.850000001</v>
      </c>
      <c r="O95" s="1">
        <v>535803.00266</v>
      </c>
    </row>
    <row r="96" spans="1:15" x14ac:dyDescent="0.45">
      <c r="A96" s="1">
        <v>65536</v>
      </c>
      <c r="B96" s="1">
        <v>18627943.350000001</v>
      </c>
      <c r="C96" s="1">
        <v>936201.15037799999</v>
      </c>
      <c r="D96" s="1">
        <v>28419512.899999999</v>
      </c>
      <c r="E96" s="1">
        <v>482776.11352100002</v>
      </c>
      <c r="F96" s="1">
        <v>27272190.199999999</v>
      </c>
      <c r="G96" s="1">
        <v>405318.55009899999</v>
      </c>
      <c r="H96" s="1">
        <v>31588074.399999999</v>
      </c>
      <c r="I96" s="1">
        <v>715863.40344300005</v>
      </c>
      <c r="J96" s="1">
        <v>25433791.649999999</v>
      </c>
      <c r="K96" s="1">
        <v>288923.57251799997</v>
      </c>
      <c r="L96" s="1">
        <v>24252499.550000001</v>
      </c>
      <c r="M96" s="1">
        <v>575802.90236199996</v>
      </c>
      <c r="N96" s="1">
        <v>28043138.100000001</v>
      </c>
      <c r="O96" s="1">
        <v>318077.734642</v>
      </c>
    </row>
    <row r="97" spans="1:15" x14ac:dyDescent="0.45">
      <c r="A97" s="1">
        <v>131072</v>
      </c>
      <c r="B97" s="1">
        <v>20663034</v>
      </c>
      <c r="C97" s="1">
        <v>731364.898453</v>
      </c>
      <c r="D97" s="1">
        <v>30485507.300000001</v>
      </c>
      <c r="E97" s="1">
        <v>504711.62420999998</v>
      </c>
      <c r="F97" s="1">
        <v>29593962.449999999</v>
      </c>
      <c r="G97" s="1">
        <v>460327.98663399997</v>
      </c>
      <c r="H97" s="1">
        <v>33529673.100000001</v>
      </c>
      <c r="I97" s="1">
        <v>696666.123242</v>
      </c>
      <c r="J97" s="1">
        <v>27582178.899999999</v>
      </c>
      <c r="K97" s="1">
        <v>378658.31803000002</v>
      </c>
      <c r="L97" s="1">
        <v>26641321.100000001</v>
      </c>
      <c r="M97" s="1">
        <v>185801.51047199999</v>
      </c>
      <c r="N97" s="1">
        <v>30561916.800000001</v>
      </c>
      <c r="O97" s="1">
        <v>302986.239329</v>
      </c>
    </row>
    <row r="98" spans="1:15" x14ac:dyDescent="0.45">
      <c r="A98" s="1">
        <v>262144</v>
      </c>
      <c r="B98" s="1">
        <v>24742305.050000001</v>
      </c>
      <c r="C98" s="1">
        <v>886341.16839100001</v>
      </c>
      <c r="D98" s="1">
        <v>34627652.5</v>
      </c>
      <c r="E98" s="1">
        <v>379189.13266200002</v>
      </c>
      <c r="F98" s="1">
        <v>33363839.600000001</v>
      </c>
      <c r="G98" s="1">
        <v>365827.571749</v>
      </c>
      <c r="H98" s="1">
        <v>37302197.600000001</v>
      </c>
      <c r="I98" s="1">
        <v>397910.52838600002</v>
      </c>
      <c r="J98" s="1">
        <v>31366568.699999999</v>
      </c>
      <c r="K98" s="1">
        <v>324696.76859300002</v>
      </c>
      <c r="L98" s="1">
        <v>30370323.649999999</v>
      </c>
      <c r="M98" s="1">
        <v>462741.89617399999</v>
      </c>
      <c r="N98" s="1">
        <v>34260373.450000003</v>
      </c>
      <c r="O98" s="1">
        <v>514255.507766</v>
      </c>
    </row>
    <row r="99" spans="1:15" x14ac:dyDescent="0.45">
      <c r="A99" s="1">
        <v>524288</v>
      </c>
      <c r="B99" s="1">
        <v>32722798.300000001</v>
      </c>
      <c r="C99" s="1">
        <v>1012468.47814</v>
      </c>
      <c r="D99" s="1">
        <v>41918486.149999999</v>
      </c>
      <c r="E99" s="1">
        <v>549355.18904199998</v>
      </c>
      <c r="F99" s="1">
        <v>40827039.25</v>
      </c>
      <c r="G99" s="1">
        <v>338672.23971499997</v>
      </c>
      <c r="H99" s="1">
        <v>44697962.75</v>
      </c>
      <c r="I99" s="1">
        <v>448447.12708900002</v>
      </c>
      <c r="J99" s="1">
        <v>38928587.450000003</v>
      </c>
      <c r="K99" s="1">
        <v>390969.40704100003</v>
      </c>
      <c r="L99" s="1">
        <v>37886266.200000003</v>
      </c>
      <c r="M99" s="1">
        <v>126517.987203</v>
      </c>
      <c r="N99" s="1">
        <v>41811463.799999997</v>
      </c>
      <c r="O99" s="1">
        <v>484485.91118900001</v>
      </c>
    </row>
    <row r="100" spans="1:15" x14ac:dyDescent="0.45">
      <c r="A100" s="1">
        <v>1048576</v>
      </c>
      <c r="B100" s="1">
        <v>48038505.399999999</v>
      </c>
      <c r="C100" s="1">
        <v>1237266.04782</v>
      </c>
      <c r="D100" s="1">
        <v>57353768.850000001</v>
      </c>
      <c r="E100" s="1">
        <v>337282.31140800001</v>
      </c>
      <c r="F100" s="1">
        <v>56389101.899999999</v>
      </c>
      <c r="G100" s="1">
        <v>506409.97523500002</v>
      </c>
      <c r="H100" s="1">
        <v>59976732.399999999</v>
      </c>
      <c r="I100" s="1">
        <v>726083.95503800001</v>
      </c>
      <c r="J100" s="1">
        <v>54180283.950000003</v>
      </c>
      <c r="K100" s="1">
        <v>420938.19666800002</v>
      </c>
      <c r="L100" s="1">
        <v>52981529.899999999</v>
      </c>
      <c r="M100" s="1">
        <v>488536.62263499998</v>
      </c>
      <c r="N100" s="1">
        <v>57000674.549999997</v>
      </c>
      <c r="O100" s="1">
        <v>571035.42897300003</v>
      </c>
    </row>
    <row r="101" spans="1:15" x14ac:dyDescent="0.45">
      <c r="A101" s="1">
        <v>2097152</v>
      </c>
      <c r="B101" s="1">
        <v>79305600.700000003</v>
      </c>
      <c r="C101" s="1">
        <v>1551202.4103300001</v>
      </c>
      <c r="D101" s="1">
        <v>87957552.400000006</v>
      </c>
      <c r="E101" s="1">
        <v>544900.42553600005</v>
      </c>
      <c r="F101" s="1">
        <v>87655082</v>
      </c>
      <c r="G101" s="1">
        <v>541364.11322599999</v>
      </c>
      <c r="H101" s="1">
        <v>90332651.099999994</v>
      </c>
      <c r="I101" s="1">
        <v>913998.55169600004</v>
      </c>
      <c r="J101" s="1">
        <v>84711896.5</v>
      </c>
      <c r="K101" s="1">
        <v>390216.783429</v>
      </c>
      <c r="L101" s="1">
        <v>83598126.200000003</v>
      </c>
      <c r="M101" s="1">
        <v>337228.40999299998</v>
      </c>
      <c r="N101" s="1">
        <v>87410650.5</v>
      </c>
      <c r="O101" s="1">
        <v>491618.561506</v>
      </c>
    </row>
    <row r="102" spans="1:15" x14ac:dyDescent="0.45">
      <c r="A102" s="1">
        <v>4194304</v>
      </c>
      <c r="B102" s="1">
        <v>140133713.59999999</v>
      </c>
      <c r="C102" s="1">
        <v>1491024.1768400001</v>
      </c>
      <c r="D102" s="1">
        <v>148911177</v>
      </c>
      <c r="E102" s="1">
        <v>431866.66703200003</v>
      </c>
      <c r="F102" s="1">
        <v>148610277.25</v>
      </c>
      <c r="G102" s="1">
        <v>557765.88892299996</v>
      </c>
      <c r="H102" s="1">
        <v>151458017.5</v>
      </c>
      <c r="I102" s="1">
        <v>901088.76413699996</v>
      </c>
      <c r="J102" s="1">
        <v>145945031</v>
      </c>
      <c r="K102" s="1">
        <v>609336.76372000005</v>
      </c>
      <c r="L102" s="1">
        <v>144441837.15000001</v>
      </c>
      <c r="M102" s="1">
        <v>427025.98142099997</v>
      </c>
      <c r="N102" s="1">
        <v>148164892.44999999</v>
      </c>
      <c r="O102" s="1">
        <v>318671.13512699999</v>
      </c>
    </row>
    <row r="103" spans="1:15" x14ac:dyDescent="0.45">
      <c r="A103" s="1">
        <v>8388608</v>
      </c>
      <c r="B103" s="1">
        <v>261580071.90000001</v>
      </c>
      <c r="C103" s="1">
        <v>1643797.8198800001</v>
      </c>
      <c r="D103" s="1">
        <v>269583924.39999998</v>
      </c>
      <c r="E103" s="1">
        <v>853490.19384800002</v>
      </c>
      <c r="F103" s="1">
        <v>269861505.14999998</v>
      </c>
      <c r="G103" s="1">
        <v>730908.83573399996</v>
      </c>
      <c r="H103" s="1">
        <v>273055918.60000002</v>
      </c>
      <c r="I103" s="1">
        <v>837059.50231100002</v>
      </c>
      <c r="J103" s="1">
        <v>267089486.44999999</v>
      </c>
      <c r="K103" s="1">
        <v>382991.87271099997</v>
      </c>
      <c r="L103" s="1">
        <v>265648878.25</v>
      </c>
      <c r="M103" s="1">
        <v>249336.74092000001</v>
      </c>
      <c r="N103" s="1">
        <v>269682214.10000002</v>
      </c>
      <c r="O103" s="1">
        <v>221578.00998599999</v>
      </c>
    </row>
    <row r="104" spans="1:15" x14ac:dyDescent="0.45">
      <c r="A104" s="1">
        <v>16777216</v>
      </c>
      <c r="B104" s="1">
        <v>503775679.44999999</v>
      </c>
      <c r="C104" s="1">
        <v>1370273.0519000001</v>
      </c>
      <c r="D104" s="1">
        <v>512876696.89999998</v>
      </c>
      <c r="E104" s="1">
        <v>463711.32550799998</v>
      </c>
      <c r="F104" s="1">
        <v>512130722.39999998</v>
      </c>
      <c r="G104" s="1">
        <v>629021.80897599994</v>
      </c>
      <c r="H104" s="1">
        <v>516021454.69999999</v>
      </c>
      <c r="I104" s="1">
        <v>762048.64462799998</v>
      </c>
      <c r="J104" s="1">
        <v>510034319.05000001</v>
      </c>
      <c r="K104" s="1">
        <v>265128.03600299999</v>
      </c>
      <c r="L104" s="1">
        <v>508489783.30000001</v>
      </c>
      <c r="M104" s="1">
        <v>291295.16459399997</v>
      </c>
      <c r="N104" s="1">
        <v>512374076.60000002</v>
      </c>
      <c r="O104" s="1">
        <v>384770.37000699999</v>
      </c>
    </row>
    <row r="105" spans="1:15" x14ac:dyDescent="0.45">
      <c r="A105" s="1">
        <v>33554432</v>
      </c>
      <c r="B105" s="1">
        <v>989914887.10000002</v>
      </c>
      <c r="C105" s="1">
        <v>1808491.3153599999</v>
      </c>
      <c r="D105" s="1">
        <v>998796923.14999998</v>
      </c>
      <c r="E105" s="1">
        <v>519166.68213099998</v>
      </c>
      <c r="F105" s="1">
        <v>997774544.5</v>
      </c>
      <c r="G105" s="1">
        <v>537929.64787999995</v>
      </c>
      <c r="H105" s="1">
        <v>1001745742.15</v>
      </c>
      <c r="I105" s="1">
        <v>820713.71661899996</v>
      </c>
      <c r="J105" s="1">
        <v>996026173.25</v>
      </c>
      <c r="K105" s="1">
        <v>450444.34641100001</v>
      </c>
      <c r="L105" s="1">
        <v>994267352</v>
      </c>
      <c r="M105" s="1">
        <v>255245.96870900001</v>
      </c>
      <c r="N105" s="1">
        <v>998336768.60000002</v>
      </c>
      <c r="O105" s="1">
        <v>423416.75741999998</v>
      </c>
    </row>
    <row r="106" spans="1:15" x14ac:dyDescent="0.45">
      <c r="A106" s="1">
        <v>67108864</v>
      </c>
      <c r="B106" s="1">
        <v>1962270711.1500001</v>
      </c>
      <c r="C106" s="1">
        <v>1595088.6911599999</v>
      </c>
      <c r="D106" s="1">
        <v>1970648816.05</v>
      </c>
      <c r="E106" s="1">
        <v>928883.59552500001</v>
      </c>
      <c r="F106" s="1">
        <v>1969294393.1500001</v>
      </c>
      <c r="G106" s="1">
        <v>507200.35790300003</v>
      </c>
      <c r="H106" s="1">
        <v>1973235482.8</v>
      </c>
      <c r="I106" s="1">
        <v>893151.60992700001</v>
      </c>
      <c r="J106" s="1">
        <v>1967076782.2</v>
      </c>
      <c r="K106" s="1">
        <v>129085.67475599999</v>
      </c>
      <c r="L106" s="1">
        <v>1965862516</v>
      </c>
      <c r="M106" s="1">
        <v>503066.592412</v>
      </c>
      <c r="N106" s="1">
        <v>1970621854.8499999</v>
      </c>
      <c r="O106" s="1">
        <v>474152.74900100002</v>
      </c>
    </row>
    <row r="107" spans="1:15" x14ac:dyDescent="0.45">
      <c r="A107" s="1">
        <v>134217728</v>
      </c>
      <c r="B107" s="1">
        <v>3904338272.3000002</v>
      </c>
      <c r="C107" s="1">
        <v>1537277.99884</v>
      </c>
      <c r="D107" s="1">
        <v>3913306779.6500001</v>
      </c>
      <c r="E107" s="1">
        <v>513596.42590999999</v>
      </c>
      <c r="F107" s="1">
        <v>3911819231.4000001</v>
      </c>
      <c r="G107" s="1">
        <v>414903.46648499998</v>
      </c>
      <c r="H107" s="1">
        <v>3916648734.0500002</v>
      </c>
      <c r="I107" s="1">
        <v>796636.42694599996</v>
      </c>
      <c r="J107" s="1">
        <v>3910166254.5</v>
      </c>
      <c r="K107" s="1">
        <v>765535.29168100003</v>
      </c>
      <c r="L107" s="1">
        <v>3909041621.6500001</v>
      </c>
      <c r="M107" s="1">
        <v>613179.98637599999</v>
      </c>
      <c r="N107" s="1">
        <v>3912655423.0999999</v>
      </c>
      <c r="O107" s="1">
        <v>630003.04262099997</v>
      </c>
    </row>
    <row r="108" spans="1:15" x14ac:dyDescent="0.45">
      <c r="A108" s="1">
        <v>268435456</v>
      </c>
      <c r="B108" s="1">
        <v>7790550573.6000004</v>
      </c>
      <c r="C108" s="1">
        <v>1814424.5160399999</v>
      </c>
      <c r="D108" s="1">
        <v>7799614961.3999996</v>
      </c>
      <c r="E108" s="1">
        <v>1188953.24606</v>
      </c>
      <c r="F108" s="1">
        <v>7798570994.8500004</v>
      </c>
      <c r="G108" s="1">
        <v>1155503.44038</v>
      </c>
      <c r="H108" s="1">
        <v>7802540226</v>
      </c>
      <c r="I108" s="1">
        <v>1461975.4356500001</v>
      </c>
      <c r="J108" s="1">
        <v>7795985182.75</v>
      </c>
      <c r="K108" s="1">
        <v>855034.30437200004</v>
      </c>
      <c r="L108" s="1">
        <v>7795004720.0500002</v>
      </c>
      <c r="M108" s="1">
        <v>934594.56627099996</v>
      </c>
      <c r="N108" s="1">
        <v>7798699203.0500002</v>
      </c>
      <c r="O108" s="1">
        <v>884582.64001700003</v>
      </c>
    </row>
    <row r="109" spans="1:15" x14ac:dyDescent="0.45">
      <c r="A109" s="1">
        <v>536870912</v>
      </c>
      <c r="B109" s="1">
        <v>15561557517.9</v>
      </c>
      <c r="C109" s="1">
        <v>1512235.80507</v>
      </c>
      <c r="D109" s="1">
        <v>15572731171.4</v>
      </c>
      <c r="E109" s="1">
        <v>1749277.94518</v>
      </c>
      <c r="F109" s="1">
        <v>15571073556.4</v>
      </c>
      <c r="G109" s="1">
        <v>1146132.9602699999</v>
      </c>
      <c r="H109" s="1">
        <v>15576204875.299999</v>
      </c>
      <c r="I109" s="1">
        <v>2572193.77752</v>
      </c>
      <c r="J109" s="1">
        <v>15568871717</v>
      </c>
      <c r="K109" s="1">
        <v>1666216.6719800001</v>
      </c>
      <c r="L109" s="1">
        <v>15568114360</v>
      </c>
      <c r="M109" s="1">
        <v>1115074.5867999999</v>
      </c>
      <c r="N109" s="1">
        <v>15572688844.5</v>
      </c>
      <c r="O109" s="1">
        <v>3107964.5670699999</v>
      </c>
    </row>
    <row r="111" spans="1:15" ht="18" x14ac:dyDescent="0.55000000000000004">
      <c r="A111" s="9" t="s">
        <v>71</v>
      </c>
    </row>
    <row r="112" spans="1:15" x14ac:dyDescent="0.45">
      <c r="A112" t="s">
        <v>29</v>
      </c>
      <c r="B112" t="s">
        <v>51</v>
      </c>
      <c r="C112" t="s">
        <v>52</v>
      </c>
      <c r="D112" s="8" t="s">
        <v>58</v>
      </c>
      <c r="E112" t="s">
        <v>54</v>
      </c>
      <c r="F112" t="s">
        <v>55</v>
      </c>
      <c r="G112" t="s">
        <v>59</v>
      </c>
    </row>
    <row r="113" spans="1:7" x14ac:dyDescent="0.45">
      <c r="A113">
        <v>1</v>
      </c>
      <c r="B113" s="1">
        <f>D90/B90</f>
        <v>1.5881218472818264</v>
      </c>
      <c r="C113" s="1">
        <f>F90/B90</f>
        <v>1.5385321851399214</v>
      </c>
      <c r="D113" s="1">
        <f>H90/B90</f>
        <v>1.8190532240286512</v>
      </c>
      <c r="E113" s="1">
        <f>J90/B90</f>
        <v>1.4051011586826467</v>
      </c>
      <c r="F113" s="1">
        <f>L90/B90</f>
        <v>1.3398767302678793</v>
      </c>
      <c r="G113" s="1">
        <f>N90/B90</f>
        <v>1.5969310446854879</v>
      </c>
    </row>
    <row r="114" spans="1:7" x14ac:dyDescent="0.45">
      <c r="A114">
        <v>2</v>
      </c>
      <c r="B114" s="1">
        <f t="shared" ref="B114:B132" si="14">D91/B91</f>
        <v>1.5780574206798939</v>
      </c>
      <c r="C114" s="1">
        <f t="shared" ref="C114:C132" si="15">F91/B91</f>
        <v>1.535691376961648</v>
      </c>
      <c r="D114" s="1">
        <f t="shared" ref="D114:D132" si="16">H91/B91</f>
        <v>1.7746946913493999</v>
      </c>
      <c r="E114" s="1">
        <f t="shared" ref="E114:E132" si="17">J91/B91</f>
        <v>1.3938602136622322</v>
      </c>
      <c r="F114" s="1">
        <f t="shared" ref="F114:F132" si="18">L91/B91</f>
        <v>1.3279878549040041</v>
      </c>
      <c r="G114" s="1">
        <f t="shared" ref="G114:G132" si="19">N91/B91</f>
        <v>1.580734373099786</v>
      </c>
    </row>
    <row r="115" spans="1:7" x14ac:dyDescent="0.45">
      <c r="A115">
        <v>4</v>
      </c>
      <c r="B115" s="1">
        <f t="shared" si="14"/>
        <v>1.5818080137228918</v>
      </c>
      <c r="C115" s="1">
        <f t="shared" si="15"/>
        <v>1.5259176655133087</v>
      </c>
      <c r="D115" s="1">
        <f t="shared" si="16"/>
        <v>1.7585202472982249</v>
      </c>
      <c r="E115" s="1">
        <f t="shared" si="17"/>
        <v>1.3914476026229021</v>
      </c>
      <c r="F115" s="1">
        <f t="shared" si="18"/>
        <v>1.3223955421063973</v>
      </c>
      <c r="G115" s="1">
        <f t="shared" si="19"/>
        <v>1.562209935813794</v>
      </c>
    </row>
    <row r="116" spans="1:7" x14ac:dyDescent="0.45">
      <c r="A116">
        <v>8</v>
      </c>
      <c r="B116" s="1">
        <f t="shared" si="14"/>
        <v>1.5644675670573698</v>
      </c>
      <c r="C116" s="1">
        <f t="shared" si="15"/>
        <v>1.4969065900896006</v>
      </c>
      <c r="D116" s="1">
        <f t="shared" si="16"/>
        <v>1.7254428873520085</v>
      </c>
      <c r="E116" s="1">
        <f t="shared" si="17"/>
        <v>1.3752410511041322</v>
      </c>
      <c r="F116" s="1">
        <f t="shared" si="18"/>
        <v>1.3088610328369936</v>
      </c>
      <c r="G116" s="1">
        <f t="shared" si="19"/>
        <v>1.5429861562545881</v>
      </c>
    </row>
    <row r="117" spans="1:7" x14ac:dyDescent="0.45">
      <c r="A117">
        <v>16</v>
      </c>
      <c r="B117" s="1">
        <f t="shared" si="14"/>
        <v>1.5367193734259936</v>
      </c>
      <c r="C117" s="1">
        <f t="shared" si="15"/>
        <v>1.4784510126704133</v>
      </c>
      <c r="D117" s="1">
        <f t="shared" si="16"/>
        <v>1.7137211059992363</v>
      </c>
      <c r="E117" s="1">
        <f t="shared" si="17"/>
        <v>1.3682804994304132</v>
      </c>
      <c r="F117" s="1">
        <f t="shared" si="18"/>
        <v>1.3046658655755372</v>
      </c>
      <c r="G117" s="1">
        <f t="shared" si="19"/>
        <v>1.5316899243514492</v>
      </c>
    </row>
    <row r="118" spans="1:7" x14ac:dyDescent="0.45">
      <c r="A118">
        <v>32</v>
      </c>
      <c r="B118" s="1">
        <f t="shared" si="14"/>
        <v>1.4801266072906747</v>
      </c>
      <c r="C118" s="1">
        <f t="shared" si="15"/>
        <v>1.4381556370152992</v>
      </c>
      <c r="D118" s="1">
        <f t="shared" si="16"/>
        <v>1.6361437229960611</v>
      </c>
      <c r="E118" s="1">
        <f t="shared" si="17"/>
        <v>1.3160311651723651</v>
      </c>
      <c r="F118" s="1">
        <f t="shared" si="18"/>
        <v>1.2684473660104743</v>
      </c>
      <c r="G118" s="1">
        <f t="shared" si="19"/>
        <v>1.4802396085684755</v>
      </c>
    </row>
    <row r="119" spans="1:7" x14ac:dyDescent="0.45">
      <c r="A119">
        <v>64</v>
      </c>
      <c r="B119" s="1">
        <f t="shared" si="14"/>
        <v>1.5256387871718535</v>
      </c>
      <c r="C119" s="1">
        <f t="shared" si="15"/>
        <v>1.4640473018187483</v>
      </c>
      <c r="D119" s="1">
        <f t="shared" si="16"/>
        <v>1.6957360137129682</v>
      </c>
      <c r="E119" s="1">
        <f t="shared" si="17"/>
        <v>1.365356935659781</v>
      </c>
      <c r="F119" s="1">
        <f t="shared" si="18"/>
        <v>1.3019418780871479</v>
      </c>
      <c r="G119" s="1">
        <f t="shared" si="19"/>
        <v>1.5054339372360179</v>
      </c>
    </row>
    <row r="120" spans="1:7" x14ac:dyDescent="0.45">
      <c r="A120">
        <v>128</v>
      </c>
      <c r="B120" s="1">
        <f t="shared" si="14"/>
        <v>1.4753645229446943</v>
      </c>
      <c r="C120" s="1">
        <f t="shared" si="15"/>
        <v>1.4322176719062651</v>
      </c>
      <c r="D120" s="1">
        <f t="shared" si="16"/>
        <v>1.6226887639056298</v>
      </c>
      <c r="E120" s="1">
        <f t="shared" si="17"/>
        <v>1.3348561929482379</v>
      </c>
      <c r="F120" s="1">
        <f t="shared" si="18"/>
        <v>1.2893228119355562</v>
      </c>
      <c r="G120" s="1">
        <f t="shared" si="19"/>
        <v>1.4790624068082161</v>
      </c>
    </row>
    <row r="121" spans="1:7" x14ac:dyDescent="0.45">
      <c r="A121">
        <v>256</v>
      </c>
      <c r="B121" s="1">
        <f t="shared" si="14"/>
        <v>1.3995321951622288</v>
      </c>
      <c r="C121" s="1">
        <f t="shared" si="15"/>
        <v>1.3484531668564164</v>
      </c>
      <c r="D121" s="1">
        <f t="shared" si="16"/>
        <v>1.5076282312669975</v>
      </c>
      <c r="E121" s="1">
        <f t="shared" si="17"/>
        <v>1.2677302553910594</v>
      </c>
      <c r="F121" s="1">
        <f t="shared" si="18"/>
        <v>1.2274654115138717</v>
      </c>
      <c r="G121" s="1">
        <f t="shared" si="19"/>
        <v>1.3846880224282094</v>
      </c>
    </row>
    <row r="122" spans="1:7" x14ac:dyDescent="0.45">
      <c r="A122">
        <v>512</v>
      </c>
      <c r="B122" s="1">
        <f t="shared" si="14"/>
        <v>1.2810177713316162</v>
      </c>
      <c r="C122" s="1">
        <f t="shared" si="15"/>
        <v>1.2476634447855273</v>
      </c>
      <c r="D122" s="1">
        <f t="shared" si="16"/>
        <v>1.3659578358859363</v>
      </c>
      <c r="E122" s="1">
        <f t="shared" si="17"/>
        <v>1.1896472634493487</v>
      </c>
      <c r="F122" s="1">
        <f t="shared" si="18"/>
        <v>1.1577942036821467</v>
      </c>
      <c r="G122" s="1">
        <f t="shared" si="19"/>
        <v>1.2777471968221006</v>
      </c>
    </row>
    <row r="123" spans="1:7" x14ac:dyDescent="0.45">
      <c r="A123">
        <v>1024</v>
      </c>
      <c r="B123" s="1">
        <f t="shared" si="14"/>
        <v>1.1939124327960462</v>
      </c>
      <c r="C123" s="1">
        <f t="shared" si="15"/>
        <v>1.1738313136611449</v>
      </c>
      <c r="D123" s="1">
        <f t="shared" si="16"/>
        <v>1.2485137058406484</v>
      </c>
      <c r="E123" s="1">
        <f t="shared" si="17"/>
        <v>1.1278511581253319</v>
      </c>
      <c r="F123" s="1">
        <f t="shared" si="18"/>
        <v>1.1028971334316324</v>
      </c>
      <c r="G123" s="1">
        <f t="shared" si="19"/>
        <v>1.1865621978738747</v>
      </c>
    </row>
    <row r="124" spans="1:7" x14ac:dyDescent="0.45">
      <c r="A124">
        <v>2048</v>
      </c>
      <c r="B124" s="1">
        <f t="shared" si="14"/>
        <v>1.1090963516275341</v>
      </c>
      <c r="C124" s="1">
        <f t="shared" si="15"/>
        <v>1.1052823662679854</v>
      </c>
      <c r="D124" s="1">
        <f t="shared" si="16"/>
        <v>1.1390450397281966</v>
      </c>
      <c r="E124" s="1">
        <f t="shared" si="17"/>
        <v>1.0681704161153904</v>
      </c>
      <c r="F124" s="1">
        <f t="shared" si="18"/>
        <v>1.0541263853008052</v>
      </c>
      <c r="G124" s="1">
        <f t="shared" si="19"/>
        <v>1.1022002195111045</v>
      </c>
    </row>
    <row r="125" spans="1:7" x14ac:dyDescent="0.45">
      <c r="A125">
        <v>4096</v>
      </c>
      <c r="B125" s="1">
        <f t="shared" si="14"/>
        <v>1.0626363433502843</v>
      </c>
      <c r="C125" s="1">
        <f t="shared" si="15"/>
        <v>1.0604891102379235</v>
      </c>
      <c r="D125" s="1">
        <f t="shared" si="16"/>
        <v>1.0808107029285208</v>
      </c>
      <c r="E125" s="1">
        <f t="shared" si="17"/>
        <v>1.0414698023102986</v>
      </c>
      <c r="F125" s="1">
        <f t="shared" si="18"/>
        <v>1.0307429485690873</v>
      </c>
      <c r="G125" s="1">
        <f t="shared" si="19"/>
        <v>1.0573108258083015</v>
      </c>
    </row>
    <row r="126" spans="1:7" x14ac:dyDescent="0.45">
      <c r="A126">
        <v>8192</v>
      </c>
      <c r="B126" s="1">
        <f t="shared" si="14"/>
        <v>1.030598097331588</v>
      </c>
      <c r="C126" s="1">
        <f t="shared" si="15"/>
        <v>1.0316592666629663</v>
      </c>
      <c r="D126" s="1">
        <f t="shared" si="16"/>
        <v>1.0438712575336671</v>
      </c>
      <c r="E126" s="1">
        <f t="shared" si="17"/>
        <v>1.0210620576329921</v>
      </c>
      <c r="F126" s="1">
        <f t="shared" si="18"/>
        <v>1.0155547260173377</v>
      </c>
      <c r="G126" s="1">
        <f t="shared" si="19"/>
        <v>1.0309738511085715</v>
      </c>
    </row>
    <row r="127" spans="1:7" x14ac:dyDescent="0.45">
      <c r="A127">
        <v>16384</v>
      </c>
      <c r="B127" s="1">
        <f t="shared" si="14"/>
        <v>1.0180656149577052</v>
      </c>
      <c r="C127" s="1">
        <f t="shared" si="15"/>
        <v>1.0165848477622454</v>
      </c>
      <c r="D127" s="1">
        <f t="shared" si="16"/>
        <v>1.0243079921273084</v>
      </c>
      <c r="E127" s="1">
        <f t="shared" si="17"/>
        <v>1.0124234651558268</v>
      </c>
      <c r="F127" s="1">
        <f t="shared" si="18"/>
        <v>1.0093575455153903</v>
      </c>
      <c r="G127" s="1">
        <f t="shared" si="19"/>
        <v>1.0170679083980143</v>
      </c>
    </row>
    <row r="128" spans="1:7" x14ac:dyDescent="0.45">
      <c r="A128">
        <v>32768</v>
      </c>
      <c r="B128" s="1">
        <f t="shared" si="14"/>
        <v>1.0089725249773951</v>
      </c>
      <c r="C128" s="1">
        <f t="shared" si="15"/>
        <v>1.0079397304782689</v>
      </c>
      <c r="D128" s="1">
        <f t="shared" si="16"/>
        <v>1.0119513861284166</v>
      </c>
      <c r="E128" s="1">
        <f t="shared" si="17"/>
        <v>1.0061735470691862</v>
      </c>
      <c r="F128" s="1">
        <f t="shared" si="18"/>
        <v>1.0043968071969811</v>
      </c>
      <c r="G128" s="1">
        <f t="shared" si="19"/>
        <v>1.0085076824379036</v>
      </c>
    </row>
    <row r="129" spans="1:7" x14ac:dyDescent="0.45">
      <c r="A129">
        <v>65536</v>
      </c>
      <c r="B129" s="1">
        <f t="shared" si="14"/>
        <v>1.0042695968769211</v>
      </c>
      <c r="C129" s="1">
        <f t="shared" si="15"/>
        <v>1.0035793644373787</v>
      </c>
      <c r="D129" s="1">
        <f t="shared" si="16"/>
        <v>1.0055877976406089</v>
      </c>
      <c r="E129" s="1">
        <f t="shared" si="17"/>
        <v>1.0024492395583804</v>
      </c>
      <c r="F129" s="1">
        <f t="shared" si="18"/>
        <v>1.0018304328906253</v>
      </c>
      <c r="G129" s="1">
        <f t="shared" si="19"/>
        <v>1.004255857080548</v>
      </c>
    </row>
    <row r="130" spans="1:7" x14ac:dyDescent="0.45">
      <c r="A130">
        <v>131072</v>
      </c>
      <c r="B130" s="1">
        <f t="shared" si="14"/>
        <v>1.0022970620690397</v>
      </c>
      <c r="C130" s="1">
        <f t="shared" si="15"/>
        <v>1.0019160632553472</v>
      </c>
      <c r="D130" s="1">
        <f t="shared" si="16"/>
        <v>1.0031530213038502</v>
      </c>
      <c r="E130" s="1">
        <f t="shared" si="17"/>
        <v>1.0014926939710493</v>
      </c>
      <c r="F130" s="1">
        <f t="shared" si="18"/>
        <v>1.0012046469905973</v>
      </c>
      <c r="G130" s="1">
        <f t="shared" si="19"/>
        <v>1.0021302331457822</v>
      </c>
    </row>
    <row r="131" spans="1:7" x14ac:dyDescent="0.45">
      <c r="A131">
        <v>262144</v>
      </c>
      <c r="B131" s="1">
        <f t="shared" si="14"/>
        <v>1.0011635105522216</v>
      </c>
      <c r="C131" s="1">
        <f t="shared" si="15"/>
        <v>1.0010295063454411</v>
      </c>
      <c r="D131" s="1">
        <f t="shared" si="16"/>
        <v>1.0015389993668264</v>
      </c>
      <c r="E131" s="1">
        <f t="shared" si="17"/>
        <v>1.0006975898684769</v>
      </c>
      <c r="F131" s="1">
        <f t="shared" si="18"/>
        <v>1.0005717370560552</v>
      </c>
      <c r="G131" s="1">
        <f t="shared" si="19"/>
        <v>1.0010459632310986</v>
      </c>
    </row>
    <row r="132" spans="1:7" x14ac:dyDescent="0.45">
      <c r="A132">
        <v>524288</v>
      </c>
      <c r="B132" s="1">
        <f t="shared" si="14"/>
        <v>1.0007180292517088</v>
      </c>
      <c r="C132" s="1">
        <f t="shared" si="15"/>
        <v>1.000611509387094</v>
      </c>
      <c r="D132" s="1">
        <f t="shared" si="16"/>
        <v>1.0009412526595203</v>
      </c>
      <c r="E132" s="1">
        <f t="shared" si="17"/>
        <v>1.0004700171619445</v>
      </c>
      <c r="F132" s="1">
        <f t="shared" si="18"/>
        <v>1.0004213487044891</v>
      </c>
      <c r="G132" s="1">
        <f t="shared" si="19"/>
        <v>1.0007153092861814</v>
      </c>
    </row>
    <row r="133" spans="1:7" x14ac:dyDescent="0.45">
      <c r="A133" t="s">
        <v>87</v>
      </c>
      <c r="B133" s="2">
        <f>AVERAGE(B113:B126)</f>
        <v>1.3862212379410352</v>
      </c>
      <c r="C133" s="2">
        <f t="shared" ref="C133:G133" si="20">AVERAGE(C113:C126)</f>
        <v>1.3483784363990836</v>
      </c>
      <c r="D133" s="2">
        <f t="shared" si="20"/>
        <v>1.5094162449875819</v>
      </c>
      <c r="E133" s="2">
        <f t="shared" si="20"/>
        <v>1.2618646980219379</v>
      </c>
      <c r="F133" s="2">
        <f t="shared" si="20"/>
        <v>1.2180057064456338</v>
      </c>
      <c r="G133" s="2">
        <f t="shared" si="20"/>
        <v>1.3799121214549983</v>
      </c>
    </row>
  </sheetData>
  <mergeCells count="14">
    <mergeCell ref="L88:M88"/>
    <mergeCell ref="N88:O88"/>
    <mergeCell ref="B88:C88"/>
    <mergeCell ref="D88:E88"/>
    <mergeCell ref="F88:G88"/>
    <mergeCell ref="H88:I88"/>
    <mergeCell ref="J88:K88"/>
    <mergeCell ref="L2:M2"/>
    <mergeCell ref="N2:O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15</vt:i4>
      </vt:variant>
    </vt:vector>
  </HeadingPairs>
  <TitlesOfParts>
    <vt:vector size="19" baseType="lpstr">
      <vt:lpstr>lmbench</vt:lpstr>
      <vt:lpstr>postmark</vt:lpstr>
      <vt:lpstr>libc</vt:lpstr>
      <vt:lpstr>ssh</vt:lpstr>
      <vt:lpstr>file-created-per-second-sfi</vt:lpstr>
      <vt:lpstr>file-del-per-second-sfi</vt:lpstr>
      <vt:lpstr>file-created-per-second-pg</vt:lpstr>
      <vt:lpstr>file-deleted-per-second-pg</vt:lpstr>
      <vt:lpstr>lmb_file_bw_sfi</vt:lpstr>
      <vt:lpstr>lmb-file-bw-pg</vt:lpstr>
      <vt:lpstr>lmb-pipe-bw-sfi</vt:lpstr>
      <vt:lpstr>lmb-pipe-bw-pg</vt:lpstr>
      <vt:lpstr>fig-postmark-sfi</vt:lpstr>
      <vt:lpstr>fig-postmark-pg</vt:lpstr>
      <vt:lpstr>fig-libc-comp-sfi</vt:lpstr>
      <vt:lpstr>fig-libc-comp-pg</vt:lpstr>
      <vt:lpstr>fig-ssh-bandwidth</vt:lpstr>
      <vt:lpstr>fig-ssh-overhead-sfi</vt:lpstr>
      <vt:lpstr>fig-ssh-overhead-pg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2017-02-11T15:08:26Z</dcterms:modified>
</cp:coreProperties>
</file>