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29e1f5b82a02f9e3/Paper/VEE_16/"/>
    </mc:Choice>
  </mc:AlternateContent>
  <bookViews>
    <workbookView xWindow="0" yWindow="0" windowWidth="13485" windowHeight="9255" firstSheet="2" activeTab="7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sshd_latency_new" sheetId="13" r:id="rId6"/>
    <sheet name="lmbench_latency" sheetId="5" r:id="rId7"/>
    <sheet name="postmark" sheetId="14" r:id="rId8"/>
    <sheet name="compilation" sheetId="1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8" i="5" l="1"/>
  <c r="N59" i="5"/>
  <c r="N60" i="5"/>
  <c r="N61" i="5"/>
  <c r="N62" i="5"/>
  <c r="N63" i="5"/>
  <c r="N64" i="5"/>
  <c r="N57" i="5"/>
  <c r="D19" i="15"/>
  <c r="D20" i="15"/>
  <c r="G29" i="14" l="1"/>
  <c r="F29" i="14"/>
  <c r="F27" i="14"/>
  <c r="D18" i="15" l="1"/>
  <c r="D17" i="15"/>
  <c r="I58" i="5"/>
  <c r="I59" i="5"/>
  <c r="I60" i="5"/>
  <c r="I61" i="5"/>
  <c r="I62" i="5"/>
  <c r="I63" i="5"/>
  <c r="I64" i="5"/>
  <c r="I57" i="5"/>
  <c r="G28" i="14"/>
  <c r="F28" i="14"/>
  <c r="F63" i="5" l="1"/>
  <c r="F61" i="5"/>
  <c r="F64" i="5"/>
  <c r="F58" i="5"/>
  <c r="F59" i="5"/>
  <c r="F60" i="5"/>
  <c r="F62" i="5"/>
  <c r="F57" i="5"/>
  <c r="G27" i="14" l="1"/>
  <c r="D16" i="15" l="1"/>
  <c r="D15" i="15"/>
  <c r="D14" i="15"/>
  <c r="D70" i="15" l="1"/>
  <c r="D32" i="15" l="1"/>
  <c r="D31" i="15"/>
  <c r="D30" i="15"/>
  <c r="D6" i="15"/>
  <c r="D7" i="15"/>
  <c r="D8" i="15"/>
  <c r="D9" i="15"/>
  <c r="D10" i="15"/>
  <c r="I10" i="13" l="1"/>
  <c r="H10" i="13"/>
  <c r="D31" i="13" l="1"/>
  <c r="G22" i="14"/>
  <c r="F22" i="14"/>
  <c r="G12" i="14"/>
  <c r="F12" i="14"/>
  <c r="D30" i="13" l="1"/>
  <c r="F21" i="14"/>
  <c r="G21" i="14"/>
  <c r="G11" i="14"/>
  <c r="F11" i="14"/>
  <c r="D99" i="14" l="1"/>
  <c r="D84" i="14" l="1"/>
  <c r="E25" i="13" l="1"/>
  <c r="G20" i="14" l="1"/>
  <c r="G19" i="14"/>
  <c r="G18" i="14"/>
  <c r="G17" i="14"/>
  <c r="G16" i="14"/>
  <c r="F20" i="14"/>
  <c r="F19" i="14"/>
  <c r="F18" i="14"/>
  <c r="F17" i="14"/>
  <c r="F16" i="14"/>
  <c r="G10" i="14"/>
  <c r="G9" i="14"/>
  <c r="G8" i="14"/>
  <c r="G7" i="14"/>
  <c r="G6" i="14"/>
  <c r="F10" i="14"/>
  <c r="F9" i="14"/>
  <c r="F8" i="14"/>
  <c r="F7" i="14"/>
  <c r="F6" i="14"/>
  <c r="D29" i="13" l="1"/>
  <c r="D28" i="13"/>
  <c r="D27" i="13"/>
  <c r="D26" i="13"/>
  <c r="D25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<sst xmlns="http://schemas.openxmlformats.org/spreadsheetml/2006/main" count="4174" uniqueCount="298">
  <si>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</si>
  <si>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</si>
  <si>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</si>
  <si>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</si>
  <si>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</si>
  <si>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</si>
  <si>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</si>
  <si>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</si>
  <si>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</si>
  <si>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</si>
  <si>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</si>
  <si>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</si>
  <si>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</si>
  <si>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</si>
  <si>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</si>
  <si>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</si>
  <si>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</si>
  <si>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</si>
  <si>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</si>
  <si>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</si>
  <si>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</si>
  <si>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</si>
  <si>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</si>
  <si>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</si>
  <si>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</si>
  <si>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</si>
  <si>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</si>
  <si>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</si>
  <si>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</si>
  <si>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</si>
  <si>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</si>
  <si>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</si>
  <si>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</si>
  <si>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</si>
  <si>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</si>
  <si>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</si>
  <si>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</si>
  <si>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</si>
  <si>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</si>
  <si>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</si>
  <si>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</si>
  <si>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</si>
  <si>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</si>
  <si>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</si>
  <si>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</si>
  <si>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</si>
  <si>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</si>
  <si>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</si>
  <si>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</si>
  <si>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</si>
  <si>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</si>
  <si>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</si>
  <si>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</si>
  <si>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</si>
  <si>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</si>
  <si>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</si>
  <si>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</si>
  <si>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</si>
  <si>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</si>
  <si>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</si>
  <si>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</si>
  <si>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</si>
  <si>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</si>
  <si>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</si>
  <si>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</si>
  <si>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</si>
  <si>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</si>
  <si>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</si>
  <si>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</si>
  <si>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</si>
  <si>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</si>
  <si>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</si>
  <si>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</si>
  <si>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</si>
  <si>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</si>
  <si>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</si>
  <si>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</si>
  <si>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</si>
  <si>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</si>
  <si>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</si>
  <si>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</si>
  <si>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</si>
  <si>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</si>
  <si>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</si>
  <si>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</si>
  <si>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</si>
  <si>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</si>
  <si>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</si>
  <si>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</si>
  <si>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</si>
  <si>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</si>
  <si>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</si>
  <si>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</si>
  <si>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</si>
  <si>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</si>
  <si>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</si>
  <si>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</si>
  <si>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</si>
  <si>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</si>
  <si>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</si>
  <si>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</si>
  <si>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</si>
  <si>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</si>
  <si>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</si>
  <si>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</si>
  <si>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</si>
  <si>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</si>
  <si>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</si>
  <si>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</si>
  <si>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</si>
  <si>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</si>
  <si>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</si>
  <si>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</si>
  <si>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</si>
  <si>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</si>
  <si>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</si>
  <si>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</si>
  <si>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</si>
  <si>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</si>
  <si>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</si>
  <si>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</si>
  <si>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</si>
  <si>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</si>
  <si>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</si>
  <si>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</si>
  <si>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</si>
  <si>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</si>
  <si>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</si>
  <si>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</si>
  <si>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</si>
  <si>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</si>
  <si>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</si>
  <si>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</si>
  <si>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</si>
  <si>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</si>
  <si>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</si>
  <si>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</si>
  <si>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</si>
  <si>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</si>
  <si>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</si>
  <si>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</si>
  <si>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</si>
  <si>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</si>
  <si>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</si>
  <si>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</si>
  <si>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</si>
  <si>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</si>
  <si>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</si>
  <si>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</si>
  <si>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</si>
  <si>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</si>
  <si>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</si>
  <si>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</si>
  <si>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</si>
  <si>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</si>
  <si>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</si>
  <si>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</si>
  <si>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</si>
  <si>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</si>
  <si>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</si>
  <si>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</si>
  <si>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</si>
  <si>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</si>
  <si>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</si>
  <si>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</si>
  <si>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</si>
  <si>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</si>
  <si>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</si>
  <si>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</si>
  <si>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</si>
  <si>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</si>
  <si>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</si>
  <si>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</si>
  <si>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</si>
  <si>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</si>
  <si>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</si>
  <si>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</si>
  <si>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</si>
  <si>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</si>
  <si>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</si>
  <si>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</si>
  <si>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</si>
  <si>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</si>
  <si>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</si>
  <si>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</si>
  <si>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</si>
  <si>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</si>
  <si>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</si>
  <si>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</si>
  <si>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</si>
  <si>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</si>
  <si>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</si>
  <si>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</si>
  <si>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</si>
  <si>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</si>
  <si>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</si>
  <si>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</si>
  <si>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</si>
  <si>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</si>
  <si>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</si>
  <si>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</si>
  <si>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</si>
  <si>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</si>
  <si>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Bandwidth (measured on the client)</t>
  </si>
  <si>
    <t>sva_copy_l1_mapping pgtable_batch</t>
  </si>
  <si>
    <t>per-API overhead in cycles over 20 rounds (on svaKernel_opt_no_instr)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</si>
  <si>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</si>
  <si>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</si>
  <si>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</si>
  <si>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</si>
  <si>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</si>
  <si>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</si>
  <si>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</si>
  <si>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</si>
  <si>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</si>
  <si>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</si>
  <si>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</si>
  <si>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</si>
  <si>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</si>
  <si>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</si>
  <si>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</si>
  <si>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</si>
  <si>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</si>
  <si>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</si>
  <si>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</si>
  <si>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</si>
  <si>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</si>
  <si>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</si>
  <si>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</si>
  <si>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</si>
  <si>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</si>
  <si>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</si>
  <si>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</si>
  <si>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</si>
  <si>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</si>
  <si>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</si>
  <si>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</si>
  <si>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</si>
  <si>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</si>
  <si>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</si>
  <si>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</si>
  <si>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</si>
  <si>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</si>
  <si>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</si>
  <si>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</si>
  <si>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</si>
  <si>
    <t>all files stored under the root directory</t>
  </si>
  <si>
    <t>With MMU Checks Enabled</t>
  </si>
  <si>
    <t>all files stored under /usr directory</t>
  </si>
  <si>
    <t>svaKernel_opt_no_instr_mmuChecks</t>
  </si>
  <si>
    <t>per-API overhead in cycles over 20 rounds (on svaKernel_opt_no_instr with MMU checks)</t>
  </si>
  <si>
    <t>svaKernel_opt_mmuChecks</t>
  </si>
  <si>
    <t>compiling libc: 10 rounds of execution</t>
  </si>
  <si>
    <t>compiling kernel: 10 rounds of execution</t>
  </si>
  <si>
    <t>average (cycles)</t>
  </si>
  <si>
    <t>sva_icontext_restart</t>
  </si>
  <si>
    <t>SVA-OS API overhead (10 rounds)</t>
  </si>
  <si>
    <t>baseline_no_1GB</t>
  </si>
  <si>
    <t>svaKernel_opt_tlbflush_no_instr</t>
  </si>
  <si>
    <t>svaKernel_opt_tlbflush_cfi</t>
  </si>
  <si>
    <t>svaKernel_opt_tlbflush_sfi</t>
  </si>
  <si>
    <t>svaKernel_opt_tlbflush</t>
  </si>
  <si>
    <t>svaKernel_tlbflush</t>
  </si>
  <si>
    <t>functions that sva_update_l1_mapping</t>
  </si>
  <si>
    <t>function name</t>
  </si>
  <si>
    <t>invocation frequency</t>
  </si>
  <si>
    <t>pmap_fill_ptp()</t>
  </si>
  <si>
    <t>pmap_promote_pde()</t>
  </si>
  <si>
    <t>pmap_enter()</t>
  </si>
  <si>
    <t>pmap_enter_quick_locked()</t>
  </si>
  <si>
    <t>pmap_clear_modify()</t>
  </si>
  <si>
    <t>pmap_clear_reference()</t>
  </si>
  <si>
    <t>after I replace sva_update_l1_mapping() by sva_update_l1_mapping_batch() in pmap_enter_quick_locked()</t>
  </si>
  <si>
    <t>TLB flush effect</t>
  </si>
  <si>
    <t>svaKernel_opt_old</t>
  </si>
  <si>
    <t>svaKernel_opt (with TLB flush)</t>
  </si>
  <si>
    <t>svaKernel_opt ( with tlbflush)</t>
  </si>
  <si>
    <t>latency (micro seconds)</t>
  </si>
  <si>
    <t>per-round aggregate cycles</t>
  </si>
  <si>
    <t>normalized to sva_opt_old</t>
  </si>
  <si>
    <t>svaKernel_opt (flush entire TLB, including global entires)</t>
  </si>
  <si>
    <t># of entire TLB flush:</t>
  </si>
  <si>
    <t>average</t>
  </si>
  <si>
    <t>the cost of each TLB flush</t>
  </si>
  <si>
    <t>1,341 cycles</t>
  </si>
  <si>
    <t># of entire TLB flushes</t>
  </si>
  <si>
    <t>svaKernel opt (tlbflush entire TLB entries, including global entries)</t>
  </si>
  <si>
    <t>svaKernel opt (tlbflush entire TLB entries no WP bit)</t>
  </si>
  <si>
    <t>seconds normalied to svaKernel_opt_old</t>
  </si>
  <si>
    <t>cycles normalized to svaKernel_opt_old</t>
  </si>
  <si>
    <t>svaKernel_opt_tlbflush_entire</t>
  </si>
  <si>
    <t>svaKernel_opt_tlbflush_entire_nowp</t>
  </si>
  <si>
    <t>svaKernel_opt (flush entire TLB without WP)</t>
  </si>
  <si>
    <t>sva_copy_l1_mapping_pgtable_batch</t>
  </si>
  <si>
    <t>per-API overhead in cycles over 20 rounds (on svaKernel_opt_no_instr with MMU checks, flushing entire TLB and correct SVAsyscall overhead measurement)</t>
  </si>
  <si>
    <t>SVA-OS API overhead (10 rounds) with entire TLB flush</t>
  </si>
  <si>
    <t xml:space="preserve">libc compilation time cmd output: 82.91 real; 61.08 user; 21.10 sys </t>
  </si>
  <si>
    <t>time cmd output (21 rounds of execution): 442.07 real; 32.88 user; 396.68 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</si>
</sst>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17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2" fontId="0" fillId="0" borderId="0" xfId="0" applyNumberFormat="1" applyFont="1" applyAlignment="1">
      <alignment wrapText="1"/>
    </xf>
    <xf numFmtId="43" fontId="28" fillId="0" borderId="0" xfId="1" applyFont="1"/>
    <xf numFmtId="43" fontId="29" fillId="0" borderId="0" xfId="1" applyFont="1"/>
    <xf numFmtId="43" fontId="1" fillId="0" borderId="0" xfId="1" applyFont="1"/>
    <xf numFmtId="0" fontId="30" fillId="0" borderId="0" xfId="0" applyFont="1"/>
    <xf numFmtId="0" fontId="30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101" t="s">
        <v>37</v>
      </c>
      <c r="F1" s="101"/>
      <c r="G1" s="101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101" t="s">
        <v>37</v>
      </c>
      <c r="F20" s="101"/>
      <c r="G20" s="101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101" t="s">
        <v>37</v>
      </c>
      <c r="F39" s="101"/>
      <c r="G39" s="101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102" t="s">
        <v>27</v>
      </c>
      <c r="C1" s="103"/>
      <c r="D1" s="104" t="s">
        <v>28</v>
      </c>
      <c r="E1" s="101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102" t="s">
        <v>27</v>
      </c>
      <c r="C21" s="103"/>
      <c r="D21" s="104" t="s">
        <v>28</v>
      </c>
      <c r="E21" s="101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E6" sqref="E6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105" t="s">
        <v>23</v>
      </c>
      <c r="C1" s="106"/>
      <c r="D1" s="106"/>
      <c r="E1" s="106"/>
      <c r="F1" s="107"/>
      <c r="G1" s="108" t="s">
        <v>24</v>
      </c>
      <c r="H1" s="108"/>
      <c r="I1" s="108"/>
      <c r="J1" s="108"/>
      <c r="K1" s="108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109" t="s">
        <v>23</v>
      </c>
      <c r="C19" s="110"/>
      <c r="D19" s="110"/>
      <c r="E19" s="110"/>
      <c r="F19" s="111"/>
      <c r="G19" s="108" t="s">
        <v>24</v>
      </c>
      <c r="H19" s="108"/>
      <c r="I19" s="108"/>
      <c r="J19" s="108"/>
      <c r="K19" s="108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143" zoomScaleNormal="100" workbookViewId="0">
      <selection activeCell="C108" sqref="C108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28.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112" t="s">
        <v>97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</row>
    <row r="16" spans="1:19" ht="99.7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112" t="s">
        <v>97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112" t="s">
        <v>97</v>
      </c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112" t="s">
        <v>97</v>
      </c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204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112" t="s">
        <v>97</v>
      </c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112" t="s">
        <v>97</v>
      </c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13" t="s">
        <v>97</v>
      </c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112" t="s">
        <v>97</v>
      </c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112" t="s">
        <v>195</v>
      </c>
      <c r="C194" s="112" t="s">
        <v>196</v>
      </c>
      <c r="D194" s="112"/>
    </row>
    <row r="195" spans="1:4" s="2" customFormat="1" ht="28.5" x14ac:dyDescent="0.45">
      <c r="A195" s="2" t="s">
        <v>193</v>
      </c>
      <c r="B195" s="112"/>
      <c r="C195" s="2" t="s">
        <v>185</v>
      </c>
      <c r="D195" s="2" t="s">
        <v>234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B194:B195"/>
    <mergeCell ref="C194:D194"/>
    <mergeCell ref="E167:S167"/>
    <mergeCell ref="E186:S186"/>
    <mergeCell ref="E141:S141"/>
    <mergeCell ref="E15:S15"/>
    <mergeCell ref="E32:S32"/>
    <mergeCell ref="E62:S62"/>
    <mergeCell ref="E79:S79"/>
    <mergeCell ref="E126:S1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selection activeCell="D155" sqref="D155"/>
    </sheetView>
  </sheetViews>
  <sheetFormatPr defaultRowHeight="14.25" x14ac:dyDescent="0.45"/>
  <cols>
    <col min="1" max="1" width="31.3984375" customWidth="1"/>
    <col min="2" max="2" width="18.1328125" customWidth="1"/>
    <col min="3" max="3" width="19.19921875" customWidth="1"/>
    <col min="4" max="4" width="34.53125" customWidth="1"/>
    <col min="5" max="5" width="14.46484375" customWidth="1"/>
    <col min="6" max="6" width="13.53125" bestFit="1" customWidth="1"/>
    <col min="7" max="7" width="16.46484375" customWidth="1"/>
    <col min="8" max="8" width="23.59765625" customWidth="1"/>
    <col min="9" max="9" width="19.46484375" customWidth="1"/>
    <col min="10" max="10" width="15.1328125" customWidth="1"/>
    <col min="11" max="11" width="15.19921875" customWidth="1"/>
    <col min="12" max="13" width="12.46484375" bestFit="1" customWidth="1"/>
    <col min="14" max="14" width="16.1328125" customWidth="1"/>
    <col min="15" max="15" width="18.86328125" customWidth="1"/>
    <col min="16" max="16" width="12.86328125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7" s="83" customFormat="1" x14ac:dyDescent="0.45"/>
    <row r="2" spans="1:17" ht="31.5" x14ac:dyDescent="0.5">
      <c r="A2" s="84" t="s">
        <v>203</v>
      </c>
      <c r="B2" s="114" t="s">
        <v>180</v>
      </c>
      <c r="C2" s="114"/>
      <c r="D2" s="114"/>
      <c r="E2" s="114"/>
      <c r="F2" s="114"/>
      <c r="G2" s="114"/>
      <c r="I2" s="74"/>
      <c r="J2" s="114" t="s">
        <v>178</v>
      </c>
      <c r="K2" s="114"/>
      <c r="L2" s="114"/>
      <c r="M2" s="114"/>
      <c r="N2" s="114"/>
      <c r="O2" s="114"/>
    </row>
    <row r="3" spans="1:17" ht="42.75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88" t="s">
        <v>249</v>
      </c>
      <c r="I3" s="88" t="s">
        <v>251</v>
      </c>
      <c r="J3" s="53" t="s">
        <v>21</v>
      </c>
      <c r="K3" s="81" t="s">
        <v>172</v>
      </c>
      <c r="L3" s="81" t="s">
        <v>173</v>
      </c>
      <c r="M3" s="53" t="s">
        <v>202</v>
      </c>
      <c r="N3" s="80" t="s">
        <v>185</v>
      </c>
      <c r="O3" s="80" t="s">
        <v>176</v>
      </c>
      <c r="P3" s="88" t="s">
        <v>249</v>
      </c>
      <c r="Q3" s="88" t="s">
        <v>251</v>
      </c>
    </row>
    <row r="4" spans="1:17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68242526.189999998</v>
      </c>
      <c r="I4" s="1">
        <v>63650314.295000002</v>
      </c>
      <c r="J4" s="1">
        <v>1762693.2356100001</v>
      </c>
      <c r="K4" s="1">
        <v>1108232.6682200001</v>
      </c>
      <c r="L4" s="1">
        <v>1304159.8781000001</v>
      </c>
      <c r="M4" s="1">
        <v>1444635.17814</v>
      </c>
      <c r="N4" s="1">
        <v>906419.15989500005</v>
      </c>
      <c r="O4" s="1">
        <v>956355.055865</v>
      </c>
      <c r="P4" s="1">
        <v>1508511.99187</v>
      </c>
      <c r="Q4" s="1">
        <v>882578.00238199998</v>
      </c>
    </row>
    <row r="5" spans="1:17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/>
      <c r="I5" s="1"/>
      <c r="J5" s="1">
        <v>1441676.38267</v>
      </c>
      <c r="K5" s="1">
        <v>1362922.3163600001</v>
      </c>
      <c r="L5" s="1">
        <v>1100083.4173600001</v>
      </c>
      <c r="M5" s="1">
        <v>1422861.1879400001</v>
      </c>
      <c r="N5" s="1">
        <v>1039703.98688</v>
      </c>
      <c r="O5" s="1">
        <v>1080111.8929300001</v>
      </c>
    </row>
    <row r="7" spans="1:17" x14ac:dyDescent="0.45">
      <c r="C7" s="83"/>
    </row>
    <row r="8" spans="1:17" x14ac:dyDescent="0.45">
      <c r="B8" s="114" t="s">
        <v>201</v>
      </c>
      <c r="C8" s="114"/>
      <c r="D8" s="114"/>
      <c r="E8" s="114"/>
      <c r="F8" s="114"/>
      <c r="G8" s="114"/>
    </row>
    <row r="9" spans="1:17" ht="28.5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  <c r="H9" s="88" t="s">
        <v>249</v>
      </c>
      <c r="I9" s="88" t="s">
        <v>251</v>
      </c>
    </row>
    <row r="10" spans="1:17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  <c r="H10" s="1">
        <f>1-H4/B4</f>
        <v>1.5329022481015642E-2</v>
      </c>
      <c r="I10" s="1">
        <f>1-I4/B4</f>
        <v>8.1590018784616136E-2</v>
      </c>
    </row>
    <row r="11" spans="1:17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4" spans="1:17" ht="18" x14ac:dyDescent="0.55000000000000004">
      <c r="A14" s="8"/>
    </row>
    <row r="15" spans="1:17" s="2" customFormat="1" x14ac:dyDescent="0.45"/>
    <row r="16" spans="1:17" x14ac:dyDescent="0.45">
      <c r="A16" s="53"/>
      <c r="B16" s="1"/>
      <c r="C16" s="1"/>
      <c r="D16" s="1"/>
    </row>
    <row r="17" spans="1:5" x14ac:dyDescent="0.45">
      <c r="A17" s="81"/>
      <c r="B17" s="1"/>
      <c r="C17" s="1"/>
      <c r="D17" s="1"/>
    </row>
    <row r="18" spans="1:5" x14ac:dyDescent="0.45">
      <c r="A18" s="81"/>
      <c r="B18" s="1"/>
      <c r="C18" s="1"/>
      <c r="D18" s="1"/>
    </row>
    <row r="19" spans="1:5" x14ac:dyDescent="0.45">
      <c r="A19" s="53"/>
      <c r="B19" s="1"/>
      <c r="C19" s="1"/>
      <c r="D19" s="1"/>
    </row>
    <row r="20" spans="1:5" x14ac:dyDescent="0.45">
      <c r="A20" s="80"/>
      <c r="B20" s="1"/>
      <c r="C20" s="1"/>
      <c r="D20" s="1"/>
    </row>
    <row r="21" spans="1:5" x14ac:dyDescent="0.45">
      <c r="A21" s="80"/>
      <c r="B21" s="1"/>
      <c r="C21" s="1"/>
      <c r="D21" s="1"/>
    </row>
    <row r="23" spans="1:5" s="83" customFormat="1" ht="44.25" x14ac:dyDescent="0.65">
      <c r="A23" s="79" t="s">
        <v>206</v>
      </c>
      <c r="B23" s="2" t="s">
        <v>207</v>
      </c>
      <c r="C23" s="2" t="s">
        <v>208</v>
      </c>
      <c r="D23" s="2" t="s">
        <v>209</v>
      </c>
    </row>
    <row r="24" spans="1:5" s="86" customFormat="1" x14ac:dyDescent="0.45">
      <c r="A24" s="1" t="s">
        <v>21</v>
      </c>
      <c r="B24" s="1">
        <v>46226801.850000001</v>
      </c>
      <c r="C24" s="1">
        <v>858253.37950399995</v>
      </c>
      <c r="D24" s="68">
        <v>1</v>
      </c>
    </row>
    <row r="25" spans="1:5" s="83" customFormat="1" x14ac:dyDescent="0.45">
      <c r="A25" s="1" t="s">
        <v>172</v>
      </c>
      <c r="B25" s="1">
        <v>47092083.700000003</v>
      </c>
      <c r="C25" s="1">
        <v>490120.86961499997</v>
      </c>
      <c r="D25" s="1">
        <f>B25/B24</f>
        <v>1.0187181854545708</v>
      </c>
      <c r="E25" s="48">
        <f>B25-B24</f>
        <v>865281.85000000149</v>
      </c>
    </row>
    <row r="26" spans="1:5" s="83" customFormat="1" x14ac:dyDescent="0.45">
      <c r="A26" s="1" t="s">
        <v>173</v>
      </c>
      <c r="B26" s="1">
        <v>49730232.450000003</v>
      </c>
      <c r="C26" s="1">
        <v>363530.04658099997</v>
      </c>
      <c r="D26" s="1">
        <f>B26/B24</f>
        <v>1.0757878646108416</v>
      </c>
    </row>
    <row r="27" spans="1:5" s="83" customFormat="1" x14ac:dyDescent="0.45">
      <c r="A27" s="1" t="s">
        <v>202</v>
      </c>
      <c r="B27" s="1">
        <v>48304296.399999999</v>
      </c>
      <c r="C27" s="1">
        <v>1092644.3745500001</v>
      </c>
      <c r="D27" s="1">
        <f>B27/B24</f>
        <v>1.0449413428326968</v>
      </c>
    </row>
    <row r="28" spans="1:5" s="83" customFormat="1" x14ac:dyDescent="0.45">
      <c r="A28" s="1" t="s">
        <v>185</v>
      </c>
      <c r="B28" s="1">
        <v>50334893.700000003</v>
      </c>
      <c r="C28" s="1">
        <v>301478.87729700003</v>
      </c>
      <c r="D28" s="1">
        <f>B28/B24</f>
        <v>1.0888681822145134</v>
      </c>
    </row>
    <row r="29" spans="1:5" s="83" customFormat="1" x14ac:dyDescent="0.45">
      <c r="A29" s="1" t="s">
        <v>18</v>
      </c>
      <c r="B29" s="1">
        <v>52392082.350000001</v>
      </c>
      <c r="C29" s="1">
        <v>635507.60417299997</v>
      </c>
      <c r="D29" s="1">
        <f>B29/B24</f>
        <v>1.1333702582325624</v>
      </c>
    </row>
    <row r="30" spans="1:5" s="83" customFormat="1" x14ac:dyDescent="0.45">
      <c r="A30" s="1" t="s">
        <v>249</v>
      </c>
      <c r="B30" s="1">
        <v>48250892.100000001</v>
      </c>
      <c r="C30" s="1">
        <v>1119082.80657</v>
      </c>
      <c r="D30" s="1">
        <f>B30/B24</f>
        <v>1.04378607580442</v>
      </c>
    </row>
    <row r="31" spans="1:5" s="83" customFormat="1" x14ac:dyDescent="0.45">
      <c r="A31" s="1" t="s">
        <v>251</v>
      </c>
      <c r="B31" s="1">
        <v>50793620.649999999</v>
      </c>
      <c r="C31" s="1">
        <v>461144.65773899999</v>
      </c>
      <c r="D31" s="1">
        <f>B31/B24</f>
        <v>1.0987915801490817</v>
      </c>
    </row>
    <row r="32" spans="1:5" s="83" customFormat="1" x14ac:dyDescent="0.45">
      <c r="A32" s="80"/>
      <c r="B32" s="1"/>
      <c r="C32" s="1"/>
    </row>
    <row r="34" spans="1:19" ht="18" x14ac:dyDescent="0.55000000000000004">
      <c r="A34" s="85" t="s">
        <v>205</v>
      </c>
      <c r="E34" s="112" t="s">
        <v>97</v>
      </c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1:19" s="83" customFormat="1" ht="99.75" x14ac:dyDescent="0.45">
      <c r="A35" s="83" t="s">
        <v>76</v>
      </c>
      <c r="B35" s="2" t="s">
        <v>77</v>
      </c>
      <c r="C35" s="2" t="s">
        <v>78</v>
      </c>
      <c r="D35" s="2" t="s">
        <v>81</v>
      </c>
      <c r="E35" s="56" t="s">
        <v>82</v>
      </c>
      <c r="F35" s="54" t="s">
        <v>83</v>
      </c>
      <c r="G35" s="62" t="s">
        <v>84</v>
      </c>
      <c r="H35" s="56" t="s">
        <v>85</v>
      </c>
      <c r="I35" s="54" t="s">
        <v>86</v>
      </c>
      <c r="J35" s="62" t="s">
        <v>87</v>
      </c>
      <c r="K35" s="56" t="s">
        <v>88</v>
      </c>
      <c r="L35" s="54" t="s">
        <v>89</v>
      </c>
      <c r="M35" s="62" t="s">
        <v>90</v>
      </c>
      <c r="N35" s="56" t="s">
        <v>91</v>
      </c>
      <c r="O35" s="54" t="s">
        <v>92</v>
      </c>
      <c r="P35" s="62" t="s">
        <v>93</v>
      </c>
      <c r="Q35" s="56" t="s">
        <v>94</v>
      </c>
      <c r="R35" s="54" t="s">
        <v>95</v>
      </c>
      <c r="S35" s="62" t="s">
        <v>96</v>
      </c>
    </row>
    <row r="36" spans="1:19" x14ac:dyDescent="0.45">
      <c r="A36" s="1" t="s">
        <v>63</v>
      </c>
      <c r="B36" s="1">
        <v>120</v>
      </c>
      <c r="C36" s="1">
        <v>0</v>
      </c>
      <c r="D36" s="1">
        <v>30143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30143.25</v>
      </c>
      <c r="O36" s="1">
        <v>342.41697898899997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49</v>
      </c>
      <c r="B37" s="1">
        <v>1289.75</v>
      </c>
      <c r="C37" s="1">
        <v>7.16850751552</v>
      </c>
      <c r="D37" s="50">
        <v>717432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717432.95</v>
      </c>
      <c r="R37" s="1">
        <v>5051.7303716200004</v>
      </c>
      <c r="S37" s="1">
        <v>20</v>
      </c>
    </row>
    <row r="38" spans="1:19" x14ac:dyDescent="0.45">
      <c r="A38" s="1" t="s">
        <v>62</v>
      </c>
      <c r="B38" s="1">
        <v>2</v>
      </c>
      <c r="C38" s="1">
        <v>0</v>
      </c>
      <c r="D38" s="1">
        <v>1073</v>
      </c>
      <c r="E38" s="1" t="s">
        <v>65</v>
      </c>
      <c r="F38" s="1" t="s">
        <v>65</v>
      </c>
      <c r="G38" s="1">
        <v>0</v>
      </c>
      <c r="H38" s="1">
        <v>845.8</v>
      </c>
      <c r="I38" s="1">
        <v>81.827623697600004</v>
      </c>
      <c r="J38" s="1">
        <v>10</v>
      </c>
      <c r="K38" s="1">
        <v>1300.3</v>
      </c>
      <c r="L38" s="1">
        <v>345.83234377399998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50</v>
      </c>
      <c r="B39" s="1">
        <v>20</v>
      </c>
      <c r="C39" s="1">
        <v>0</v>
      </c>
      <c r="D39" s="1">
        <v>11363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11363.6</v>
      </c>
      <c r="O39" s="1">
        <v>270.71320617999999</v>
      </c>
      <c r="P39" s="1">
        <v>20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</v>
      </c>
      <c r="C40" s="1">
        <v>0</v>
      </c>
      <c r="D40" s="1">
        <v>432</v>
      </c>
      <c r="E40" s="1" t="s">
        <v>65</v>
      </c>
      <c r="F40" s="1" t="s">
        <v>65</v>
      </c>
      <c r="G40" s="1">
        <v>0</v>
      </c>
      <c r="H40" s="1">
        <v>432.7</v>
      </c>
      <c r="I40" s="1">
        <v>17.009115203299999</v>
      </c>
      <c r="J40" s="1">
        <v>20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1146.1500000000001</v>
      </c>
      <c r="C41" s="1">
        <v>8.7992897440599993</v>
      </c>
      <c r="D41" s="1">
        <v>31104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31104.25</v>
      </c>
      <c r="O41" s="1">
        <v>494.99746211500002</v>
      </c>
      <c r="P41" s="1">
        <v>20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9</v>
      </c>
      <c r="C42" s="1">
        <v>0</v>
      </c>
      <c r="D42" s="1">
        <v>10158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9859.1</v>
      </c>
      <c r="L42" s="1">
        <v>62.308025165300002</v>
      </c>
      <c r="M42" s="1">
        <v>10</v>
      </c>
      <c r="N42" s="1">
        <v>10458</v>
      </c>
      <c r="O42" s="1">
        <v>300.207261738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129</v>
      </c>
      <c r="C43" s="1">
        <v>0</v>
      </c>
      <c r="D43" s="1">
        <v>69365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69365.600000000006</v>
      </c>
      <c r="O43" s="1">
        <v>478.97227477199999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</v>
      </c>
      <c r="C44" s="1">
        <v>0</v>
      </c>
      <c r="D44" s="1">
        <v>1323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1323.45</v>
      </c>
      <c r="L44" s="1">
        <v>113.273772339</v>
      </c>
      <c r="M44" s="1">
        <v>20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868.8</v>
      </c>
      <c r="C45" s="1">
        <v>1.3638181697</v>
      </c>
      <c r="D45" s="1">
        <v>25629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 t="s">
        <v>65</v>
      </c>
      <c r="L45" s="1" t="s">
        <v>65</v>
      </c>
      <c r="M45" s="1">
        <v>0</v>
      </c>
      <c r="N45" s="1">
        <v>25629.25</v>
      </c>
      <c r="O45" s="1">
        <v>7254.6063564799997</v>
      </c>
      <c r="P45" s="1">
        <v>20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125</v>
      </c>
      <c r="C46" s="1">
        <v>0</v>
      </c>
      <c r="D46" s="50">
        <v>175063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>
        <v>175063.5</v>
      </c>
      <c r="R46" s="1">
        <v>1183.7087268400001</v>
      </c>
      <c r="S46" s="1">
        <v>20</v>
      </c>
    </row>
    <row r="47" spans="1:19" x14ac:dyDescent="0.45">
      <c r="A47" s="1" t="s">
        <v>181</v>
      </c>
      <c r="B47" s="1">
        <v>1</v>
      </c>
      <c r="C47" s="1">
        <v>0</v>
      </c>
      <c r="D47" s="1">
        <v>176</v>
      </c>
      <c r="E47" s="1" t="s">
        <v>65</v>
      </c>
      <c r="F47" s="1" t="s">
        <v>65</v>
      </c>
      <c r="G47" s="1">
        <v>0</v>
      </c>
      <c r="H47" s="1">
        <v>176.8</v>
      </c>
      <c r="I47" s="1">
        <v>39.425372541000002</v>
      </c>
      <c r="J47" s="1">
        <v>20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50" t="s">
        <v>109</v>
      </c>
      <c r="B48" s="1">
        <v>18</v>
      </c>
      <c r="C48" s="1">
        <v>0</v>
      </c>
      <c r="D48" s="50">
        <v>115341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115341.55</v>
      </c>
      <c r="R48" s="1">
        <v>693.88280530600002</v>
      </c>
      <c r="S48" s="1">
        <v>20</v>
      </c>
    </row>
    <row r="49" spans="1:19" x14ac:dyDescent="0.45">
      <c r="A49" s="1" t="s">
        <v>137</v>
      </c>
      <c r="B49" s="1">
        <v>1147.1500000000001</v>
      </c>
      <c r="C49" s="1">
        <v>8.7992897440599993</v>
      </c>
      <c r="D49" s="1">
        <v>31325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31325.3</v>
      </c>
      <c r="O49" s="1">
        <v>9947.7889709200008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182</v>
      </c>
      <c r="B50" s="1">
        <v>1</v>
      </c>
      <c r="C50" s="1">
        <v>0</v>
      </c>
      <c r="D50" s="1">
        <v>213</v>
      </c>
      <c r="E50" s="1" t="s">
        <v>65</v>
      </c>
      <c r="F50" s="1" t="s">
        <v>65</v>
      </c>
      <c r="G50" s="1">
        <v>0</v>
      </c>
      <c r="H50" s="1">
        <v>213.55</v>
      </c>
      <c r="I50" s="1">
        <v>15.8823014705</v>
      </c>
      <c r="J50" s="1">
        <v>20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769</v>
      </c>
      <c r="E51" s="1" t="s">
        <v>65</v>
      </c>
      <c r="F51" s="1" t="s">
        <v>65</v>
      </c>
      <c r="G51" s="1">
        <v>0</v>
      </c>
      <c r="H51" s="1">
        <v>749.94736842099996</v>
      </c>
      <c r="I51" s="1">
        <v>80.785273334999999</v>
      </c>
      <c r="J51" s="1">
        <v>19</v>
      </c>
      <c r="K51" s="1">
        <v>1133</v>
      </c>
      <c r="L51" s="1">
        <v>0</v>
      </c>
      <c r="M51" s="1">
        <v>1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80</v>
      </c>
      <c r="C52" s="1">
        <v>0</v>
      </c>
      <c r="D52" s="1">
        <v>55683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55683.55</v>
      </c>
      <c r="O52" s="1">
        <v>511.19140006499998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314.05</v>
      </c>
      <c r="C53" s="1">
        <v>3.5563323804200002</v>
      </c>
      <c r="D53" s="1">
        <v>4208275873870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4208275873870</v>
      </c>
      <c r="R53" s="1">
        <v>1807547387940</v>
      </c>
      <c r="S53" s="1">
        <v>20</v>
      </c>
    </row>
    <row r="54" spans="1:19" x14ac:dyDescent="0.45">
      <c r="A54" s="1" t="s">
        <v>139</v>
      </c>
      <c r="B54" s="1">
        <v>1</v>
      </c>
      <c r="C54" s="1">
        <v>0</v>
      </c>
      <c r="D54" s="1">
        <v>98</v>
      </c>
      <c r="E54" s="1">
        <v>67.142857142899999</v>
      </c>
      <c r="F54" s="1">
        <v>17.041366238199998</v>
      </c>
      <c r="G54" s="1">
        <v>7</v>
      </c>
      <c r="H54" s="1">
        <v>115.923076923</v>
      </c>
      <c r="I54" s="1">
        <v>10.3512283809</v>
      </c>
      <c r="J54" s="1">
        <v>13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521</v>
      </c>
      <c r="E55" s="1" t="s">
        <v>65</v>
      </c>
      <c r="F55" s="1" t="s">
        <v>65</v>
      </c>
      <c r="G55" s="1">
        <v>0</v>
      </c>
      <c r="H55" s="1">
        <v>521.20000000000005</v>
      </c>
      <c r="I55" s="1">
        <v>110.406793269</v>
      </c>
      <c r="J55" s="1">
        <v>20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58</v>
      </c>
      <c r="E56" s="1">
        <v>58.9</v>
      </c>
      <c r="F56" s="1">
        <v>15.9809261309</v>
      </c>
      <c r="G56" s="1">
        <v>20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82</v>
      </c>
      <c r="E57" s="1">
        <v>82.95</v>
      </c>
      <c r="F57" s="1">
        <v>12.7376410689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12</v>
      </c>
      <c r="C58" s="1">
        <v>0</v>
      </c>
      <c r="D58" s="1">
        <v>7059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>
        <v>7059.4</v>
      </c>
      <c r="L58" s="1">
        <v>429.578910097</v>
      </c>
      <c r="M58" s="1">
        <v>20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33</v>
      </c>
      <c r="C59" s="1">
        <v>0</v>
      </c>
      <c r="D59" s="1">
        <v>56081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56081.3</v>
      </c>
      <c r="O59" s="1">
        <v>620.29461548500001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20</v>
      </c>
      <c r="C60" s="1">
        <v>0</v>
      </c>
      <c r="D60" s="1">
        <v>26754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26754.65</v>
      </c>
      <c r="O60" s="1">
        <v>202.85543497800001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65</v>
      </c>
      <c r="C61" s="1">
        <v>0</v>
      </c>
      <c r="D61" s="1">
        <v>74695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74695</v>
      </c>
      <c r="O61" s="1">
        <v>874.36256781700001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18</v>
      </c>
      <c r="C62" s="1">
        <v>0</v>
      </c>
      <c r="D62" s="1">
        <v>10069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>
        <v>9885.5</v>
      </c>
      <c r="L62" s="1">
        <v>59.539202771500001</v>
      </c>
      <c r="M62" s="1">
        <v>6</v>
      </c>
      <c r="N62" s="1">
        <v>10148.2142857</v>
      </c>
      <c r="O62" s="1">
        <v>144.26967732700001</v>
      </c>
      <c r="P62" s="1">
        <v>14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6</v>
      </c>
      <c r="C63" s="1">
        <v>0</v>
      </c>
      <c r="D63" s="1">
        <v>7204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7204.95</v>
      </c>
      <c r="L63" s="1">
        <v>228.55709899300001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304.45</v>
      </c>
      <c r="C64" s="1">
        <v>3.61213233423</v>
      </c>
      <c r="D64" s="50">
        <v>243945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 t="s">
        <v>65</v>
      </c>
      <c r="O64" s="1" t="s">
        <v>65</v>
      </c>
      <c r="P64" s="1">
        <v>0</v>
      </c>
      <c r="Q64" s="1">
        <v>243945.15</v>
      </c>
      <c r="R64" s="1">
        <v>2933.1601435100001</v>
      </c>
      <c r="S64" s="1">
        <v>20</v>
      </c>
    </row>
    <row r="66" spans="1:19" x14ac:dyDescent="0.45">
      <c r="A66" s="1" t="s">
        <v>239</v>
      </c>
    </row>
    <row r="67" spans="1:19" x14ac:dyDescent="0.45">
      <c r="A67" s="1" t="s">
        <v>61</v>
      </c>
      <c r="B67" s="1">
        <v>306.476190476</v>
      </c>
      <c r="C67" s="1">
        <v>9.4295333804600006</v>
      </c>
      <c r="D67" s="1">
        <v>181357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181357.428571</v>
      </c>
      <c r="R67" s="1">
        <v>5197.3941416799998</v>
      </c>
      <c r="S67" s="1">
        <v>21</v>
      </c>
    </row>
    <row r="70" spans="1:19" ht="18" x14ac:dyDescent="0.55000000000000004">
      <c r="A70" s="85" t="s">
        <v>241</v>
      </c>
      <c r="B70" s="83"/>
      <c r="C70" s="83"/>
      <c r="D70" s="83"/>
      <c r="E70" s="112" t="s">
        <v>97</v>
      </c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</row>
    <row r="71" spans="1:19" ht="99.75" x14ac:dyDescent="0.45">
      <c r="A71" s="83" t="s">
        <v>76</v>
      </c>
      <c r="B71" s="2" t="s">
        <v>77</v>
      </c>
      <c r="C71" s="2" t="s">
        <v>78</v>
      </c>
      <c r="D71" s="2" t="s">
        <v>81</v>
      </c>
      <c r="E71" s="56" t="s">
        <v>82</v>
      </c>
      <c r="F71" s="54" t="s">
        <v>83</v>
      </c>
      <c r="G71" s="62" t="s">
        <v>84</v>
      </c>
      <c r="H71" s="56" t="s">
        <v>85</v>
      </c>
      <c r="I71" s="54" t="s">
        <v>86</v>
      </c>
      <c r="J71" s="62" t="s">
        <v>87</v>
      </c>
      <c r="K71" s="56" t="s">
        <v>88</v>
      </c>
      <c r="L71" s="54" t="s">
        <v>89</v>
      </c>
      <c r="M71" s="62" t="s">
        <v>90</v>
      </c>
      <c r="N71" s="56" t="s">
        <v>91</v>
      </c>
      <c r="O71" s="54" t="s">
        <v>92</v>
      </c>
      <c r="P71" s="62" t="s">
        <v>93</v>
      </c>
      <c r="Q71" s="56" t="s">
        <v>94</v>
      </c>
      <c r="R71" s="54" t="s">
        <v>95</v>
      </c>
      <c r="S71" s="62" t="s">
        <v>96</v>
      </c>
    </row>
    <row r="72" spans="1:19" x14ac:dyDescent="0.45">
      <c r="A72" s="1" t="s">
        <v>63</v>
      </c>
      <c r="B72" s="1">
        <v>120</v>
      </c>
      <c r="C72" s="1">
        <v>0</v>
      </c>
      <c r="D72" s="1">
        <v>30927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 t="s">
        <v>65</v>
      </c>
      <c r="L72" s="1" t="s">
        <v>65</v>
      </c>
      <c r="M72" s="1">
        <v>0</v>
      </c>
      <c r="N72" s="1">
        <v>30927.7</v>
      </c>
      <c r="O72" s="1">
        <v>782.019379555</v>
      </c>
      <c r="P72" s="1">
        <v>20</v>
      </c>
      <c r="Q72" s="1" t="s">
        <v>65</v>
      </c>
      <c r="R72" s="1" t="s">
        <v>65</v>
      </c>
      <c r="S72" s="1">
        <v>0</v>
      </c>
    </row>
    <row r="73" spans="1:19" x14ac:dyDescent="0.45">
      <c r="A73" s="1" t="s">
        <v>49</v>
      </c>
      <c r="B73" s="1">
        <v>1294.05</v>
      </c>
      <c r="C73" s="1">
        <v>9.7184103638400003</v>
      </c>
      <c r="D73" s="50">
        <v>713286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>
        <v>713286.4</v>
      </c>
      <c r="R73" s="1">
        <v>8745.3715552899994</v>
      </c>
      <c r="S73" s="1">
        <v>20</v>
      </c>
    </row>
    <row r="74" spans="1:19" x14ac:dyDescent="0.45">
      <c r="A74" s="1" t="s">
        <v>62</v>
      </c>
      <c r="B74" s="1">
        <v>2</v>
      </c>
      <c r="C74" s="1">
        <v>0</v>
      </c>
      <c r="D74" s="1">
        <v>835</v>
      </c>
      <c r="E74" s="1" t="s">
        <v>65</v>
      </c>
      <c r="F74" s="1" t="s">
        <v>65</v>
      </c>
      <c r="G74" s="1">
        <v>0</v>
      </c>
      <c r="H74" s="1">
        <v>763.47058823500004</v>
      </c>
      <c r="I74" s="1">
        <v>195.683753766</v>
      </c>
      <c r="J74" s="1">
        <v>17</v>
      </c>
      <c r="K74" s="1">
        <v>1244</v>
      </c>
      <c r="L74" s="1">
        <v>102.901247158</v>
      </c>
      <c r="M74" s="1">
        <v>3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50</v>
      </c>
      <c r="B75" s="1">
        <v>20</v>
      </c>
      <c r="C75" s="1">
        <v>0</v>
      </c>
      <c r="D75" s="1">
        <v>11739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11739.75</v>
      </c>
      <c r="O75" s="1">
        <v>409.12991518600001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242</v>
      </c>
      <c r="B76" s="1">
        <v>1405.85</v>
      </c>
      <c r="C76" s="1">
        <v>5.5432391252800004</v>
      </c>
      <c r="D76" s="1">
        <v>1.8446744071700001E+19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>
        <v>1.8446744071700001E+19</v>
      </c>
      <c r="R76" s="1">
        <v>2335.0792706000002</v>
      </c>
      <c r="S76" s="1">
        <v>20</v>
      </c>
    </row>
    <row r="77" spans="1:19" x14ac:dyDescent="0.45">
      <c r="A77" s="1" t="s">
        <v>64</v>
      </c>
      <c r="B77" s="1">
        <v>2</v>
      </c>
      <c r="C77" s="1">
        <v>0</v>
      </c>
      <c r="D77" s="1">
        <v>575</v>
      </c>
      <c r="E77" s="1" t="s">
        <v>65</v>
      </c>
      <c r="F77" s="1" t="s">
        <v>65</v>
      </c>
      <c r="G77" s="1">
        <v>0</v>
      </c>
      <c r="H77" s="1">
        <v>575.65</v>
      </c>
      <c r="I77" s="1">
        <v>99.031447025700004</v>
      </c>
      <c r="J77" s="1">
        <v>20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1404.85</v>
      </c>
      <c r="C78" s="1">
        <v>5.5432391252800004</v>
      </c>
      <c r="D78" s="1">
        <v>40956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40956.300000000003</v>
      </c>
      <c r="O78" s="1">
        <v>782.35024765100002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9</v>
      </c>
      <c r="C79" s="1">
        <v>0</v>
      </c>
      <c r="D79" s="1">
        <v>9989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>
        <v>9875.0714285699996</v>
      </c>
      <c r="L79" s="1">
        <v>88.182816827699995</v>
      </c>
      <c r="M79" s="1">
        <v>14</v>
      </c>
      <c r="N79" s="1">
        <v>10255.5</v>
      </c>
      <c r="O79" s="1">
        <v>327.46895527200002</v>
      </c>
      <c r="P79" s="1">
        <v>6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129</v>
      </c>
      <c r="C80" s="1">
        <v>0</v>
      </c>
      <c r="D80" s="1">
        <v>69159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69159.25</v>
      </c>
      <c r="O80" s="1">
        <v>601.12593314499998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</v>
      </c>
      <c r="C81" s="1">
        <v>0</v>
      </c>
      <c r="D81" s="1">
        <v>1348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>
        <v>1348.35</v>
      </c>
      <c r="L81" s="1">
        <v>31.842228251200002</v>
      </c>
      <c r="M81" s="1">
        <v>20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889.15</v>
      </c>
      <c r="C82" s="1">
        <v>1.93067345763</v>
      </c>
      <c r="D82" s="1">
        <v>26708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26708.3</v>
      </c>
      <c r="O82" s="1">
        <v>540.86792288000004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125</v>
      </c>
      <c r="C83" s="1">
        <v>0</v>
      </c>
      <c r="D83" s="50">
        <v>175931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>
        <v>175931.6</v>
      </c>
      <c r="R83" s="1">
        <v>897.33201213400002</v>
      </c>
      <c r="S83" s="1">
        <v>20</v>
      </c>
    </row>
    <row r="84" spans="1:19" x14ac:dyDescent="0.45">
      <c r="A84" s="1" t="s">
        <v>181</v>
      </c>
      <c r="B84" s="1">
        <v>1</v>
      </c>
      <c r="C84" s="1">
        <v>0</v>
      </c>
      <c r="D84" s="1">
        <v>241</v>
      </c>
      <c r="E84" s="1" t="s">
        <v>65</v>
      </c>
      <c r="F84" s="1" t="s">
        <v>65</v>
      </c>
      <c r="G84" s="1">
        <v>0</v>
      </c>
      <c r="H84" s="1">
        <v>241.15</v>
      </c>
      <c r="I84" s="1">
        <v>78.104593334800001</v>
      </c>
      <c r="J84" s="1">
        <v>20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109</v>
      </c>
      <c r="B85" s="1">
        <v>23</v>
      </c>
      <c r="C85" s="1">
        <v>0</v>
      </c>
      <c r="D85" s="50">
        <v>118789</v>
      </c>
      <c r="E85" s="1" t="s">
        <v>65</v>
      </c>
      <c r="F85" s="1" t="s">
        <v>65</v>
      </c>
      <c r="G85" s="1">
        <v>0</v>
      </c>
      <c r="H85" s="1" t="s">
        <v>65</v>
      </c>
      <c r="I85" s="1" t="s">
        <v>65</v>
      </c>
      <c r="J85" s="1">
        <v>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>
        <v>118789.85</v>
      </c>
      <c r="R85" s="1">
        <v>574.656704042</v>
      </c>
      <c r="S85" s="1">
        <v>20</v>
      </c>
    </row>
    <row r="86" spans="1:19" x14ac:dyDescent="0.45">
      <c r="A86" s="1" t="s">
        <v>137</v>
      </c>
      <c r="B86" s="1">
        <v>1405.85</v>
      </c>
      <c r="C86" s="1">
        <v>5.5432391252800004</v>
      </c>
      <c r="D86" s="1">
        <v>37056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>
        <v>37056.75</v>
      </c>
      <c r="O86" s="1">
        <v>9033.5079613300004</v>
      </c>
      <c r="P86" s="1">
        <v>20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243</v>
      </c>
      <c r="B87" s="1">
        <v>1943.45</v>
      </c>
      <c r="C87" s="1">
        <v>7.7554819321600004</v>
      </c>
      <c r="D87" s="50">
        <v>1304646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>
        <v>1304646.1499999999</v>
      </c>
      <c r="R87" s="1">
        <v>55799.791561700004</v>
      </c>
      <c r="S87" s="1">
        <v>20</v>
      </c>
    </row>
    <row r="88" spans="1:19" x14ac:dyDescent="0.45">
      <c r="A88" s="1" t="s">
        <v>182</v>
      </c>
      <c r="B88" s="1">
        <v>1</v>
      </c>
      <c r="C88" s="1">
        <v>0</v>
      </c>
      <c r="D88" s="1">
        <v>136</v>
      </c>
      <c r="E88" s="1" t="s">
        <v>65</v>
      </c>
      <c r="F88" s="1" t="s">
        <v>65</v>
      </c>
      <c r="G88" s="1">
        <v>0</v>
      </c>
      <c r="H88" s="1">
        <v>136.9</v>
      </c>
      <c r="I88" s="1">
        <v>2.3430749027700002</v>
      </c>
      <c r="J88" s="1">
        <v>20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51</v>
      </c>
      <c r="B89" s="1">
        <v>1</v>
      </c>
      <c r="C89" s="1">
        <v>0</v>
      </c>
      <c r="D89" s="1">
        <v>913</v>
      </c>
      <c r="E89" s="1" t="s">
        <v>65</v>
      </c>
      <c r="F89" s="1" t="s">
        <v>65</v>
      </c>
      <c r="G89" s="1">
        <v>0</v>
      </c>
      <c r="H89" s="1">
        <v>902.5</v>
      </c>
      <c r="I89" s="1">
        <v>88.779533427199993</v>
      </c>
      <c r="J89" s="1">
        <v>18</v>
      </c>
      <c r="K89" s="1">
        <v>1015.5</v>
      </c>
      <c r="L89" s="1">
        <v>6.5</v>
      </c>
      <c r="M89" s="1">
        <v>2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80</v>
      </c>
      <c r="C90" s="1">
        <v>0</v>
      </c>
      <c r="D90" s="1">
        <v>56680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56680.800000000003</v>
      </c>
      <c r="O90" s="1">
        <v>915.89358552199997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361.1</v>
      </c>
      <c r="C91" s="1">
        <v>4.5044422518199996</v>
      </c>
      <c r="D91" s="1">
        <v>61163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55095.111111099999</v>
      </c>
      <c r="O91" s="1">
        <v>21414.543910100001</v>
      </c>
      <c r="P91" s="1">
        <v>18</v>
      </c>
      <c r="Q91" s="1">
        <v>115779.5</v>
      </c>
      <c r="R91" s="1">
        <v>3901.5</v>
      </c>
      <c r="S91" s="1">
        <v>2</v>
      </c>
    </row>
    <row r="92" spans="1:19" x14ac:dyDescent="0.45">
      <c r="A92" s="1" t="s">
        <v>139</v>
      </c>
      <c r="B92" s="1">
        <v>1</v>
      </c>
      <c r="C92" s="1">
        <v>0</v>
      </c>
      <c r="D92" s="1">
        <v>78</v>
      </c>
      <c r="E92" s="1">
        <v>54.461538461499998</v>
      </c>
      <c r="F92" s="1">
        <v>13.2177932792</v>
      </c>
      <c r="G92" s="1">
        <v>13</v>
      </c>
      <c r="H92" s="1">
        <v>121.857142857</v>
      </c>
      <c r="I92" s="1">
        <v>1.3552618543599999</v>
      </c>
      <c r="J92" s="1">
        <v>7</v>
      </c>
      <c r="K92" s="1" t="s">
        <v>65</v>
      </c>
      <c r="L92" s="1" t="s">
        <v>65</v>
      </c>
      <c r="M92" s="1">
        <v>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183</v>
      </c>
      <c r="B93" s="1">
        <v>1</v>
      </c>
      <c r="C93" s="1">
        <v>0</v>
      </c>
      <c r="D93" s="1">
        <v>449</v>
      </c>
      <c r="E93" s="1" t="s">
        <v>65</v>
      </c>
      <c r="F93" s="1" t="s">
        <v>65</v>
      </c>
      <c r="G93" s="1">
        <v>0</v>
      </c>
      <c r="H93" s="1">
        <v>449.15</v>
      </c>
      <c r="I93" s="1">
        <v>111.024895857</v>
      </c>
      <c r="J93" s="1">
        <v>20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62</v>
      </c>
      <c r="E94" s="1">
        <v>50.684210526299999</v>
      </c>
      <c r="F94" s="1">
        <v>26.5112739307</v>
      </c>
      <c r="G94" s="1">
        <v>19</v>
      </c>
      <c r="H94" s="1">
        <v>296</v>
      </c>
      <c r="I94" s="1">
        <v>0</v>
      </c>
      <c r="J94" s="1">
        <v>1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122</v>
      </c>
      <c r="E95" s="1">
        <v>87.4</v>
      </c>
      <c r="F95" s="1">
        <v>10.8</v>
      </c>
      <c r="G95" s="1">
        <v>10</v>
      </c>
      <c r="H95" s="1">
        <v>158.4</v>
      </c>
      <c r="I95" s="1">
        <v>77.9476747569</v>
      </c>
      <c r="J95" s="1">
        <v>10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33</v>
      </c>
      <c r="C96" s="1">
        <v>0</v>
      </c>
      <c r="D96" s="1">
        <v>54831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54831.25</v>
      </c>
      <c r="O96" s="1">
        <v>280.73241262800002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20</v>
      </c>
      <c r="C97" s="1">
        <v>0</v>
      </c>
      <c r="D97" s="1">
        <v>26264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26264.95</v>
      </c>
      <c r="O97" s="1">
        <v>307.42600329200002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244</v>
      </c>
      <c r="B98" s="1">
        <v>1049.95</v>
      </c>
      <c r="C98" s="1">
        <v>2.26881026091</v>
      </c>
      <c r="D98" s="50">
        <v>299450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>
        <v>299450.2</v>
      </c>
      <c r="R98" s="1">
        <v>9576.1065971499993</v>
      </c>
      <c r="S98" s="1">
        <v>20</v>
      </c>
    </row>
    <row r="99" spans="1:19" x14ac:dyDescent="0.45">
      <c r="A99" s="1" t="s">
        <v>59</v>
      </c>
      <c r="B99" s="1">
        <v>65</v>
      </c>
      <c r="C99" s="1">
        <v>0</v>
      </c>
      <c r="D99" s="1">
        <v>73751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73751.3</v>
      </c>
      <c r="O99" s="1">
        <v>823.78207676500006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57</v>
      </c>
      <c r="B100" s="1">
        <v>18</v>
      </c>
      <c r="C100" s="1">
        <v>0</v>
      </c>
      <c r="D100" s="1">
        <v>9995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>
        <v>9874</v>
      </c>
      <c r="L100" s="1">
        <v>104.642247682</v>
      </c>
      <c r="M100" s="1">
        <v>11</v>
      </c>
      <c r="N100" s="1">
        <v>10144</v>
      </c>
      <c r="O100" s="1">
        <v>118.014123449</v>
      </c>
      <c r="P100" s="1">
        <v>9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6</v>
      </c>
      <c r="C101" s="1">
        <v>0</v>
      </c>
      <c r="D101" s="1">
        <v>6962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6962.55</v>
      </c>
      <c r="L101" s="1">
        <v>203.880718804</v>
      </c>
      <c r="M101" s="1">
        <v>20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337.35</v>
      </c>
      <c r="C102" s="1">
        <v>2.9201883500900001</v>
      </c>
      <c r="D102" s="50">
        <v>203303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 t="s">
        <v>65</v>
      </c>
      <c r="O102" s="1" t="s">
        <v>65</v>
      </c>
      <c r="P102" s="1">
        <v>0</v>
      </c>
      <c r="Q102" s="1">
        <v>203303.35</v>
      </c>
      <c r="R102" s="1">
        <v>17850.553333899999</v>
      </c>
      <c r="S102" s="1">
        <v>20</v>
      </c>
    </row>
    <row r="105" spans="1:19" ht="18" x14ac:dyDescent="0.55000000000000004">
      <c r="A105" s="85" t="s">
        <v>250</v>
      </c>
    </row>
    <row r="106" spans="1:19" x14ac:dyDescent="0.45">
      <c r="A106" s="1" t="s">
        <v>63</v>
      </c>
      <c r="B106" s="1">
        <v>120</v>
      </c>
      <c r="C106" s="1">
        <v>0</v>
      </c>
      <c r="D106" s="1">
        <v>30021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30021.1</v>
      </c>
      <c r="O106" s="1">
        <v>361.04721297899999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50" t="s">
        <v>49</v>
      </c>
      <c r="B107" s="1">
        <v>1288</v>
      </c>
      <c r="C107" s="1">
        <v>4.8270073544600001</v>
      </c>
      <c r="D107" s="1">
        <v>742469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>
        <v>742469.55</v>
      </c>
      <c r="R107" s="1">
        <v>3649.7373532199999</v>
      </c>
      <c r="S107" s="1">
        <v>20</v>
      </c>
    </row>
    <row r="108" spans="1:19" x14ac:dyDescent="0.45">
      <c r="A108" s="1" t="s">
        <v>62</v>
      </c>
      <c r="B108" s="1">
        <v>2</v>
      </c>
      <c r="C108" s="1">
        <v>0</v>
      </c>
      <c r="D108" s="1">
        <v>518</v>
      </c>
      <c r="E108" s="1" t="s">
        <v>65</v>
      </c>
      <c r="F108" s="1" t="s">
        <v>65</v>
      </c>
      <c r="G108" s="1">
        <v>0</v>
      </c>
      <c r="H108" s="1">
        <v>518.65</v>
      </c>
      <c r="I108" s="1">
        <v>91.409668525800001</v>
      </c>
      <c r="J108" s="1">
        <v>20</v>
      </c>
      <c r="K108" s="1" t="s">
        <v>65</v>
      </c>
      <c r="L108" s="1" t="s">
        <v>65</v>
      </c>
      <c r="M108" s="1">
        <v>0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  <c r="S108" s="1">
        <v>0</v>
      </c>
    </row>
    <row r="109" spans="1:19" x14ac:dyDescent="0.45">
      <c r="A109" s="50" t="s">
        <v>50</v>
      </c>
      <c r="B109" s="1">
        <v>20</v>
      </c>
      <c r="C109" s="1">
        <v>0</v>
      </c>
      <c r="D109" s="1">
        <v>13005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13005.8</v>
      </c>
      <c r="O109" s="1">
        <v>244.12775344100001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242</v>
      </c>
      <c r="B110" s="1">
        <v>1139.95</v>
      </c>
      <c r="C110" s="1">
        <v>6.0371764923700004</v>
      </c>
      <c r="D110" s="1">
        <v>1.8446744071700001E+19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>
        <v>1.8446744071700001E+19</v>
      </c>
      <c r="R110" s="1">
        <v>9043.7231271199998</v>
      </c>
      <c r="S110" s="1">
        <v>20</v>
      </c>
    </row>
    <row r="111" spans="1:19" x14ac:dyDescent="0.45">
      <c r="A111" s="1" t="s">
        <v>64</v>
      </c>
      <c r="B111" s="1">
        <v>2</v>
      </c>
      <c r="C111" s="1">
        <v>0</v>
      </c>
      <c r="D111" s="1">
        <v>498</v>
      </c>
      <c r="E111" s="1" t="s">
        <v>65</v>
      </c>
      <c r="F111" s="1" t="s">
        <v>65</v>
      </c>
      <c r="G111" s="1">
        <v>0</v>
      </c>
      <c r="H111" s="1">
        <v>498.9</v>
      </c>
      <c r="I111" s="1">
        <v>32.715286946600003</v>
      </c>
      <c r="J111" s="1">
        <v>20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91" t="s">
        <v>136</v>
      </c>
      <c r="B112" s="1">
        <v>1138.95</v>
      </c>
      <c r="C112" s="1">
        <v>6.0371764923700004</v>
      </c>
      <c r="D112" s="1">
        <v>30735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30735</v>
      </c>
      <c r="O112" s="1">
        <v>497.66745925399999</v>
      </c>
      <c r="P112" s="1">
        <v>20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54</v>
      </c>
      <c r="B113" s="1">
        <v>9</v>
      </c>
      <c r="C113" s="1">
        <v>0</v>
      </c>
      <c r="D113" s="1">
        <v>9948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>
        <v>9803.2857142899993</v>
      </c>
      <c r="L113" s="1">
        <v>97.915728031399993</v>
      </c>
      <c r="M113" s="1">
        <v>14</v>
      </c>
      <c r="N113" s="1">
        <v>10285.833333299999</v>
      </c>
      <c r="O113" s="1">
        <v>99.942344490300002</v>
      </c>
      <c r="P113" s="1">
        <v>6</v>
      </c>
      <c r="Q113" s="1" t="s">
        <v>65</v>
      </c>
      <c r="R113" s="1" t="s">
        <v>65</v>
      </c>
      <c r="S113" s="1">
        <v>0</v>
      </c>
    </row>
    <row r="114" spans="1:19" x14ac:dyDescent="0.45">
      <c r="A114" s="50" t="s">
        <v>55</v>
      </c>
      <c r="B114" s="1">
        <v>129</v>
      </c>
      <c r="C114" s="1">
        <v>0</v>
      </c>
      <c r="D114" s="1">
        <v>73444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73444.649999999994</v>
      </c>
      <c r="O114" s="1">
        <v>850.08177694899996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58</v>
      </c>
      <c r="B115" s="1">
        <v>1</v>
      </c>
      <c r="C115" s="1">
        <v>0</v>
      </c>
      <c r="D115" s="1">
        <v>1402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>
        <v>1402.3</v>
      </c>
      <c r="L115" s="1">
        <v>121.711996122</v>
      </c>
      <c r="M115" s="1">
        <v>20</v>
      </c>
      <c r="N115" s="1" t="s">
        <v>65</v>
      </c>
      <c r="O115" s="1" t="s">
        <v>65</v>
      </c>
      <c r="P115" s="1">
        <v>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48</v>
      </c>
      <c r="B116" s="1">
        <v>868.6</v>
      </c>
      <c r="C116" s="1">
        <v>0.48989794855699997</v>
      </c>
      <c r="D116" s="1">
        <v>24775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 t="s">
        <v>65</v>
      </c>
      <c r="L116" s="1" t="s">
        <v>65</v>
      </c>
      <c r="M116" s="1">
        <v>0</v>
      </c>
      <c r="N116" s="1">
        <v>24775.75</v>
      </c>
      <c r="O116" s="1">
        <v>1207.85176553</v>
      </c>
      <c r="P116" s="1">
        <v>20</v>
      </c>
      <c r="Q116" s="1" t="s">
        <v>65</v>
      </c>
      <c r="R116" s="1" t="s">
        <v>65</v>
      </c>
      <c r="S116" s="1">
        <v>0</v>
      </c>
    </row>
    <row r="117" spans="1:19" x14ac:dyDescent="0.45">
      <c r="A117" s="50" t="s">
        <v>154</v>
      </c>
      <c r="B117" s="1">
        <v>125</v>
      </c>
      <c r="C117" s="1">
        <v>0</v>
      </c>
      <c r="D117" s="1">
        <v>259163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259163</v>
      </c>
      <c r="R117" s="1">
        <v>604.87056466700005</v>
      </c>
      <c r="S117" s="1">
        <v>20</v>
      </c>
    </row>
    <row r="118" spans="1:19" x14ac:dyDescent="0.45">
      <c r="A118" s="1" t="s">
        <v>181</v>
      </c>
      <c r="B118" s="1">
        <v>1</v>
      </c>
      <c r="C118" s="1">
        <v>0</v>
      </c>
      <c r="D118" s="1">
        <v>237</v>
      </c>
      <c r="E118" s="1" t="s">
        <v>65</v>
      </c>
      <c r="F118" s="1" t="s">
        <v>65</v>
      </c>
      <c r="G118" s="1">
        <v>0</v>
      </c>
      <c r="H118" s="1">
        <v>237.7</v>
      </c>
      <c r="I118" s="1">
        <v>93.2829566427</v>
      </c>
      <c r="J118" s="1">
        <v>20</v>
      </c>
      <c r="K118" s="1" t="s">
        <v>65</v>
      </c>
      <c r="L118" s="1" t="s">
        <v>65</v>
      </c>
      <c r="M118" s="1">
        <v>0</v>
      </c>
      <c r="N118" s="1" t="s">
        <v>65</v>
      </c>
      <c r="O118" s="1" t="s">
        <v>65</v>
      </c>
      <c r="P118" s="1">
        <v>0</v>
      </c>
      <c r="Q118" s="1" t="s">
        <v>65</v>
      </c>
      <c r="R118" s="1" t="s">
        <v>65</v>
      </c>
      <c r="S118" s="1">
        <v>0</v>
      </c>
    </row>
    <row r="119" spans="1:19" x14ac:dyDescent="0.45">
      <c r="A119" s="50" t="s">
        <v>109</v>
      </c>
      <c r="B119" s="1">
        <v>23</v>
      </c>
      <c r="C119" s="1">
        <v>0</v>
      </c>
      <c r="D119" s="1">
        <v>137395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>
        <v>137395.6</v>
      </c>
      <c r="R119" s="1">
        <v>877.718599552</v>
      </c>
      <c r="S119" s="1">
        <v>20</v>
      </c>
    </row>
    <row r="120" spans="1:19" x14ac:dyDescent="0.45">
      <c r="A120" s="1" t="s">
        <v>137</v>
      </c>
      <c r="B120" s="1">
        <v>1139.95</v>
      </c>
      <c r="C120" s="1">
        <v>6.0371764923700004</v>
      </c>
      <c r="D120" s="1">
        <v>32942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27570.157894700002</v>
      </c>
      <c r="O120" s="1">
        <v>366.32804728399998</v>
      </c>
      <c r="P120" s="1">
        <v>19</v>
      </c>
      <c r="Q120" s="1">
        <v>135025</v>
      </c>
      <c r="R120" s="1">
        <v>0</v>
      </c>
      <c r="S120" s="1">
        <v>1</v>
      </c>
    </row>
    <row r="121" spans="1:19" x14ac:dyDescent="0.45">
      <c r="A121" s="1" t="s">
        <v>243</v>
      </c>
      <c r="B121" s="1">
        <v>1798.65</v>
      </c>
      <c r="C121" s="1">
        <v>10.174846436199999</v>
      </c>
      <c r="D121" s="1">
        <v>1276196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 t="s">
        <v>65</v>
      </c>
      <c r="O121" s="1" t="s">
        <v>65</v>
      </c>
      <c r="P121" s="1">
        <v>0</v>
      </c>
      <c r="Q121" s="1">
        <v>1276196.95</v>
      </c>
      <c r="R121" s="1">
        <v>31570.899346499999</v>
      </c>
      <c r="S121" s="1">
        <v>20</v>
      </c>
    </row>
    <row r="122" spans="1:19" x14ac:dyDescent="0.45">
      <c r="A122" s="1" t="s">
        <v>182</v>
      </c>
      <c r="B122" s="1">
        <v>1</v>
      </c>
      <c r="C122" s="1">
        <v>0</v>
      </c>
      <c r="D122" s="1">
        <v>141</v>
      </c>
      <c r="E122" s="1" t="s">
        <v>65</v>
      </c>
      <c r="F122" s="1" t="s">
        <v>65</v>
      </c>
      <c r="G122" s="1">
        <v>0</v>
      </c>
      <c r="H122" s="1">
        <v>141.5</v>
      </c>
      <c r="I122" s="1">
        <v>7.5</v>
      </c>
      <c r="J122" s="1">
        <v>20</v>
      </c>
      <c r="K122" s="1" t="s">
        <v>65</v>
      </c>
      <c r="L122" s="1" t="s">
        <v>65</v>
      </c>
      <c r="M122" s="1">
        <v>0</v>
      </c>
      <c r="N122" s="1" t="s">
        <v>65</v>
      </c>
      <c r="O122" s="1" t="s">
        <v>65</v>
      </c>
      <c r="P122" s="1">
        <v>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51</v>
      </c>
      <c r="B123" s="1">
        <v>1</v>
      </c>
      <c r="C123" s="1">
        <v>0</v>
      </c>
      <c r="D123" s="1">
        <v>998</v>
      </c>
      <c r="E123" s="1" t="s">
        <v>65</v>
      </c>
      <c r="F123" s="1" t="s">
        <v>65</v>
      </c>
      <c r="G123" s="1">
        <v>0</v>
      </c>
      <c r="H123" s="1">
        <v>928.47058823500004</v>
      </c>
      <c r="I123" s="1">
        <v>42.394668986500001</v>
      </c>
      <c r="J123" s="1">
        <v>17</v>
      </c>
      <c r="K123" s="1">
        <v>1395.33333333</v>
      </c>
      <c r="L123" s="1">
        <v>253.34342085200001</v>
      </c>
      <c r="M123" s="1">
        <v>3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52</v>
      </c>
      <c r="B124" s="1">
        <v>80</v>
      </c>
      <c r="C124" s="1">
        <v>0</v>
      </c>
      <c r="D124" s="1">
        <v>55259</v>
      </c>
      <c r="E124" s="1" t="s">
        <v>65</v>
      </c>
      <c r="F124" s="1" t="s">
        <v>65</v>
      </c>
      <c r="G124" s="1">
        <v>0</v>
      </c>
      <c r="H124" s="1" t="s">
        <v>65</v>
      </c>
      <c r="I124" s="1" t="s">
        <v>65</v>
      </c>
      <c r="J124" s="1">
        <v>0</v>
      </c>
      <c r="K124" s="1" t="s">
        <v>65</v>
      </c>
      <c r="L124" s="1" t="s">
        <v>65</v>
      </c>
      <c r="M124" s="1">
        <v>0</v>
      </c>
      <c r="N124" s="1">
        <v>55259.9</v>
      </c>
      <c r="O124" s="1">
        <v>298.71322367800002</v>
      </c>
      <c r="P124" s="1">
        <v>20</v>
      </c>
      <c r="Q124" s="1" t="s">
        <v>65</v>
      </c>
      <c r="R124" s="1" t="s">
        <v>65</v>
      </c>
      <c r="S124" s="1">
        <v>0</v>
      </c>
    </row>
    <row r="125" spans="1:19" x14ac:dyDescent="0.45">
      <c r="A125" s="1" t="s">
        <v>56</v>
      </c>
      <c r="B125" s="1">
        <v>312.35000000000002</v>
      </c>
      <c r="C125" s="1">
        <v>2.7977669667099998</v>
      </c>
      <c r="D125" s="1">
        <v>28246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28246.65</v>
      </c>
      <c r="O125" s="1">
        <v>504.84931167600001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139</v>
      </c>
      <c r="B126" s="1">
        <v>1</v>
      </c>
      <c r="C126" s="1">
        <v>0</v>
      </c>
      <c r="D126" s="1">
        <v>58</v>
      </c>
      <c r="E126" s="1">
        <v>56.421052631599999</v>
      </c>
      <c r="F126" s="1">
        <v>16.642734433299999</v>
      </c>
      <c r="G126" s="1">
        <v>19</v>
      </c>
      <c r="H126" s="1">
        <v>100</v>
      </c>
      <c r="I126" s="1">
        <v>0</v>
      </c>
      <c r="J126" s="1">
        <v>1</v>
      </c>
      <c r="K126" s="1" t="s">
        <v>65</v>
      </c>
      <c r="L126" s="1" t="s">
        <v>65</v>
      </c>
      <c r="M126" s="1">
        <v>0</v>
      </c>
      <c r="N126" s="1" t="s">
        <v>65</v>
      </c>
      <c r="O126" s="1" t="s">
        <v>65</v>
      </c>
      <c r="P126" s="1">
        <v>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183</v>
      </c>
      <c r="B127" s="1">
        <v>1</v>
      </c>
      <c r="C127" s="1">
        <v>0</v>
      </c>
      <c r="D127" s="1">
        <v>448</v>
      </c>
      <c r="E127" s="1" t="s">
        <v>65</v>
      </c>
      <c r="F127" s="1" t="s">
        <v>65</v>
      </c>
      <c r="G127" s="1">
        <v>0</v>
      </c>
      <c r="H127" s="1">
        <v>448.9</v>
      </c>
      <c r="I127" s="1">
        <v>64.331873904000005</v>
      </c>
      <c r="J127" s="1">
        <v>20</v>
      </c>
      <c r="K127" s="1" t="s">
        <v>65</v>
      </c>
      <c r="L127" s="1" t="s">
        <v>65</v>
      </c>
      <c r="M127" s="1">
        <v>0</v>
      </c>
      <c r="N127" s="1" t="s">
        <v>65</v>
      </c>
      <c r="O127" s="1" t="s">
        <v>65</v>
      </c>
      <c r="P127" s="1">
        <v>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138</v>
      </c>
      <c r="B128" s="1">
        <v>1</v>
      </c>
      <c r="C128" s="1">
        <v>0</v>
      </c>
      <c r="D128" s="1">
        <v>66</v>
      </c>
      <c r="E128" s="1">
        <v>57.421052631599999</v>
      </c>
      <c r="F128" s="1">
        <v>20.7676767813</v>
      </c>
      <c r="G128" s="1">
        <v>19</v>
      </c>
      <c r="H128" s="1">
        <v>236</v>
      </c>
      <c r="I128" s="1">
        <v>0</v>
      </c>
      <c r="J128" s="1">
        <v>1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184</v>
      </c>
      <c r="B129" s="1">
        <v>1</v>
      </c>
      <c r="C129" s="1">
        <v>0</v>
      </c>
      <c r="D129" s="1">
        <v>101</v>
      </c>
      <c r="E129" s="1">
        <v>86.647058823500004</v>
      </c>
      <c r="F129" s="1">
        <v>11.6666501895</v>
      </c>
      <c r="G129" s="1">
        <v>17</v>
      </c>
      <c r="H129" s="1">
        <v>186.33333333300001</v>
      </c>
      <c r="I129" s="1">
        <v>66.894610312699996</v>
      </c>
      <c r="J129" s="1">
        <v>3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50" t="s">
        <v>156</v>
      </c>
      <c r="B130" s="1">
        <v>33</v>
      </c>
      <c r="C130" s="1">
        <v>0</v>
      </c>
      <c r="D130" s="1">
        <v>71701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 t="s">
        <v>65</v>
      </c>
      <c r="L130" s="1" t="s">
        <v>65</v>
      </c>
      <c r="M130" s="1">
        <v>0</v>
      </c>
      <c r="N130" s="1">
        <v>71701.25</v>
      </c>
      <c r="O130" s="1">
        <v>305.19090337</v>
      </c>
      <c r="P130" s="1">
        <v>20</v>
      </c>
      <c r="Q130" s="1" t="s">
        <v>65</v>
      </c>
      <c r="R130" s="1" t="s">
        <v>65</v>
      </c>
      <c r="S130" s="1">
        <v>0</v>
      </c>
    </row>
    <row r="131" spans="1:19" x14ac:dyDescent="0.45">
      <c r="A131" s="50" t="s">
        <v>155</v>
      </c>
      <c r="B131" s="1">
        <v>20</v>
      </c>
      <c r="C131" s="1">
        <v>0</v>
      </c>
      <c r="D131" s="1">
        <v>31194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31194.35</v>
      </c>
      <c r="O131" s="1">
        <v>353.02043496099998</v>
      </c>
      <c r="P131" s="1">
        <v>20</v>
      </c>
      <c r="Q131" s="1" t="s">
        <v>65</v>
      </c>
      <c r="R131" s="1" t="s">
        <v>65</v>
      </c>
      <c r="S131" s="1">
        <v>0</v>
      </c>
    </row>
    <row r="132" spans="1:19" x14ac:dyDescent="0.45">
      <c r="A132" s="1" t="s">
        <v>244</v>
      </c>
      <c r="B132" s="1">
        <v>1011.1</v>
      </c>
      <c r="C132" s="1">
        <v>1.0440306508899999</v>
      </c>
      <c r="D132" s="1">
        <v>270743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 t="s">
        <v>65</v>
      </c>
      <c r="O132" s="1" t="s">
        <v>65</v>
      </c>
      <c r="P132" s="1">
        <v>0</v>
      </c>
      <c r="Q132" s="1">
        <v>270743.45</v>
      </c>
      <c r="R132" s="1">
        <v>1173.7496954200001</v>
      </c>
      <c r="S132" s="1">
        <v>20</v>
      </c>
    </row>
    <row r="133" spans="1:19" x14ac:dyDescent="0.45">
      <c r="A133" s="1" t="s">
        <v>59</v>
      </c>
      <c r="B133" s="1">
        <v>65</v>
      </c>
      <c r="C133" s="1">
        <v>0</v>
      </c>
      <c r="D133" s="1">
        <v>72349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>
        <v>72349.649999999994</v>
      </c>
      <c r="O133" s="1">
        <v>1054.35616729</v>
      </c>
      <c r="P133" s="1">
        <v>20</v>
      </c>
      <c r="Q133" s="1" t="s">
        <v>65</v>
      </c>
      <c r="R133" s="1" t="s">
        <v>65</v>
      </c>
      <c r="S133" s="1">
        <v>0</v>
      </c>
    </row>
    <row r="134" spans="1:19" x14ac:dyDescent="0.45">
      <c r="A134" s="50" t="s">
        <v>57</v>
      </c>
      <c r="B134" s="1">
        <v>18</v>
      </c>
      <c r="C134" s="1">
        <v>0</v>
      </c>
      <c r="D134" s="1">
        <v>11010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 t="s">
        <v>65</v>
      </c>
      <c r="L134" s="1" t="s">
        <v>65</v>
      </c>
      <c r="M134" s="1">
        <v>0</v>
      </c>
      <c r="N134" s="1">
        <v>11010.85</v>
      </c>
      <c r="O134" s="1">
        <v>131.15840613500001</v>
      </c>
      <c r="P134" s="1">
        <v>20</v>
      </c>
      <c r="Q134" s="1" t="s">
        <v>65</v>
      </c>
      <c r="R134" s="1" t="s">
        <v>65</v>
      </c>
      <c r="S134" s="1">
        <v>0</v>
      </c>
    </row>
    <row r="135" spans="1:19" x14ac:dyDescent="0.45">
      <c r="A135" s="1" t="s">
        <v>60</v>
      </c>
      <c r="B135" s="1">
        <v>6</v>
      </c>
      <c r="C135" s="1">
        <v>0</v>
      </c>
      <c r="D135" s="1">
        <v>7073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7073.85</v>
      </c>
      <c r="L135" s="1">
        <v>162.09450175699999</v>
      </c>
      <c r="M135" s="1">
        <v>20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 s="1">
        <v>0</v>
      </c>
    </row>
    <row r="136" spans="1:19" x14ac:dyDescent="0.45">
      <c r="A136" s="1" t="s">
        <v>61</v>
      </c>
      <c r="B136" s="1">
        <v>301.60000000000002</v>
      </c>
      <c r="C136" s="1">
        <v>3.52703841771</v>
      </c>
      <c r="D136" s="1">
        <v>179124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 t="s">
        <v>65</v>
      </c>
      <c r="L136" s="1" t="s">
        <v>65</v>
      </c>
      <c r="M136" s="1">
        <v>0</v>
      </c>
      <c r="N136" s="1" t="s">
        <v>65</v>
      </c>
      <c r="O136" s="1" t="s">
        <v>65</v>
      </c>
      <c r="P136" s="1">
        <v>0</v>
      </c>
      <c r="Q136" s="1">
        <v>179124.25</v>
      </c>
      <c r="R136" s="1">
        <v>2262.3900166600001</v>
      </c>
      <c r="S136" s="1">
        <v>20</v>
      </c>
    </row>
    <row r="137" spans="1:19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8" x14ac:dyDescent="0.55000000000000004">
      <c r="A140" s="85" t="s">
        <v>294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45">
      <c r="A141" s="1" t="s">
        <v>63</v>
      </c>
      <c r="B141" s="1">
        <v>14815.833333299999</v>
      </c>
      <c r="C141" s="1">
        <v>14703.693463600001</v>
      </c>
      <c r="D141" s="1">
        <v>0</v>
      </c>
      <c r="E141" s="1" t="s">
        <v>65</v>
      </c>
      <c r="F141" s="1" t="s">
        <v>65</v>
      </c>
      <c r="G141" s="1">
        <v>0</v>
      </c>
      <c r="H141" s="1" t="s">
        <v>65</v>
      </c>
      <c r="I141" s="1" t="s">
        <v>65</v>
      </c>
      <c r="J141" s="1">
        <v>0</v>
      </c>
      <c r="K141" s="1" t="s">
        <v>65</v>
      </c>
      <c r="L141" s="1" t="s">
        <v>65</v>
      </c>
      <c r="M141" s="1">
        <v>0</v>
      </c>
      <c r="N141" s="1" t="s">
        <v>65</v>
      </c>
      <c r="O141" s="1" t="s">
        <v>65</v>
      </c>
      <c r="P141" s="1">
        <v>0</v>
      </c>
      <c r="Q141" s="1" t="s">
        <v>65</v>
      </c>
      <c r="R141" s="1" t="s">
        <v>65</v>
      </c>
      <c r="S141" s="1">
        <v>0</v>
      </c>
    </row>
    <row r="142" spans="1:19" x14ac:dyDescent="0.45">
      <c r="A142" s="1" t="s">
        <v>49</v>
      </c>
      <c r="B142" s="1">
        <v>1366.0476190500001</v>
      </c>
      <c r="C142" s="1">
        <v>285.60436774499999</v>
      </c>
      <c r="D142" s="50">
        <v>796520</v>
      </c>
      <c r="E142" s="1">
        <v>759118.3</v>
      </c>
      <c r="F142" s="1">
        <v>19105.058987299999</v>
      </c>
      <c r="G142" s="1">
        <v>20</v>
      </c>
      <c r="H142" s="1">
        <v>1544558</v>
      </c>
      <c r="I142" s="1">
        <v>0</v>
      </c>
      <c r="J142" s="1">
        <v>1</v>
      </c>
      <c r="K142" s="1" t="s">
        <v>65</v>
      </c>
      <c r="L142" s="1" t="s">
        <v>65</v>
      </c>
      <c r="M142" s="1">
        <v>0</v>
      </c>
      <c r="N142" s="1" t="s">
        <v>65</v>
      </c>
      <c r="O142" s="1" t="s">
        <v>65</v>
      </c>
      <c r="P142" s="1">
        <v>0</v>
      </c>
      <c r="Q142" s="1" t="s">
        <v>65</v>
      </c>
      <c r="R142" s="1" t="s">
        <v>65</v>
      </c>
      <c r="S142" s="1">
        <v>0</v>
      </c>
    </row>
    <row r="143" spans="1:19" x14ac:dyDescent="0.45">
      <c r="A143" s="1" t="s">
        <v>62</v>
      </c>
      <c r="B143" s="1">
        <v>2</v>
      </c>
      <c r="C143" s="1">
        <v>0</v>
      </c>
      <c r="D143" s="1">
        <v>480</v>
      </c>
      <c r="E143" s="1" t="s">
        <v>65</v>
      </c>
      <c r="F143" s="1" t="s">
        <v>65</v>
      </c>
      <c r="G143" s="1">
        <v>0</v>
      </c>
      <c r="H143" s="1" t="s">
        <v>65</v>
      </c>
      <c r="I143" s="1" t="s">
        <v>65</v>
      </c>
      <c r="J143" s="1">
        <v>0</v>
      </c>
      <c r="K143" s="1" t="s">
        <v>65</v>
      </c>
      <c r="L143" s="1" t="s">
        <v>65</v>
      </c>
      <c r="M143" s="1">
        <v>0</v>
      </c>
      <c r="N143" s="1">
        <v>480.38095238099999</v>
      </c>
      <c r="O143" s="1">
        <v>32.100253953100001</v>
      </c>
      <c r="P143" s="1">
        <v>21</v>
      </c>
      <c r="Q143" s="1" t="s">
        <v>65</v>
      </c>
      <c r="R143" s="1" t="s">
        <v>65</v>
      </c>
      <c r="S143" s="1">
        <v>0</v>
      </c>
    </row>
    <row r="144" spans="1:19" x14ac:dyDescent="0.45">
      <c r="A144" s="1" t="s">
        <v>50</v>
      </c>
      <c r="B144" s="1">
        <v>9620.7142857100007</v>
      </c>
      <c r="C144" s="1">
        <v>9610.9675527100007</v>
      </c>
      <c r="D144" s="1">
        <v>0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 t="s">
        <v>65</v>
      </c>
      <c r="L144" s="1" t="s">
        <v>65</v>
      </c>
      <c r="M144" s="1">
        <v>0</v>
      </c>
      <c r="N144" s="1" t="s">
        <v>65</v>
      </c>
      <c r="O144" s="1" t="s">
        <v>65</v>
      </c>
      <c r="P144" s="1">
        <v>0</v>
      </c>
      <c r="Q144" s="1" t="s">
        <v>65</v>
      </c>
      <c r="R144" s="1" t="s">
        <v>65</v>
      </c>
      <c r="S144" s="1">
        <v>0</v>
      </c>
    </row>
    <row r="145" spans="1:19" x14ac:dyDescent="0.45">
      <c r="A145" s="1" t="s">
        <v>242</v>
      </c>
      <c r="B145" s="1">
        <v>1406.33333333</v>
      </c>
      <c r="C145" s="1">
        <v>12.661653143200001</v>
      </c>
      <c r="D145" s="1">
        <v>362660</v>
      </c>
      <c r="E145" s="1">
        <v>362660.04761900002</v>
      </c>
      <c r="F145" s="1">
        <v>2714.1241413900002</v>
      </c>
      <c r="G145" s="1">
        <v>21</v>
      </c>
      <c r="H145" s="1" t="s">
        <v>65</v>
      </c>
      <c r="I145" s="1" t="s">
        <v>65</v>
      </c>
      <c r="J145" s="1">
        <v>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s="1" t="s">
        <v>65</v>
      </c>
      <c r="S145" s="1">
        <v>0</v>
      </c>
    </row>
    <row r="146" spans="1:19" x14ac:dyDescent="0.45">
      <c r="A146" s="1" t="s">
        <v>64</v>
      </c>
      <c r="B146" s="1">
        <v>2</v>
      </c>
      <c r="C146" s="1">
        <v>0</v>
      </c>
      <c r="D146" s="1">
        <v>459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 t="s">
        <v>65</v>
      </c>
      <c r="L146" s="1" t="s">
        <v>65</v>
      </c>
      <c r="M146" s="1">
        <v>0</v>
      </c>
      <c r="N146" s="1">
        <v>459.80952380999997</v>
      </c>
      <c r="O146" s="1">
        <v>35.4892593378</v>
      </c>
      <c r="P146" s="1">
        <v>21</v>
      </c>
      <c r="Q146" s="1" t="s">
        <v>65</v>
      </c>
      <c r="R146" s="1" t="s">
        <v>65</v>
      </c>
      <c r="S146" s="1">
        <v>0</v>
      </c>
    </row>
    <row r="147" spans="1:19" x14ac:dyDescent="0.45">
      <c r="A147" s="1" t="s">
        <v>136</v>
      </c>
      <c r="B147" s="1">
        <v>23490.047619000001</v>
      </c>
      <c r="C147" s="1">
        <v>22113.9572076</v>
      </c>
      <c r="D147" s="1">
        <v>0</v>
      </c>
      <c r="E147" s="1" t="s">
        <v>65</v>
      </c>
      <c r="F147" s="1" t="s">
        <v>65</v>
      </c>
      <c r="G147" s="1">
        <v>0</v>
      </c>
      <c r="H147" s="1" t="s">
        <v>65</v>
      </c>
      <c r="I147" s="1" t="s">
        <v>65</v>
      </c>
      <c r="J147" s="1">
        <v>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s="1" t="s">
        <v>65</v>
      </c>
      <c r="S147" s="1">
        <v>0</v>
      </c>
    </row>
    <row r="148" spans="1:19" x14ac:dyDescent="0.45">
      <c r="A148" s="1" t="s">
        <v>54</v>
      </c>
      <c r="B148" s="1">
        <v>1290.41666667</v>
      </c>
      <c r="C148" s="1">
        <v>3392.2784982500002</v>
      </c>
      <c r="D148" s="1">
        <v>7197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 t="s">
        <v>65</v>
      </c>
      <c r="L148" s="1" t="s">
        <v>65</v>
      </c>
      <c r="M148" s="1">
        <v>0</v>
      </c>
      <c r="N148" s="1" t="s">
        <v>65</v>
      </c>
      <c r="O148" s="1" t="s">
        <v>65</v>
      </c>
      <c r="P148" s="1">
        <v>0</v>
      </c>
      <c r="Q148" s="1">
        <v>9596.5</v>
      </c>
      <c r="R148" s="1">
        <v>510.11657164500002</v>
      </c>
      <c r="S148" s="1">
        <v>18</v>
      </c>
    </row>
    <row r="149" spans="1:19" x14ac:dyDescent="0.45">
      <c r="A149" s="1" t="s">
        <v>55</v>
      </c>
      <c r="B149" s="1">
        <v>128.952380952</v>
      </c>
      <c r="C149" s="1">
        <v>0.212958855</v>
      </c>
      <c r="D149" s="1">
        <v>127039</v>
      </c>
      <c r="E149" s="1">
        <v>127039</v>
      </c>
      <c r="F149" s="1">
        <v>5269.5870354099998</v>
      </c>
      <c r="G149" s="1">
        <v>21</v>
      </c>
      <c r="H149" s="1" t="s">
        <v>65</v>
      </c>
      <c r="I149" s="1" t="s">
        <v>65</v>
      </c>
      <c r="J149" s="1">
        <v>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s="1" t="s">
        <v>65</v>
      </c>
      <c r="S149" s="1">
        <v>0</v>
      </c>
    </row>
    <row r="150" spans="1:19" x14ac:dyDescent="0.45">
      <c r="A150" s="1" t="s">
        <v>58</v>
      </c>
      <c r="B150" s="1">
        <v>1</v>
      </c>
      <c r="C150" s="1">
        <v>0</v>
      </c>
      <c r="D150" s="1">
        <v>1363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 t="s">
        <v>65</v>
      </c>
      <c r="L150" s="1" t="s">
        <v>65</v>
      </c>
      <c r="M150" s="1">
        <v>0</v>
      </c>
      <c r="N150" s="1" t="s">
        <v>65</v>
      </c>
      <c r="O150" s="1" t="s">
        <v>65</v>
      </c>
      <c r="P150" s="1">
        <v>0</v>
      </c>
      <c r="Q150" s="1">
        <v>1363.3809523800001</v>
      </c>
      <c r="R150" s="1">
        <v>45.356236711400001</v>
      </c>
      <c r="S150" s="1">
        <v>21</v>
      </c>
    </row>
    <row r="151" spans="1:19" x14ac:dyDescent="0.45">
      <c r="A151" s="1" t="s">
        <v>48</v>
      </c>
      <c r="B151" s="1">
        <v>13019.880952400001</v>
      </c>
      <c r="C151" s="1">
        <v>12188.8746818</v>
      </c>
      <c r="D151" s="1">
        <v>0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 t="s">
        <v>65</v>
      </c>
      <c r="L151" s="1" t="s">
        <v>65</v>
      </c>
      <c r="M151" s="1">
        <v>0</v>
      </c>
      <c r="N151" s="1" t="s">
        <v>65</v>
      </c>
      <c r="O151" s="1" t="s">
        <v>65</v>
      </c>
      <c r="P151" s="1">
        <v>0</v>
      </c>
      <c r="Q151" s="1" t="s">
        <v>65</v>
      </c>
      <c r="R151" s="1" t="s">
        <v>65</v>
      </c>
      <c r="S151" s="1">
        <v>0</v>
      </c>
    </row>
    <row r="152" spans="1:19" x14ac:dyDescent="0.45">
      <c r="A152" s="1" t="s">
        <v>181</v>
      </c>
      <c r="B152" s="1">
        <v>1</v>
      </c>
      <c r="C152" s="1">
        <v>0</v>
      </c>
      <c r="D152" s="1">
        <v>273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 t="s">
        <v>65</v>
      </c>
      <c r="L152" s="1" t="s">
        <v>65</v>
      </c>
      <c r="M152" s="1">
        <v>0</v>
      </c>
      <c r="N152" s="1">
        <v>273.476190476</v>
      </c>
      <c r="O152" s="1">
        <v>88.017108211199997</v>
      </c>
      <c r="P152" s="1">
        <v>21</v>
      </c>
      <c r="Q152" s="1" t="s">
        <v>65</v>
      </c>
      <c r="R152" s="1" t="s">
        <v>65</v>
      </c>
      <c r="S152" s="1">
        <v>0</v>
      </c>
    </row>
    <row r="153" spans="1:19" x14ac:dyDescent="0.45">
      <c r="A153" s="1" t="s">
        <v>109</v>
      </c>
      <c r="B153" s="1">
        <v>24.1904761905</v>
      </c>
      <c r="C153" s="1">
        <v>5.1047974412399997</v>
      </c>
      <c r="D153" s="1">
        <v>294860</v>
      </c>
      <c r="E153" s="1">
        <v>294860.142857</v>
      </c>
      <c r="F153" s="1">
        <v>15702.6719027</v>
      </c>
      <c r="G153" s="1">
        <v>21</v>
      </c>
      <c r="H153" s="1" t="s">
        <v>65</v>
      </c>
      <c r="I153" s="1" t="s">
        <v>65</v>
      </c>
      <c r="J153" s="1">
        <v>0</v>
      </c>
      <c r="K153" s="1" t="s">
        <v>65</v>
      </c>
      <c r="L153" s="1" t="s">
        <v>65</v>
      </c>
      <c r="M153" s="1">
        <v>0</v>
      </c>
      <c r="N153" s="1" t="s">
        <v>65</v>
      </c>
      <c r="O153" s="1" t="s">
        <v>65</v>
      </c>
      <c r="P153" s="1">
        <v>0</v>
      </c>
      <c r="Q153" s="1" t="s">
        <v>65</v>
      </c>
      <c r="R153" s="1" t="s">
        <v>65</v>
      </c>
      <c r="S153" s="1">
        <v>0</v>
      </c>
    </row>
    <row r="154" spans="1:19" x14ac:dyDescent="0.45">
      <c r="A154" s="1" t="s">
        <v>137</v>
      </c>
      <c r="B154" s="1">
        <v>19762.190476200001</v>
      </c>
      <c r="C154" s="1">
        <v>19084.965308300001</v>
      </c>
      <c r="D154" s="1">
        <v>0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 t="s">
        <v>65</v>
      </c>
      <c r="L154" s="1" t="s">
        <v>65</v>
      </c>
      <c r="M154" s="1">
        <v>0</v>
      </c>
      <c r="N154" s="1" t="s">
        <v>65</v>
      </c>
      <c r="O154" s="1" t="s">
        <v>65</v>
      </c>
      <c r="P154" s="1">
        <v>0</v>
      </c>
      <c r="Q154" s="1" t="s">
        <v>65</v>
      </c>
      <c r="R154" s="1" t="s">
        <v>65</v>
      </c>
      <c r="S154" s="1">
        <v>0</v>
      </c>
    </row>
    <row r="155" spans="1:19" x14ac:dyDescent="0.45">
      <c r="A155" s="1" t="s">
        <v>243</v>
      </c>
      <c r="B155" s="1">
        <v>1948</v>
      </c>
      <c r="C155" s="1">
        <v>22.153146610899999</v>
      </c>
      <c r="D155" s="50">
        <v>1325240</v>
      </c>
      <c r="E155" s="1" t="s">
        <v>65</v>
      </c>
      <c r="F155" s="1" t="s">
        <v>65</v>
      </c>
      <c r="G155" s="1">
        <v>0</v>
      </c>
      <c r="H155" s="1">
        <v>1325240.0476200001</v>
      </c>
      <c r="I155" s="1">
        <v>71963.109933999993</v>
      </c>
      <c r="J155" s="1">
        <v>21</v>
      </c>
      <c r="K155" s="1" t="s">
        <v>65</v>
      </c>
      <c r="L155" s="1" t="s">
        <v>65</v>
      </c>
      <c r="M155" s="1">
        <v>0</v>
      </c>
      <c r="N155" s="1" t="s">
        <v>65</v>
      </c>
      <c r="O155" s="1" t="s">
        <v>65</v>
      </c>
      <c r="P155" s="1">
        <v>0</v>
      </c>
      <c r="Q155" s="1" t="s">
        <v>65</v>
      </c>
      <c r="R155" s="1" t="s">
        <v>65</v>
      </c>
      <c r="S155" s="1">
        <v>0</v>
      </c>
    </row>
    <row r="156" spans="1:19" x14ac:dyDescent="0.45">
      <c r="A156" s="1" t="s">
        <v>182</v>
      </c>
      <c r="B156" s="1">
        <v>1</v>
      </c>
      <c r="C156" s="1">
        <v>0</v>
      </c>
      <c r="D156" s="1">
        <v>202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 t="s">
        <v>65</v>
      </c>
      <c r="L156" s="1" t="s">
        <v>65</v>
      </c>
      <c r="M156" s="1">
        <v>0</v>
      </c>
      <c r="N156" s="1">
        <v>202.66666666699999</v>
      </c>
      <c r="O156" s="1">
        <v>15.0881010618</v>
      </c>
      <c r="P156" s="1">
        <v>21</v>
      </c>
      <c r="Q156" s="1" t="s">
        <v>65</v>
      </c>
      <c r="R156" s="1" t="s">
        <v>65</v>
      </c>
      <c r="S156" s="1">
        <v>0</v>
      </c>
    </row>
    <row r="157" spans="1:19" x14ac:dyDescent="0.45">
      <c r="A157" s="1" t="s">
        <v>51</v>
      </c>
      <c r="B157" s="1">
        <v>1</v>
      </c>
      <c r="C157" s="1">
        <v>0</v>
      </c>
      <c r="D157" s="1">
        <v>969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 t="s">
        <v>65</v>
      </c>
      <c r="L157" s="1" t="s">
        <v>65</v>
      </c>
      <c r="M157" s="1">
        <v>0</v>
      </c>
      <c r="N157" s="1">
        <v>908.3125</v>
      </c>
      <c r="O157" s="1">
        <v>73.166521331499993</v>
      </c>
      <c r="P157" s="1">
        <v>16</v>
      </c>
      <c r="Q157" s="1">
        <v>1166</v>
      </c>
      <c r="R157" s="1">
        <v>140.05141912900001</v>
      </c>
      <c r="S157" s="1">
        <v>5</v>
      </c>
    </row>
    <row r="158" spans="1:19" x14ac:dyDescent="0.45">
      <c r="A158" s="1" t="s">
        <v>52</v>
      </c>
      <c r="B158" s="1">
        <v>31703.904761900001</v>
      </c>
      <c r="C158" s="1">
        <v>31629.561443899998</v>
      </c>
      <c r="D158" s="1">
        <v>0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 t="s">
        <v>65</v>
      </c>
      <c r="L158" s="1" t="s">
        <v>65</v>
      </c>
      <c r="M158" s="1">
        <v>0</v>
      </c>
      <c r="N158" s="1" t="s">
        <v>65</v>
      </c>
      <c r="O158" s="1" t="s">
        <v>65</v>
      </c>
      <c r="P158" s="1">
        <v>0</v>
      </c>
      <c r="Q158" s="1" t="s">
        <v>65</v>
      </c>
      <c r="R158" s="1" t="s">
        <v>65</v>
      </c>
      <c r="S158" s="1">
        <v>0</v>
      </c>
    </row>
    <row r="159" spans="1:19" x14ac:dyDescent="0.45">
      <c r="A159" s="1" t="s">
        <v>56</v>
      </c>
      <c r="B159" s="1">
        <v>22048.05</v>
      </c>
      <c r="C159" s="1">
        <v>26463.4153587</v>
      </c>
      <c r="D159" s="1">
        <v>6928</v>
      </c>
      <c r="E159" s="1">
        <v>138578.5</v>
      </c>
      <c r="F159" s="1">
        <v>19523.5</v>
      </c>
      <c r="G159" s="1">
        <v>2</v>
      </c>
      <c r="H159" s="1" t="s">
        <v>65</v>
      </c>
      <c r="I159" s="1" t="s">
        <v>65</v>
      </c>
      <c r="J159" s="1">
        <v>0</v>
      </c>
      <c r="K159" s="1" t="s">
        <v>65</v>
      </c>
      <c r="L159" s="1" t="s">
        <v>65</v>
      </c>
      <c r="M159" s="1">
        <v>0</v>
      </c>
      <c r="N159" s="1" t="s">
        <v>65</v>
      </c>
      <c r="O159" s="1" t="s">
        <v>65</v>
      </c>
      <c r="P159" s="1">
        <v>0</v>
      </c>
      <c r="Q159" s="1" t="s">
        <v>65</v>
      </c>
      <c r="R159" s="1" t="s">
        <v>65</v>
      </c>
      <c r="S159" s="1">
        <v>0</v>
      </c>
    </row>
    <row r="160" spans="1:19" x14ac:dyDescent="0.45">
      <c r="A160" s="1" t="s">
        <v>139</v>
      </c>
      <c r="B160" s="1">
        <v>1</v>
      </c>
      <c r="C160" s="1">
        <v>0</v>
      </c>
      <c r="D160" s="1">
        <v>115</v>
      </c>
      <c r="E160" s="1" t="s">
        <v>65</v>
      </c>
      <c r="F160" s="1" t="s">
        <v>65</v>
      </c>
      <c r="G160" s="1">
        <v>0</v>
      </c>
      <c r="H160" s="1" t="s">
        <v>65</v>
      </c>
      <c r="I160" s="1" t="s">
        <v>65</v>
      </c>
      <c r="J160" s="1">
        <v>0</v>
      </c>
      <c r="K160" s="1">
        <v>81.333333333300004</v>
      </c>
      <c r="L160" s="1">
        <v>0.47140452079099998</v>
      </c>
      <c r="M160" s="1">
        <v>3</v>
      </c>
      <c r="N160" s="1">
        <v>120.777777778</v>
      </c>
      <c r="O160" s="1">
        <v>10.870733163200001</v>
      </c>
      <c r="P160" s="1">
        <v>18</v>
      </c>
      <c r="Q160" s="1" t="s">
        <v>65</v>
      </c>
      <c r="R160" s="1" t="s">
        <v>65</v>
      </c>
      <c r="S160" s="1">
        <v>0</v>
      </c>
    </row>
    <row r="161" spans="1:19" x14ac:dyDescent="0.45">
      <c r="A161" s="1" t="s">
        <v>183</v>
      </c>
      <c r="B161" s="1">
        <v>1</v>
      </c>
      <c r="C161" s="1">
        <v>0</v>
      </c>
      <c r="D161" s="1">
        <v>523</v>
      </c>
      <c r="E161" s="1" t="s">
        <v>65</v>
      </c>
      <c r="F161" s="1" t="s">
        <v>65</v>
      </c>
      <c r="G161" s="1">
        <v>0</v>
      </c>
      <c r="H161" s="1" t="s">
        <v>65</v>
      </c>
      <c r="I161" s="1" t="s">
        <v>65</v>
      </c>
      <c r="J161" s="1">
        <v>0</v>
      </c>
      <c r="K161" s="1" t="s">
        <v>65</v>
      </c>
      <c r="L161" s="1" t="s">
        <v>65</v>
      </c>
      <c r="M161" s="1">
        <v>0</v>
      </c>
      <c r="N161" s="1">
        <v>523.14285714300001</v>
      </c>
      <c r="O161" s="1">
        <v>121.62952559599999</v>
      </c>
      <c r="P161" s="1">
        <v>21</v>
      </c>
      <c r="Q161" s="1" t="s">
        <v>65</v>
      </c>
      <c r="R161" s="1" t="s">
        <v>65</v>
      </c>
      <c r="S161" s="1">
        <v>0</v>
      </c>
    </row>
    <row r="162" spans="1:19" x14ac:dyDescent="0.45">
      <c r="A162" s="1" t="s">
        <v>138</v>
      </c>
      <c r="B162" s="1">
        <v>1</v>
      </c>
      <c r="C162" s="1">
        <v>0</v>
      </c>
      <c r="D162" s="1">
        <v>51</v>
      </c>
      <c r="E162" s="1" t="s">
        <v>65</v>
      </c>
      <c r="F162" s="1" t="s">
        <v>65</v>
      </c>
      <c r="G162" s="1">
        <v>0</v>
      </c>
      <c r="H162" s="1" t="s">
        <v>65</v>
      </c>
      <c r="I162" s="1" t="s">
        <v>65</v>
      </c>
      <c r="J162" s="1">
        <v>0</v>
      </c>
      <c r="K162" s="1">
        <v>43.578947368400001</v>
      </c>
      <c r="L162" s="1">
        <v>30.1946593212</v>
      </c>
      <c r="M162" s="1">
        <v>19</v>
      </c>
      <c r="N162" s="1">
        <v>131.5</v>
      </c>
      <c r="O162" s="1">
        <v>28.5</v>
      </c>
      <c r="P162" s="1">
        <v>2</v>
      </c>
      <c r="Q162" s="1" t="s">
        <v>65</v>
      </c>
      <c r="R162" s="1" t="s">
        <v>65</v>
      </c>
      <c r="S162" s="1">
        <v>0</v>
      </c>
    </row>
    <row r="163" spans="1:19" x14ac:dyDescent="0.45">
      <c r="A163" s="1" t="s">
        <v>184</v>
      </c>
      <c r="B163" s="1">
        <v>1</v>
      </c>
      <c r="C163" s="1">
        <v>0</v>
      </c>
      <c r="D163" s="1">
        <v>132</v>
      </c>
      <c r="E163" s="1" t="s">
        <v>65</v>
      </c>
      <c r="F163" s="1" t="s">
        <v>65</v>
      </c>
      <c r="G163" s="1">
        <v>0</v>
      </c>
      <c r="H163" s="1" t="s">
        <v>65</v>
      </c>
      <c r="I163" s="1" t="s">
        <v>65</v>
      </c>
      <c r="J163" s="1">
        <v>0</v>
      </c>
      <c r="K163" s="1">
        <v>85.466666666699993</v>
      </c>
      <c r="L163" s="1">
        <v>11.494153103</v>
      </c>
      <c r="M163" s="1">
        <v>15</v>
      </c>
      <c r="N163" s="1">
        <v>250.66666666699999</v>
      </c>
      <c r="O163" s="1">
        <v>69.727246388300003</v>
      </c>
      <c r="P163" s="1">
        <v>6</v>
      </c>
      <c r="Q163" s="1" t="s">
        <v>65</v>
      </c>
      <c r="R163" s="1" t="s">
        <v>65</v>
      </c>
      <c r="S163" s="1">
        <v>0</v>
      </c>
    </row>
    <row r="164" spans="1:19" x14ac:dyDescent="0.45">
      <c r="A164" s="1" t="s">
        <v>293</v>
      </c>
      <c r="B164" s="1">
        <v>125</v>
      </c>
      <c r="C164" s="1">
        <v>0</v>
      </c>
      <c r="D164" s="1">
        <v>260337</v>
      </c>
      <c r="E164" s="1">
        <v>260337.09523800001</v>
      </c>
      <c r="F164" s="1">
        <v>747.18633519399998</v>
      </c>
      <c r="G164" s="1">
        <v>21</v>
      </c>
      <c r="H164" s="1" t="s">
        <v>65</v>
      </c>
      <c r="I164" s="1" t="s">
        <v>65</v>
      </c>
      <c r="J164" s="1">
        <v>0</v>
      </c>
      <c r="K164" s="1" t="s">
        <v>65</v>
      </c>
      <c r="L164" s="1" t="s">
        <v>65</v>
      </c>
      <c r="M164" s="1">
        <v>0</v>
      </c>
      <c r="N164" s="1" t="s">
        <v>65</v>
      </c>
      <c r="O164" s="1" t="s">
        <v>65</v>
      </c>
      <c r="P164" s="1">
        <v>0</v>
      </c>
      <c r="Q164" s="1" t="s">
        <v>65</v>
      </c>
      <c r="R164" s="1" t="s">
        <v>65</v>
      </c>
      <c r="S164" s="1">
        <v>0</v>
      </c>
    </row>
    <row r="165" spans="1:19" x14ac:dyDescent="0.45">
      <c r="A165" s="1" t="s">
        <v>156</v>
      </c>
      <c r="B165" s="1">
        <v>35361.097561000002</v>
      </c>
      <c r="C165" s="1">
        <v>36201.043171099998</v>
      </c>
      <c r="D165" s="1">
        <v>3735</v>
      </c>
      <c r="E165" s="1">
        <v>153142</v>
      </c>
      <c r="F165" s="1">
        <v>0</v>
      </c>
      <c r="G165" s="1">
        <v>1</v>
      </c>
      <c r="H165" s="1" t="s">
        <v>65</v>
      </c>
      <c r="I165" s="1" t="s">
        <v>65</v>
      </c>
      <c r="J165" s="1">
        <v>0</v>
      </c>
      <c r="K165" s="1" t="s">
        <v>65</v>
      </c>
      <c r="L165" s="1" t="s">
        <v>65</v>
      </c>
      <c r="M165" s="1">
        <v>0</v>
      </c>
      <c r="N165" s="1" t="s">
        <v>65</v>
      </c>
      <c r="O165" s="1" t="s">
        <v>65</v>
      </c>
      <c r="P165" s="1">
        <v>0</v>
      </c>
      <c r="Q165" s="1" t="s">
        <v>65</v>
      </c>
      <c r="R165" s="1" t="s">
        <v>65</v>
      </c>
      <c r="S165" s="1">
        <v>0</v>
      </c>
    </row>
    <row r="166" spans="1:19" x14ac:dyDescent="0.45">
      <c r="A166" s="1" t="s">
        <v>155</v>
      </c>
      <c r="B166" s="1">
        <v>15022.2380952</v>
      </c>
      <c r="C166" s="1">
        <v>15004.213861800001</v>
      </c>
      <c r="D166" s="1">
        <v>0</v>
      </c>
      <c r="E166" s="1" t="s">
        <v>65</v>
      </c>
      <c r="F166" s="1" t="s">
        <v>65</v>
      </c>
      <c r="G166" s="1">
        <v>0</v>
      </c>
      <c r="H166" s="1" t="s">
        <v>65</v>
      </c>
      <c r="I166" s="1" t="s">
        <v>65</v>
      </c>
      <c r="J166" s="1">
        <v>0</v>
      </c>
      <c r="K166" s="1" t="s">
        <v>65</v>
      </c>
      <c r="L166" s="1" t="s">
        <v>65</v>
      </c>
      <c r="M166" s="1">
        <v>0</v>
      </c>
      <c r="N166" s="1" t="s">
        <v>65</v>
      </c>
      <c r="O166" s="1" t="s">
        <v>65</v>
      </c>
      <c r="P166" s="1">
        <v>0</v>
      </c>
      <c r="Q166" s="1" t="s">
        <v>65</v>
      </c>
      <c r="R166" s="1" t="s">
        <v>65</v>
      </c>
      <c r="S166" s="1">
        <v>0</v>
      </c>
    </row>
    <row r="167" spans="1:19" x14ac:dyDescent="0.45">
      <c r="A167" s="1" t="s">
        <v>244</v>
      </c>
      <c r="B167" s="1">
        <v>1064.3809523800001</v>
      </c>
      <c r="C167" s="1">
        <v>78.835256912299997</v>
      </c>
      <c r="D167" s="1">
        <v>301994</v>
      </c>
      <c r="E167" s="1">
        <v>301994.857143</v>
      </c>
      <c r="F167" s="1">
        <v>20947.7452299</v>
      </c>
      <c r="G167" s="1">
        <v>21</v>
      </c>
      <c r="H167" s="1" t="s">
        <v>65</v>
      </c>
      <c r="I167" s="1" t="s">
        <v>65</v>
      </c>
      <c r="J167" s="1">
        <v>0</v>
      </c>
      <c r="K167" s="1" t="s">
        <v>65</v>
      </c>
      <c r="L167" s="1" t="s">
        <v>65</v>
      </c>
      <c r="M167" s="1">
        <v>0</v>
      </c>
      <c r="N167" s="1" t="s">
        <v>65</v>
      </c>
      <c r="O167" s="1" t="s">
        <v>65</v>
      </c>
      <c r="P167" s="1">
        <v>0</v>
      </c>
      <c r="Q167" s="1" t="s">
        <v>65</v>
      </c>
      <c r="R167" s="1" t="s">
        <v>65</v>
      </c>
      <c r="S167" s="1">
        <v>0</v>
      </c>
    </row>
    <row r="168" spans="1:19" x14ac:dyDescent="0.45">
      <c r="A168" s="1" t="s">
        <v>59</v>
      </c>
      <c r="B168" s="1">
        <v>37065.476190499998</v>
      </c>
      <c r="C168" s="1">
        <v>37103.1404435</v>
      </c>
      <c r="D168" s="1">
        <v>0</v>
      </c>
      <c r="E168" s="1" t="s">
        <v>65</v>
      </c>
      <c r="F168" s="1" t="s">
        <v>65</v>
      </c>
      <c r="G168" s="1">
        <v>0</v>
      </c>
      <c r="H168" s="1" t="s">
        <v>65</v>
      </c>
      <c r="I168" s="1" t="s">
        <v>65</v>
      </c>
      <c r="J168" s="1">
        <v>0</v>
      </c>
      <c r="K168" s="1" t="s">
        <v>65</v>
      </c>
      <c r="L168" s="1" t="s">
        <v>65</v>
      </c>
      <c r="M168" s="1">
        <v>0</v>
      </c>
      <c r="N168" s="1" t="s">
        <v>65</v>
      </c>
      <c r="O168" s="1" t="s">
        <v>65</v>
      </c>
      <c r="P168" s="1">
        <v>0</v>
      </c>
      <c r="Q168" s="1" t="s">
        <v>65</v>
      </c>
      <c r="R168" s="1" t="s">
        <v>65</v>
      </c>
      <c r="S168" s="1">
        <v>0</v>
      </c>
    </row>
    <row r="169" spans="1:19" x14ac:dyDescent="0.45">
      <c r="A169" s="1" t="s">
        <v>57</v>
      </c>
      <c r="B169" s="1">
        <v>9459.8809523799991</v>
      </c>
      <c r="C169" s="1">
        <v>9462.6258869499998</v>
      </c>
      <c r="D169" s="1">
        <v>0</v>
      </c>
      <c r="E169" s="1" t="s">
        <v>65</v>
      </c>
      <c r="F169" s="1" t="s">
        <v>65</v>
      </c>
      <c r="G169" s="1">
        <v>0</v>
      </c>
      <c r="H169" s="1" t="s">
        <v>65</v>
      </c>
      <c r="I169" s="1" t="s">
        <v>65</v>
      </c>
      <c r="J169" s="1">
        <v>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1" t="s">
        <v>60</v>
      </c>
      <c r="B170" s="1">
        <v>6</v>
      </c>
      <c r="C170" s="1">
        <v>0</v>
      </c>
      <c r="D170" s="1">
        <v>6806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 t="s">
        <v>65</v>
      </c>
      <c r="L170" s="1" t="s">
        <v>65</v>
      </c>
      <c r="M170" s="1">
        <v>0</v>
      </c>
      <c r="N170" s="1" t="s">
        <v>65</v>
      </c>
      <c r="O170" s="1" t="s">
        <v>65</v>
      </c>
      <c r="P170" s="1">
        <v>0</v>
      </c>
      <c r="Q170" s="1">
        <v>6806.9523809499997</v>
      </c>
      <c r="R170" s="1">
        <v>429.13428647400002</v>
      </c>
      <c r="S170" s="1">
        <v>21</v>
      </c>
    </row>
    <row r="171" spans="1:19" x14ac:dyDescent="0.45">
      <c r="A171" s="1" t="s">
        <v>61</v>
      </c>
      <c r="B171" s="1">
        <v>337.42857142899999</v>
      </c>
      <c r="C171" s="1">
        <v>7.4166571122800002</v>
      </c>
      <c r="D171" s="1">
        <v>200503</v>
      </c>
      <c r="E171" s="1">
        <v>200503.09523800001</v>
      </c>
      <c r="F171" s="1">
        <v>5168.68569372</v>
      </c>
      <c r="G171" s="1">
        <v>21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 t="s">
        <v>65</v>
      </c>
      <c r="O171" s="1" t="s">
        <v>65</v>
      </c>
      <c r="P171" s="1">
        <v>0</v>
      </c>
      <c r="Q171" s="1" t="s">
        <v>65</v>
      </c>
      <c r="R171" s="1" t="s">
        <v>65</v>
      </c>
      <c r="S171" s="1">
        <v>0</v>
      </c>
    </row>
  </sheetData>
  <mergeCells count="5">
    <mergeCell ref="B2:G2"/>
    <mergeCell ref="B8:G8"/>
    <mergeCell ref="E34:S34"/>
    <mergeCell ref="E70:S70"/>
    <mergeCell ref="J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45" zoomScaleNormal="100" workbookViewId="0">
      <selection activeCell="K56" sqref="K56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42" x14ac:dyDescent="0.65">
      <c r="A1" s="79" t="s">
        <v>210</v>
      </c>
      <c r="B1" s="115" t="s">
        <v>179</v>
      </c>
      <c r="C1" s="115"/>
      <c r="D1" s="115"/>
      <c r="E1" s="115"/>
      <c r="F1" s="115"/>
      <c r="G1" s="115"/>
      <c r="H1" s="115" t="s">
        <v>135</v>
      </c>
      <c r="I1" s="115"/>
      <c r="J1" s="115"/>
      <c r="K1" s="115"/>
      <c r="L1" s="115"/>
      <c r="M1" s="115"/>
      <c r="N1" s="115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16" t="s">
        <v>185</v>
      </c>
      <c r="D25" s="116"/>
      <c r="E25" s="116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14" t="s">
        <v>169</v>
      </c>
      <c r="C40" s="114"/>
      <c r="D40" s="114" t="s">
        <v>135</v>
      </c>
      <c r="E40" s="114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1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15" ht="11.65" customHeight="1" x14ac:dyDescent="0.45">
      <c r="A53" t="s">
        <v>197</v>
      </c>
    </row>
    <row r="54" spans="1:15" hidden="1" x14ac:dyDescent="0.45"/>
    <row r="55" spans="1:15" ht="48" customHeight="1" x14ac:dyDescent="0.55000000000000004">
      <c r="A55" s="7" t="s">
        <v>273</v>
      </c>
      <c r="B55" s="114" t="s">
        <v>274</v>
      </c>
      <c r="C55" s="114"/>
      <c r="D55" s="114" t="s">
        <v>275</v>
      </c>
      <c r="E55" s="114"/>
      <c r="F55" s="114"/>
      <c r="G55" s="112" t="s">
        <v>280</v>
      </c>
      <c r="H55" s="112"/>
      <c r="I55" s="112"/>
      <c r="J55" s="112" t="s">
        <v>285</v>
      </c>
      <c r="K55" s="112"/>
      <c r="L55" s="112" t="s">
        <v>292</v>
      </c>
      <c r="M55" s="112"/>
      <c r="N55" s="112"/>
    </row>
    <row r="56" spans="1:15" s="83" customFormat="1" ht="57.75" x14ac:dyDescent="0.55000000000000004">
      <c r="A56" s="98"/>
      <c r="B56" s="94" t="s">
        <v>277</v>
      </c>
      <c r="C56" s="95" t="s">
        <v>135</v>
      </c>
      <c r="D56" s="94" t="s">
        <v>277</v>
      </c>
      <c r="E56" s="95" t="s">
        <v>135</v>
      </c>
      <c r="F56" s="96" t="s">
        <v>279</v>
      </c>
      <c r="G56" s="96" t="s">
        <v>277</v>
      </c>
      <c r="H56" s="97" t="s">
        <v>135</v>
      </c>
      <c r="I56" s="96" t="s">
        <v>279</v>
      </c>
      <c r="J56" s="96" t="s">
        <v>282</v>
      </c>
      <c r="K56" s="96" t="s">
        <v>135</v>
      </c>
      <c r="L56" s="99" t="s">
        <v>277</v>
      </c>
      <c r="M56" s="100" t="s">
        <v>135</v>
      </c>
      <c r="N56" s="99" t="s">
        <v>279</v>
      </c>
    </row>
    <row r="57" spans="1:15" x14ac:dyDescent="0.45">
      <c r="A57" s="83" t="s">
        <v>26</v>
      </c>
      <c r="B57" s="1">
        <v>20.126570000000001</v>
      </c>
      <c r="C57" s="1">
        <v>0.457931385799</v>
      </c>
      <c r="D57" s="1">
        <v>19.78828</v>
      </c>
      <c r="E57" s="1">
        <v>0.61357906385399996</v>
      </c>
      <c r="F57" s="1">
        <f>B57/D57</f>
        <v>1.017095472673724</v>
      </c>
      <c r="G57" s="1">
        <v>19.658999999999999</v>
      </c>
      <c r="H57" s="1">
        <v>0.43446503196500003</v>
      </c>
      <c r="I57" s="1">
        <f>G57/B57</f>
        <v>0.97676852041853124</v>
      </c>
      <c r="J57" s="1">
        <v>4247.5</v>
      </c>
      <c r="K57" s="1">
        <v>1392.6117369900001</v>
      </c>
      <c r="L57" s="1">
        <v>19.897670000000002</v>
      </c>
      <c r="M57" s="1">
        <v>0.366438982779</v>
      </c>
      <c r="N57" s="1">
        <f>L57/B57</f>
        <v>0.98862697419381451</v>
      </c>
      <c r="O57" s="1"/>
    </row>
    <row r="58" spans="1:15" x14ac:dyDescent="0.45">
      <c r="A58" s="83" t="s">
        <v>0</v>
      </c>
      <c r="B58" s="1">
        <v>0.24335999999999999</v>
      </c>
      <c r="C58" s="1">
        <v>4.8989794855699998E-5</v>
      </c>
      <c r="D58" s="1">
        <v>0.24329999999999999</v>
      </c>
      <c r="E58" s="1">
        <v>2.77555756156E-17</v>
      </c>
      <c r="F58" s="1">
        <f t="shared" ref="F58:F64" si="9">B58/D58</f>
        <v>1.0002466091245377</v>
      </c>
      <c r="G58" s="1">
        <v>0.24332000000000001</v>
      </c>
      <c r="H58" s="1">
        <v>4.0000000000000003E-5</v>
      </c>
      <c r="I58" s="1">
        <f t="shared" ref="I58:I64" si="10">G58/B58</f>
        <v>0.99983563445101908</v>
      </c>
      <c r="J58" s="1">
        <v>467.7</v>
      </c>
      <c r="K58" s="1">
        <v>4.1964270516699997</v>
      </c>
      <c r="L58" s="1">
        <v>0.24334</v>
      </c>
      <c r="M58" s="1">
        <v>4.8989794855699998E-5</v>
      </c>
      <c r="N58" s="1">
        <f t="shared" ref="N58:N64" si="11">L58/B58</f>
        <v>0.99991781722550954</v>
      </c>
      <c r="O58" s="1"/>
    </row>
    <row r="59" spans="1:15" x14ac:dyDescent="0.45">
      <c r="A59" s="83" t="s">
        <v>42</v>
      </c>
      <c r="B59" s="1">
        <v>3.64419</v>
      </c>
      <c r="C59" s="1">
        <v>2.1615154406099998E-2</v>
      </c>
      <c r="D59" s="1">
        <v>3.6034099999999998</v>
      </c>
      <c r="E59" s="1">
        <v>1.77901658227E-3</v>
      </c>
      <c r="F59" s="1">
        <f t="shared" si="9"/>
        <v>1.0113170580089417</v>
      </c>
      <c r="G59" s="1">
        <v>3.6593100000000001</v>
      </c>
      <c r="H59" s="1">
        <v>1.35014814002E-3</v>
      </c>
      <c r="I59" s="1">
        <f t="shared" si="10"/>
        <v>1.0041490701637401</v>
      </c>
      <c r="J59" s="1">
        <v>466.5</v>
      </c>
      <c r="K59" s="1">
        <v>3.0083217913000002</v>
      </c>
      <c r="L59" s="1">
        <v>3.69598</v>
      </c>
      <c r="M59" s="1">
        <v>5.74696441611E-3</v>
      </c>
      <c r="N59" s="1">
        <f t="shared" si="11"/>
        <v>1.0142116629484192</v>
      </c>
      <c r="O59" s="1"/>
    </row>
    <row r="60" spans="1:15" x14ac:dyDescent="0.45">
      <c r="A60" s="83" t="s">
        <v>43</v>
      </c>
      <c r="B60" s="1">
        <v>132.47712000000001</v>
      </c>
      <c r="C60" s="1">
        <v>8.8361822072700005E-2</v>
      </c>
      <c r="D60" s="1">
        <v>133.36669000000001</v>
      </c>
      <c r="E60" s="1">
        <v>9.7004406600899998E-2</v>
      </c>
      <c r="F60" s="1">
        <f t="shared" si="9"/>
        <v>0.99332989369384517</v>
      </c>
      <c r="G60" s="1">
        <v>138.51668000000001</v>
      </c>
      <c r="H60" s="1">
        <v>0.17357511803299999</v>
      </c>
      <c r="I60" s="50">
        <f t="shared" si="10"/>
        <v>1.0455894572587325</v>
      </c>
      <c r="J60" s="50">
        <v>994704.4</v>
      </c>
      <c r="K60" s="50">
        <v>50285.214153300003</v>
      </c>
      <c r="L60" s="1">
        <v>130.79662999999999</v>
      </c>
      <c r="M60" s="1">
        <v>0.111077513926</v>
      </c>
      <c r="N60" s="1">
        <f t="shared" si="11"/>
        <v>0.98731486614443298</v>
      </c>
      <c r="O60" s="1"/>
    </row>
    <row r="61" spans="1:15" x14ac:dyDescent="0.45">
      <c r="A61" s="83" t="s">
        <v>17</v>
      </c>
      <c r="B61" s="1">
        <v>122.34995000000001</v>
      </c>
      <c r="C61" s="1">
        <v>9.8222393068E-2</v>
      </c>
      <c r="D61" s="1">
        <v>122.98267</v>
      </c>
      <c r="E61" s="1">
        <v>0.365835042198</v>
      </c>
      <c r="F61" s="1">
        <f>B61/D61</f>
        <v>0.99485521008773026</v>
      </c>
      <c r="G61" s="1">
        <v>127.87208</v>
      </c>
      <c r="H61" s="1">
        <v>0.152933036326</v>
      </c>
      <c r="I61" s="50">
        <f t="shared" si="10"/>
        <v>1.0451338966628101</v>
      </c>
      <c r="J61" s="50">
        <v>1102552.8999999999</v>
      </c>
      <c r="K61" s="50">
        <v>89422.762992899996</v>
      </c>
      <c r="L61" s="1">
        <v>120.2444</v>
      </c>
      <c r="M61" s="1">
        <v>6.02414807255E-2</v>
      </c>
      <c r="N61" s="1">
        <f t="shared" si="11"/>
        <v>0.98279075716827013</v>
      </c>
      <c r="O61" s="1"/>
    </row>
    <row r="62" spans="1:15" x14ac:dyDescent="0.45">
      <c r="A62" s="83" t="s">
        <v>44</v>
      </c>
      <c r="B62" s="1">
        <v>1.048576</v>
      </c>
      <c r="C62" s="1">
        <v>2.22044604925E-16</v>
      </c>
      <c r="D62" s="1">
        <v>1.048576</v>
      </c>
      <c r="E62" s="1">
        <v>2.22044604925E-16</v>
      </c>
      <c r="F62" s="1">
        <f t="shared" si="9"/>
        <v>1</v>
      </c>
      <c r="G62" s="1">
        <v>1.048576</v>
      </c>
      <c r="H62" s="1">
        <v>2.22044604925E-16</v>
      </c>
      <c r="I62" s="1">
        <f t="shared" si="10"/>
        <v>1</v>
      </c>
      <c r="J62" s="50">
        <v>6628990.5999999996</v>
      </c>
      <c r="K62" s="50">
        <v>1924148.9351600001</v>
      </c>
      <c r="L62" s="1">
        <v>1.048576</v>
      </c>
      <c r="M62" s="1">
        <v>2.22044604925E-16</v>
      </c>
      <c r="N62" s="1">
        <f t="shared" si="11"/>
        <v>1</v>
      </c>
      <c r="O62" s="1"/>
    </row>
    <row r="63" spans="1:15" x14ac:dyDescent="0.45">
      <c r="A63" s="1" t="s">
        <v>45</v>
      </c>
      <c r="B63" s="1">
        <v>1.09714</v>
      </c>
      <c r="C63" s="1">
        <v>5.5934247112100002E-3</v>
      </c>
      <c r="D63" s="1">
        <v>1.0967800000000001</v>
      </c>
      <c r="E63" s="1">
        <v>1.31514257782E-3</v>
      </c>
      <c r="F63" s="1">
        <f>B63/D63</f>
        <v>1.0003282335564105</v>
      </c>
      <c r="G63" s="1">
        <v>1.0946400000000001</v>
      </c>
      <c r="H63" s="1">
        <v>2.8354893757500001E-4</v>
      </c>
      <c r="I63" s="1">
        <f t="shared" si="10"/>
        <v>0.99772134823267777</v>
      </c>
      <c r="J63" s="1">
        <v>570.4</v>
      </c>
      <c r="K63" s="1">
        <v>3.6660605559600001</v>
      </c>
      <c r="L63" s="1">
        <v>1.09711</v>
      </c>
      <c r="M63" s="1">
        <v>1.2621014222299999E-3</v>
      </c>
      <c r="N63" s="1">
        <f t="shared" si="11"/>
        <v>0.99997265617879216</v>
      </c>
      <c r="O63" s="1"/>
    </row>
    <row r="64" spans="1:15" x14ac:dyDescent="0.45">
      <c r="A64" s="1" t="s">
        <v>46</v>
      </c>
      <c r="B64" s="1">
        <v>0.36188999999999999</v>
      </c>
      <c r="C64" s="1">
        <v>6.9999999999999994E-5</v>
      </c>
      <c r="D64" s="1">
        <v>0.36173</v>
      </c>
      <c r="E64" s="1">
        <v>7.8102496759100006E-5</v>
      </c>
      <c r="F64" s="1">
        <f t="shared" si="9"/>
        <v>1.0004423188566058</v>
      </c>
      <c r="G64" s="1">
        <v>0.36151</v>
      </c>
      <c r="H64" s="1">
        <v>3.0000000000000001E-5</v>
      </c>
      <c r="I64" s="1">
        <f t="shared" si="10"/>
        <v>0.99894995716930557</v>
      </c>
      <c r="J64" s="1">
        <v>466.5</v>
      </c>
      <c r="K64" s="1">
        <v>3.0083217913000002</v>
      </c>
      <c r="L64" s="1">
        <v>0.36159999999999998</v>
      </c>
      <c r="M64" s="1">
        <v>5.5511151231299994E-17</v>
      </c>
      <c r="N64" s="1">
        <f t="shared" si="11"/>
        <v>0.99919865152394371</v>
      </c>
      <c r="O64" s="1"/>
    </row>
  </sheetData>
  <mergeCells count="10">
    <mergeCell ref="B55:C55"/>
    <mergeCell ref="H1:N1"/>
    <mergeCell ref="C25:E25"/>
    <mergeCell ref="B1:G1"/>
    <mergeCell ref="B40:C40"/>
    <mergeCell ref="D40:E40"/>
    <mergeCell ref="D55:F55"/>
    <mergeCell ref="G55:I55"/>
    <mergeCell ref="J55:K55"/>
    <mergeCell ref="L55:N5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abSelected="1" workbookViewId="0">
      <selection activeCell="E3" sqref="E3"/>
    </sheetView>
  </sheetViews>
  <sheetFormatPr defaultRowHeight="14.25" x14ac:dyDescent="0.45"/>
  <cols>
    <col min="1" max="1" width="32.5312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92" t="s">
        <v>297</v>
      </c>
    </row>
    <row r="2" spans="1:8" s="83" customFormat="1" ht="21" x14ac:dyDescent="0.65">
      <c r="A2" s="64" t="s">
        <v>215</v>
      </c>
    </row>
    <row r="3" spans="1:8" x14ac:dyDescent="0.45">
      <c r="A3" s="83"/>
      <c r="B3" s="83"/>
      <c r="C3" s="83"/>
      <c r="D3" s="83"/>
      <c r="E3" s="83"/>
    </row>
    <row r="4" spans="1:8" s="2" customFormat="1" ht="57" x14ac:dyDescent="0.45">
      <c r="A4" s="2" t="s">
        <v>235</v>
      </c>
      <c r="B4" s="2" t="s">
        <v>211</v>
      </c>
      <c r="C4" s="2" t="s">
        <v>212</v>
      </c>
      <c r="D4" s="2" t="s">
        <v>213</v>
      </c>
      <c r="E4" s="2" t="s">
        <v>214</v>
      </c>
      <c r="F4" s="2" t="s">
        <v>216</v>
      </c>
      <c r="G4" s="2" t="s">
        <v>217</v>
      </c>
    </row>
    <row r="5" spans="1:8" x14ac:dyDescent="0.45">
      <c r="A5" s="83" t="s">
        <v>21</v>
      </c>
      <c r="B5" s="1">
        <v>7.3</v>
      </c>
      <c r="C5" s="1">
        <v>0.45825756949599999</v>
      </c>
      <c r="D5" s="1">
        <v>24812649238.5</v>
      </c>
      <c r="E5" s="1">
        <v>725690542.35800004</v>
      </c>
      <c r="F5" s="1">
        <v>1</v>
      </c>
      <c r="G5" s="1">
        <v>1</v>
      </c>
    </row>
    <row r="6" spans="1:8" x14ac:dyDescent="0.45">
      <c r="A6" s="83" t="s">
        <v>172</v>
      </c>
      <c r="B6" s="1">
        <v>8</v>
      </c>
      <c r="C6" s="1">
        <v>0.44721359550000001</v>
      </c>
      <c r="D6" s="1">
        <v>27087354018.900002</v>
      </c>
      <c r="E6" s="1">
        <v>508024961.69300002</v>
      </c>
      <c r="F6" s="1">
        <f>B6/B5</f>
        <v>1.095890410958904</v>
      </c>
      <c r="G6" s="1">
        <f>D6/D5</f>
        <v>1.0916752080173087</v>
      </c>
    </row>
    <row r="7" spans="1:8" x14ac:dyDescent="0.45">
      <c r="A7" s="83" t="s">
        <v>173</v>
      </c>
      <c r="B7" s="1">
        <v>18.399999999999999</v>
      </c>
      <c r="C7" s="1">
        <v>0.8</v>
      </c>
      <c r="D7" s="1">
        <v>62450830152.400002</v>
      </c>
      <c r="E7" s="1">
        <v>2087535618.1300001</v>
      </c>
      <c r="F7" s="1">
        <f>B7/B5</f>
        <v>2.5205479452054793</v>
      </c>
      <c r="G7" s="1">
        <f>D7/D5</f>
        <v>2.5168948930894306</v>
      </c>
    </row>
    <row r="8" spans="1:8" x14ac:dyDescent="0.45">
      <c r="A8" s="83" t="s">
        <v>202</v>
      </c>
      <c r="B8" s="1">
        <v>9.25</v>
      </c>
      <c r="C8" s="1">
        <v>0.43301270189199997</v>
      </c>
      <c r="D8" s="1">
        <v>31331142066.299999</v>
      </c>
      <c r="E8" s="1">
        <v>737338457.28299999</v>
      </c>
      <c r="F8" s="1">
        <f>B8/B5</f>
        <v>1.2671232876712328</v>
      </c>
      <c r="G8" s="1">
        <f>D8/D5</f>
        <v>1.2627084583006043</v>
      </c>
    </row>
    <row r="9" spans="1:8" x14ac:dyDescent="0.45">
      <c r="A9" s="83" t="s">
        <v>185</v>
      </c>
      <c r="B9" s="1">
        <v>20.7</v>
      </c>
      <c r="C9" s="1">
        <v>0.64031242374300001</v>
      </c>
      <c r="D9" s="1">
        <v>70125673801.199997</v>
      </c>
      <c r="E9" s="1">
        <v>1492891260.1800001</v>
      </c>
      <c r="F9" s="1">
        <f>B9/B5</f>
        <v>2.8356164383561642</v>
      </c>
      <c r="G9" s="1">
        <f>D9/D5</f>
        <v>2.8262066306241511</v>
      </c>
    </row>
    <row r="10" spans="1:8" x14ac:dyDescent="0.45">
      <c r="A10" s="83" t="s">
        <v>18</v>
      </c>
      <c r="B10" s="1">
        <v>20.45</v>
      </c>
      <c r="C10" s="1">
        <v>0.80467384697199995</v>
      </c>
      <c r="D10" s="1">
        <v>69407823197.100006</v>
      </c>
      <c r="E10" s="1">
        <v>2287553710.8200002</v>
      </c>
      <c r="F10" s="1">
        <f>B10/B5</f>
        <v>2.8013698630136985</v>
      </c>
      <c r="G10" s="1">
        <f>D10/D5</f>
        <v>2.7972757979186231</v>
      </c>
    </row>
    <row r="11" spans="1:8" s="83" customFormat="1" x14ac:dyDescent="0.45">
      <c r="A11" s="1" t="s">
        <v>249</v>
      </c>
      <c r="B11" s="1">
        <v>8.15</v>
      </c>
      <c r="C11" s="1">
        <v>0.35707142142699999</v>
      </c>
      <c r="D11" s="1">
        <v>27650278672.099998</v>
      </c>
      <c r="E11" s="1">
        <v>838749621.29799998</v>
      </c>
      <c r="F11" s="1">
        <f>B11/B5</f>
        <v>1.1164383561643836</v>
      </c>
      <c r="G11" s="1">
        <f>D11/D5</f>
        <v>1.1143622112384941</v>
      </c>
    </row>
    <row r="12" spans="1:8" x14ac:dyDescent="0.45">
      <c r="A12" s="1" t="s">
        <v>251</v>
      </c>
      <c r="B12" s="1">
        <v>21.210526315799999</v>
      </c>
      <c r="C12" s="1">
        <v>0.52102604929499996</v>
      </c>
      <c r="D12" s="1">
        <v>71844677823.899994</v>
      </c>
      <c r="E12" s="1">
        <v>1287105608.25</v>
      </c>
      <c r="F12" s="1">
        <f>B12/B5</f>
        <v>2.905551550109589</v>
      </c>
      <c r="G12" s="1">
        <f>D12/D5</f>
        <v>2.8954859730344227</v>
      </c>
    </row>
    <row r="13" spans="1:8" s="83" customFormat="1" x14ac:dyDescent="0.45">
      <c r="A13" s="1"/>
      <c r="B13" s="1"/>
      <c r="C13" s="1"/>
      <c r="D13" s="1"/>
      <c r="E13" s="1"/>
    </row>
    <row r="14" spans="1:8" s="2" customFormat="1" ht="57" x14ac:dyDescent="0.45">
      <c r="A14" s="2" t="s">
        <v>236</v>
      </c>
      <c r="B14" s="2" t="s">
        <v>211</v>
      </c>
      <c r="C14" s="2" t="s">
        <v>212</v>
      </c>
      <c r="D14" s="2" t="s">
        <v>213</v>
      </c>
      <c r="E14" s="2" t="s">
        <v>214</v>
      </c>
      <c r="F14" s="2" t="s">
        <v>216</v>
      </c>
      <c r="G14" s="2" t="s">
        <v>217</v>
      </c>
    </row>
    <row r="15" spans="1:8" x14ac:dyDescent="0.45">
      <c r="A15" s="83" t="s">
        <v>21</v>
      </c>
      <c r="B15" s="1">
        <v>8.9</v>
      </c>
      <c r="C15" s="1">
        <v>0.435889894354</v>
      </c>
      <c r="D15" s="1">
        <v>30181494998.700001</v>
      </c>
      <c r="E15" s="1">
        <v>1053272157.62</v>
      </c>
      <c r="F15" s="1">
        <v>1</v>
      </c>
      <c r="G15" s="1">
        <v>1</v>
      </c>
      <c r="H15" s="48"/>
    </row>
    <row r="16" spans="1:8" x14ac:dyDescent="0.45">
      <c r="A16" s="83" t="s">
        <v>172</v>
      </c>
      <c r="B16" s="1">
        <v>9.4499999999999993</v>
      </c>
      <c r="C16" s="1">
        <v>0.49749371855300001</v>
      </c>
      <c r="D16" s="1">
        <v>32017361556.799999</v>
      </c>
      <c r="E16" s="1">
        <v>488814787.19</v>
      </c>
      <c r="F16" s="1">
        <f>B16/B15</f>
        <v>1.0617977528089886</v>
      </c>
      <c r="G16" s="1">
        <f>D16/D15</f>
        <v>1.0608275553672564</v>
      </c>
      <c r="H16" s="48"/>
    </row>
    <row r="17" spans="1:8" x14ac:dyDescent="0.45">
      <c r="A17" s="83" t="s">
        <v>173</v>
      </c>
      <c r="B17" s="1">
        <v>33.450000000000003</v>
      </c>
      <c r="C17" s="1">
        <v>1.24398553046</v>
      </c>
      <c r="D17" s="1">
        <v>113430625380</v>
      </c>
      <c r="E17" s="1">
        <v>3425765678.6199999</v>
      </c>
      <c r="F17" s="1">
        <f>B17/B15</f>
        <v>3.7584269662921348</v>
      </c>
      <c r="G17" s="1">
        <f>D17/D15</f>
        <v>3.7582838552194238</v>
      </c>
      <c r="H17" s="48"/>
    </row>
    <row r="18" spans="1:8" x14ac:dyDescent="0.45">
      <c r="A18" s="83" t="s">
        <v>202</v>
      </c>
      <c r="B18" s="1">
        <v>10.9</v>
      </c>
      <c r="C18" s="1">
        <v>0.435889894354</v>
      </c>
      <c r="D18" s="1">
        <v>37052574059.199997</v>
      </c>
      <c r="E18" s="1">
        <v>946828240.625</v>
      </c>
      <c r="F18" s="1">
        <f>B18/B15</f>
        <v>1.2247191011235954</v>
      </c>
      <c r="G18" s="1">
        <f>D18/D15</f>
        <v>1.2276586716726905</v>
      </c>
      <c r="H18" s="48"/>
    </row>
    <row r="19" spans="1:8" x14ac:dyDescent="0.45">
      <c r="A19" s="83" t="s">
        <v>185</v>
      </c>
      <c r="B19" s="1">
        <v>34.950000000000003</v>
      </c>
      <c r="C19" s="1">
        <v>0.97339611669699999</v>
      </c>
      <c r="D19" s="1">
        <v>118563173813</v>
      </c>
      <c r="E19" s="1">
        <v>3183433070.77</v>
      </c>
      <c r="F19" s="1">
        <f>B19/B15</f>
        <v>3.9269662921348316</v>
      </c>
      <c r="G19" s="1">
        <f>D19/D15</f>
        <v>3.928339991710379</v>
      </c>
      <c r="H19" s="48"/>
    </row>
    <row r="20" spans="1:8" x14ac:dyDescent="0.45">
      <c r="A20" s="83" t="s">
        <v>18</v>
      </c>
      <c r="B20" s="1">
        <v>35.450000000000003</v>
      </c>
      <c r="C20" s="1">
        <v>1.2835497653000001</v>
      </c>
      <c r="D20" s="1">
        <v>120314782782</v>
      </c>
      <c r="E20" s="1">
        <v>3967466972.5999999</v>
      </c>
      <c r="F20" s="1">
        <f>B20/B15</f>
        <v>3.9831460674157304</v>
      </c>
      <c r="G20" s="1">
        <f>D20/D15</f>
        <v>3.9863758500757593</v>
      </c>
      <c r="H20" s="48"/>
    </row>
    <row r="21" spans="1:8" s="83" customFormat="1" x14ac:dyDescent="0.45">
      <c r="A21" s="1" t="s">
        <v>249</v>
      </c>
      <c r="B21" s="1">
        <v>9.3000000000000007</v>
      </c>
      <c r="C21" s="1">
        <v>0.45825756949599999</v>
      </c>
      <c r="D21" s="1">
        <v>31595833590.799999</v>
      </c>
      <c r="E21" s="1">
        <v>900623992.03999996</v>
      </c>
      <c r="F21" s="1">
        <f>B21/B15</f>
        <v>1.0449438202247192</v>
      </c>
      <c r="G21" s="1">
        <f>D21/D15</f>
        <v>1.0468611177862766</v>
      </c>
      <c r="H21" s="48"/>
    </row>
    <row r="22" spans="1:8" x14ac:dyDescent="0.45">
      <c r="A22" s="1" t="s">
        <v>251</v>
      </c>
      <c r="B22" s="1">
        <v>32.421052631599999</v>
      </c>
      <c r="C22" s="1">
        <v>0.81536491499099994</v>
      </c>
      <c r="D22" s="1">
        <v>110011027249</v>
      </c>
      <c r="E22" s="1">
        <v>2536818639.0500002</v>
      </c>
      <c r="F22" s="1">
        <f>B22/B15</f>
        <v>3.642814902426966</v>
      </c>
      <c r="G22" s="1">
        <f>D22/D15</f>
        <v>3.6449827039296254</v>
      </c>
    </row>
    <row r="23" spans="1:8" s="83" customFormat="1" x14ac:dyDescent="0.45">
      <c r="A23" s="1"/>
      <c r="B23" s="1"/>
      <c r="C23" s="1"/>
      <c r="D23" s="1"/>
      <c r="E23" s="1"/>
      <c r="F23" s="1"/>
      <c r="G23" s="1"/>
    </row>
    <row r="24" spans="1:8" s="83" customFormat="1" ht="18" x14ac:dyDescent="0.55000000000000004">
      <c r="A24" s="78" t="s">
        <v>273</v>
      </c>
      <c r="B24" s="1"/>
      <c r="C24" s="1"/>
      <c r="D24" s="1"/>
      <c r="E24" s="1"/>
      <c r="F24" s="1"/>
      <c r="G24" s="1"/>
    </row>
    <row r="25" spans="1:8" s="83" customFormat="1" ht="71.25" x14ac:dyDescent="0.45">
      <c r="A25" s="2" t="s">
        <v>235</v>
      </c>
      <c r="B25" s="2" t="s">
        <v>211</v>
      </c>
      <c r="C25" s="2" t="s">
        <v>212</v>
      </c>
      <c r="D25" s="2" t="s">
        <v>213</v>
      </c>
      <c r="E25" s="2" t="s">
        <v>214</v>
      </c>
      <c r="F25" s="2" t="s">
        <v>288</v>
      </c>
      <c r="G25" s="2" t="s">
        <v>289</v>
      </c>
    </row>
    <row r="26" spans="1:8" s="83" customFormat="1" x14ac:dyDescent="0.45">
      <c r="A26" s="83" t="s">
        <v>274</v>
      </c>
      <c r="B26" s="1">
        <v>21</v>
      </c>
      <c r="C26" s="1">
        <v>0.75592894601799998</v>
      </c>
      <c r="D26" s="1">
        <v>71337669671.300003</v>
      </c>
      <c r="E26" s="1">
        <v>2095818658.8699999</v>
      </c>
      <c r="F26" s="1">
        <v>1</v>
      </c>
      <c r="G26" s="1">
        <v>1</v>
      </c>
    </row>
    <row r="27" spans="1:8" s="83" customFormat="1" x14ac:dyDescent="0.45">
      <c r="A27" s="83" t="s">
        <v>276</v>
      </c>
      <c r="B27" s="1">
        <v>21.238095238100001</v>
      </c>
      <c r="C27" s="1">
        <v>0.81092316028199996</v>
      </c>
      <c r="D27" s="1">
        <v>71953133980.800003</v>
      </c>
      <c r="E27" s="1">
        <v>2195657458.96</v>
      </c>
      <c r="F27" s="1">
        <f>B27/B26</f>
        <v>1.0113378684809524</v>
      </c>
      <c r="G27" s="1">
        <f>D27/D26</f>
        <v>1.0086274798761419</v>
      </c>
    </row>
    <row r="28" spans="1:8" s="83" customFormat="1" ht="28.5" x14ac:dyDescent="0.45">
      <c r="A28" s="2" t="s">
        <v>286</v>
      </c>
      <c r="B28" s="1">
        <v>21</v>
      </c>
      <c r="C28" s="1">
        <v>0.81649658092800004</v>
      </c>
      <c r="D28" s="1">
        <v>71470672062.800003</v>
      </c>
      <c r="E28" s="1">
        <v>1941365017.48</v>
      </c>
      <c r="F28" s="1">
        <f>B28/B26</f>
        <v>1</v>
      </c>
      <c r="G28" s="1">
        <f>D28/D26</f>
        <v>1.0018644061701598</v>
      </c>
    </row>
    <row r="29" spans="1:8" s="83" customFormat="1" ht="28.5" x14ac:dyDescent="0.45">
      <c r="A29" s="2" t="s">
        <v>287</v>
      </c>
      <c r="B29" s="1">
        <v>21</v>
      </c>
      <c r="C29" s="1">
        <v>0.81649658092800004</v>
      </c>
      <c r="D29" s="1">
        <v>71434775349.899994</v>
      </c>
      <c r="E29" s="1">
        <v>2051564900.5699999</v>
      </c>
      <c r="F29" s="1">
        <f>B29/B26</f>
        <v>1</v>
      </c>
      <c r="G29" s="1">
        <f>D29/D26</f>
        <v>1.0013612118120401</v>
      </c>
    </row>
    <row r="30" spans="1:8" s="83" customFormat="1" x14ac:dyDescent="0.45">
      <c r="A30" s="2"/>
      <c r="B30" s="1"/>
      <c r="C30" s="1"/>
      <c r="D30" s="1"/>
      <c r="E30" s="1"/>
      <c r="F30" s="1"/>
      <c r="G30" s="1"/>
    </row>
    <row r="31" spans="1:8" s="83" customFormat="1" x14ac:dyDescent="0.45">
      <c r="B31" s="83" t="s">
        <v>282</v>
      </c>
      <c r="C31" s="83" t="s">
        <v>135</v>
      </c>
      <c r="D31" s="1"/>
      <c r="E31" s="1"/>
      <c r="F31" s="1"/>
      <c r="G31" s="1"/>
    </row>
    <row r="32" spans="1:8" s="83" customFormat="1" x14ac:dyDescent="0.45">
      <c r="A32" s="83" t="s">
        <v>281</v>
      </c>
      <c r="B32" s="1">
        <v>3695.4</v>
      </c>
      <c r="C32" s="1">
        <v>1919.9024558599999</v>
      </c>
      <c r="D32" s="1"/>
      <c r="E32" s="1"/>
      <c r="F32" s="1"/>
      <c r="G32" s="1"/>
    </row>
    <row r="33" spans="1:19" s="83" customFormat="1" x14ac:dyDescent="0.45">
      <c r="A33" s="2"/>
      <c r="B33" s="1"/>
      <c r="C33" s="1"/>
      <c r="D33" s="1"/>
      <c r="E33" s="1"/>
      <c r="F33" s="1"/>
      <c r="G33" s="1"/>
    </row>
    <row r="34" spans="1:19" s="83" customFormat="1" x14ac:dyDescent="0.45"/>
    <row r="35" spans="1:19" ht="21" x14ac:dyDescent="0.65">
      <c r="A35" s="64" t="s">
        <v>218</v>
      </c>
    </row>
    <row r="36" spans="1:19" s="83" customFormat="1" ht="21" x14ac:dyDescent="0.65">
      <c r="A36" s="64"/>
    </row>
    <row r="37" spans="1:19" ht="99.75" x14ac:dyDescent="0.45">
      <c r="A37" s="4" t="s">
        <v>237</v>
      </c>
      <c r="B37" s="68" t="s">
        <v>77</v>
      </c>
      <c r="C37" s="68" t="s">
        <v>78</v>
      </c>
      <c r="D37" s="68" t="s">
        <v>81</v>
      </c>
      <c r="E37" s="69" t="s">
        <v>219</v>
      </c>
      <c r="F37" s="68" t="s">
        <v>220</v>
      </c>
      <c r="G37" s="70" t="s">
        <v>221</v>
      </c>
      <c r="H37" s="69" t="s">
        <v>222</v>
      </c>
      <c r="I37" s="68" t="s">
        <v>223</v>
      </c>
      <c r="J37" s="70" t="s">
        <v>224</v>
      </c>
      <c r="K37" s="69" t="s">
        <v>225</v>
      </c>
      <c r="L37" s="68" t="s">
        <v>226</v>
      </c>
      <c r="M37" s="70" t="s">
        <v>227</v>
      </c>
      <c r="N37" s="69" t="s">
        <v>228</v>
      </c>
      <c r="O37" s="68" t="s">
        <v>229</v>
      </c>
      <c r="P37" s="70" t="s">
        <v>230</v>
      </c>
      <c r="Q37" s="69" t="s">
        <v>231</v>
      </c>
      <c r="R37" s="68" t="s">
        <v>232</v>
      </c>
      <c r="S37" s="70" t="s">
        <v>233</v>
      </c>
    </row>
    <row r="38" spans="1:19" x14ac:dyDescent="0.45">
      <c r="A38" s="1" t="s">
        <v>48</v>
      </c>
      <c r="B38" s="1">
        <v>11461.8421053</v>
      </c>
      <c r="C38" s="1">
        <v>2566.2096411699999</v>
      </c>
      <c r="D38" s="1">
        <v>502754.94736799999</v>
      </c>
      <c r="E38" s="1">
        <v>502754.94736799999</v>
      </c>
      <c r="F38" s="1">
        <v>186849.495987</v>
      </c>
      <c r="G38" s="1">
        <v>19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50" t="s">
        <v>63</v>
      </c>
      <c r="B39" s="1">
        <v>1246543</v>
      </c>
      <c r="C39" s="1">
        <v>0</v>
      </c>
      <c r="D39" s="50">
        <v>119836715.053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119836715.053</v>
      </c>
      <c r="O39" s="1">
        <v>242797.25250500001</v>
      </c>
      <c r="P39" s="1">
        <v>19</v>
      </c>
      <c r="Q39" s="1" t="s">
        <v>65</v>
      </c>
      <c r="R39" s="1" t="s">
        <v>65</v>
      </c>
      <c r="S39" s="1">
        <v>0</v>
      </c>
    </row>
    <row r="40" spans="1:19" x14ac:dyDescent="0.45">
      <c r="A40" s="50" t="s">
        <v>53</v>
      </c>
      <c r="B40" s="1">
        <v>558663.31578900001</v>
      </c>
      <c r="C40" s="1">
        <v>2595.7965424399999</v>
      </c>
      <c r="D40" s="50">
        <v>344334048.78899997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344334048.78899997</v>
      </c>
      <c r="O40" s="1">
        <v>4097940.12567</v>
      </c>
      <c r="P40" s="1">
        <v>19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137</v>
      </c>
      <c r="B41" s="1">
        <v>3734178</v>
      </c>
      <c r="C41" s="1">
        <v>0</v>
      </c>
      <c r="D41" s="1">
        <v>85668577.315799996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85668577.315799996</v>
      </c>
      <c r="L41" s="1">
        <v>248204.803293</v>
      </c>
      <c r="M41" s="1">
        <v>19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s="50" t="s">
        <v>136</v>
      </c>
      <c r="B42" s="1">
        <v>3734178</v>
      </c>
      <c r="C42" s="1">
        <v>0</v>
      </c>
      <c r="D42" s="50">
        <v>112642405.947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>
        <v>112642405.947</v>
      </c>
      <c r="O42" s="1">
        <v>494461.09719599999</v>
      </c>
      <c r="P42" s="1">
        <v>19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56</v>
      </c>
      <c r="B43" s="1">
        <v>15688</v>
      </c>
      <c r="C43" s="1">
        <v>13649.602504300001</v>
      </c>
      <c r="D43" s="1">
        <v>3974238045550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 t="s">
        <v>65</v>
      </c>
      <c r="O43" s="1" t="s">
        <v>65</v>
      </c>
      <c r="P43" s="1">
        <v>0</v>
      </c>
      <c r="Q43" s="1">
        <v>3974238045550</v>
      </c>
      <c r="R43" s="1">
        <v>467222283456</v>
      </c>
      <c r="S43" s="1">
        <v>19</v>
      </c>
    </row>
    <row r="44" spans="1:19" x14ac:dyDescent="0.45">
      <c r="A44" s="50" t="s">
        <v>49</v>
      </c>
      <c r="B44" s="1">
        <v>558738.26315799996</v>
      </c>
      <c r="C44" s="1">
        <v>2656.8283592900002</v>
      </c>
      <c r="D44" s="50">
        <v>321364307.10500002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321364307.10500002</v>
      </c>
      <c r="O44" s="1">
        <v>2378387.4426600002</v>
      </c>
      <c r="P44" s="1">
        <v>19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61</v>
      </c>
      <c r="B45" s="1">
        <v>4684.73684211</v>
      </c>
      <c r="C45" s="1">
        <v>3794.7241053900002</v>
      </c>
      <c r="D45" s="1">
        <v>3923747.2105299998</v>
      </c>
      <c r="E45" s="1" t="s">
        <v>65</v>
      </c>
      <c r="F45" s="1" t="s">
        <v>65</v>
      </c>
      <c r="G45" s="1">
        <v>0</v>
      </c>
      <c r="H45" s="1">
        <v>3068706.8235300002</v>
      </c>
      <c r="I45" s="1">
        <v>1804427.6720799999</v>
      </c>
      <c r="J45" s="1">
        <v>17</v>
      </c>
      <c r="K45" s="1">
        <v>11191590.5</v>
      </c>
      <c r="L45" s="1">
        <v>416284.5</v>
      </c>
      <c r="M45" s="1">
        <v>2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s="83" customFormat="1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ht="99.75" x14ac:dyDescent="0.45">
      <c r="A47" s="40" t="s">
        <v>238</v>
      </c>
      <c r="B47" s="2" t="s">
        <v>77</v>
      </c>
      <c r="C47" s="2" t="s">
        <v>78</v>
      </c>
      <c r="D47" s="2" t="s">
        <v>81</v>
      </c>
      <c r="E47" s="56" t="s">
        <v>219</v>
      </c>
      <c r="F47" s="54" t="s">
        <v>220</v>
      </c>
      <c r="G47" s="62" t="s">
        <v>221</v>
      </c>
      <c r="H47" s="56" t="s">
        <v>222</v>
      </c>
      <c r="I47" s="54" t="s">
        <v>223</v>
      </c>
      <c r="J47" s="62" t="s">
        <v>224</v>
      </c>
      <c r="K47" s="56" t="s">
        <v>225</v>
      </c>
      <c r="L47" s="54" t="s">
        <v>226</v>
      </c>
      <c r="M47" s="62" t="s">
        <v>227</v>
      </c>
      <c r="N47" s="56" t="s">
        <v>228</v>
      </c>
      <c r="O47" s="54" t="s">
        <v>229</v>
      </c>
      <c r="P47" s="62" t="s">
        <v>230</v>
      </c>
      <c r="Q47" s="56" t="s">
        <v>231</v>
      </c>
      <c r="R47" s="54" t="s">
        <v>232</v>
      </c>
      <c r="S47" s="62" t="s">
        <v>233</v>
      </c>
    </row>
    <row r="48" spans="1:19" x14ac:dyDescent="0.45">
      <c r="A48" s="1" t="s">
        <v>48</v>
      </c>
      <c r="B48" s="1">
        <v>13824</v>
      </c>
      <c r="C48" s="1">
        <v>3699.60092442</v>
      </c>
      <c r="D48" s="1">
        <v>610155.6</v>
      </c>
      <c r="E48" s="1">
        <v>511316.29411800002</v>
      </c>
      <c r="F48" s="1">
        <v>119556.769397</v>
      </c>
      <c r="G48" s="1">
        <v>17</v>
      </c>
      <c r="H48" s="1">
        <v>1170245</v>
      </c>
      <c r="I48" s="1">
        <v>92311.194023300006</v>
      </c>
      <c r="J48" s="1">
        <v>3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 t="s">
        <v>65</v>
      </c>
      <c r="R48" s="1" t="s">
        <v>65</v>
      </c>
      <c r="S48" s="1">
        <v>0</v>
      </c>
    </row>
    <row r="49" spans="1:19" x14ac:dyDescent="0.45">
      <c r="A49" s="50" t="s">
        <v>63</v>
      </c>
      <c r="B49" s="1">
        <v>1246543</v>
      </c>
      <c r="C49" s="1">
        <v>0</v>
      </c>
      <c r="D49" s="50">
        <v>139061750.94999999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139061750.94999999</v>
      </c>
      <c r="O49" s="1">
        <v>271298.96105400001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50" t="s">
        <v>53</v>
      </c>
      <c r="B50" s="1">
        <v>559418.85</v>
      </c>
      <c r="C50" s="1">
        <v>3785.6267416999999</v>
      </c>
      <c r="D50" s="50">
        <v>349817428.10000002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349817428.10000002</v>
      </c>
      <c r="O50" s="1">
        <v>3172630.7514499999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137</v>
      </c>
      <c r="B51" s="1">
        <v>3734178</v>
      </c>
      <c r="C51" s="1">
        <v>0</v>
      </c>
      <c r="D51" s="1">
        <v>85753266.049999997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>
        <v>85753266.049999997</v>
      </c>
      <c r="L51" s="1">
        <v>322620.78732</v>
      </c>
      <c r="M51" s="1">
        <v>20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50" t="s">
        <v>136</v>
      </c>
      <c r="B52" s="1">
        <v>3734178</v>
      </c>
      <c r="C52" s="1">
        <v>0</v>
      </c>
      <c r="D52" s="50">
        <v>118303512.34999999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118303512.34999999</v>
      </c>
      <c r="O52" s="1">
        <v>515365.96987799997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19855</v>
      </c>
      <c r="C53" s="1">
        <v>19592.6590105</v>
      </c>
      <c r="D53" s="1">
        <v>5099827786050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5099827786050</v>
      </c>
      <c r="R53" s="1">
        <v>1471276338400</v>
      </c>
      <c r="S53" s="1">
        <v>20</v>
      </c>
    </row>
    <row r="54" spans="1:19" x14ac:dyDescent="0.45">
      <c r="A54" s="50" t="s">
        <v>49</v>
      </c>
      <c r="B54" s="1">
        <v>559569.44999999995</v>
      </c>
      <c r="C54" s="1">
        <v>3814.1770078899999</v>
      </c>
      <c r="D54" s="50">
        <v>323059273.5</v>
      </c>
      <c r="E54" s="1" t="s">
        <v>65</v>
      </c>
      <c r="F54" s="1" t="s">
        <v>65</v>
      </c>
      <c r="G54" s="1">
        <v>0</v>
      </c>
      <c r="H54" s="1" t="s">
        <v>65</v>
      </c>
      <c r="I54" s="1" t="s">
        <v>65</v>
      </c>
      <c r="J54" s="1">
        <v>0</v>
      </c>
      <c r="K54" s="1" t="s">
        <v>65</v>
      </c>
      <c r="L54" s="1" t="s">
        <v>65</v>
      </c>
      <c r="M54" s="1">
        <v>0</v>
      </c>
      <c r="N54" s="1">
        <v>323059273.5</v>
      </c>
      <c r="O54" s="1">
        <v>2678956.4356200001</v>
      </c>
      <c r="P54" s="1">
        <v>20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61</v>
      </c>
      <c r="B55" s="1">
        <v>6059</v>
      </c>
      <c r="C55" s="1">
        <v>5510.0143194000002</v>
      </c>
      <c r="D55" s="1">
        <v>5111998.3</v>
      </c>
      <c r="E55" s="1" t="s">
        <v>65</v>
      </c>
      <c r="F55" s="1" t="s">
        <v>65</v>
      </c>
      <c r="G55" s="1">
        <v>0</v>
      </c>
      <c r="H55" s="1">
        <v>3428650.1764699998</v>
      </c>
      <c r="I55" s="1">
        <v>1877743.2287600001</v>
      </c>
      <c r="J55" s="1">
        <v>17</v>
      </c>
      <c r="K55" s="1">
        <v>14650971</v>
      </c>
      <c r="L55" s="1">
        <v>1440250.0381400001</v>
      </c>
      <c r="M55" s="1">
        <v>3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8" spans="1:19" ht="23.25" x14ac:dyDescent="0.7">
      <c r="A58" s="87" t="s">
        <v>240</v>
      </c>
    </row>
    <row r="59" spans="1:19" s="83" customFormat="1" ht="99.75" x14ac:dyDescent="0.45">
      <c r="A59" s="40" t="s">
        <v>238</v>
      </c>
      <c r="B59" s="2" t="s">
        <v>77</v>
      </c>
      <c r="C59" s="2" t="s">
        <v>78</v>
      </c>
      <c r="D59" s="2" t="s">
        <v>81</v>
      </c>
      <c r="E59" s="56" t="s">
        <v>219</v>
      </c>
      <c r="F59" s="54" t="s">
        <v>220</v>
      </c>
      <c r="G59" s="62" t="s">
        <v>221</v>
      </c>
      <c r="H59" s="56" t="s">
        <v>222</v>
      </c>
      <c r="I59" s="54" t="s">
        <v>223</v>
      </c>
      <c r="J59" s="62" t="s">
        <v>224</v>
      </c>
      <c r="K59" s="56" t="s">
        <v>225</v>
      </c>
      <c r="L59" s="54" t="s">
        <v>226</v>
      </c>
      <c r="M59" s="62" t="s">
        <v>227</v>
      </c>
      <c r="N59" s="56" t="s">
        <v>228</v>
      </c>
      <c r="O59" s="54" t="s">
        <v>229</v>
      </c>
      <c r="P59" s="62" t="s">
        <v>230</v>
      </c>
      <c r="Q59" s="56" t="s">
        <v>231</v>
      </c>
      <c r="R59" s="54" t="s">
        <v>232</v>
      </c>
      <c r="S59" s="62" t="s">
        <v>233</v>
      </c>
    </row>
    <row r="60" spans="1:19" x14ac:dyDescent="0.45">
      <c r="A60" s="1" t="s">
        <v>48</v>
      </c>
      <c r="B60" s="1">
        <v>13275.9</v>
      </c>
      <c r="C60" s="1">
        <v>3988.1263508100001</v>
      </c>
      <c r="D60" s="1">
        <v>652580.05000000005</v>
      </c>
      <c r="E60" s="1">
        <v>567043.44444400002</v>
      </c>
      <c r="F60" s="1">
        <v>117135.85226</v>
      </c>
      <c r="G60" s="1">
        <v>18</v>
      </c>
      <c r="H60" s="1">
        <v>1422409.5</v>
      </c>
      <c r="I60" s="1">
        <v>153663.5</v>
      </c>
      <c r="J60" s="1">
        <v>2</v>
      </c>
      <c r="K60" s="1" t="s">
        <v>65</v>
      </c>
      <c r="L60" s="1" t="s">
        <v>65</v>
      </c>
      <c r="M60" s="1">
        <v>0</v>
      </c>
      <c r="N60" s="1" t="s">
        <v>65</v>
      </c>
      <c r="O60" s="1" t="s">
        <v>65</v>
      </c>
      <c r="P60" s="1">
        <v>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63</v>
      </c>
      <c r="B61" s="1">
        <v>1246543</v>
      </c>
      <c r="C61" s="1">
        <v>0</v>
      </c>
      <c r="D61" s="1">
        <v>137664381.65000001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137664381.65000001</v>
      </c>
      <c r="O61" s="1">
        <v>339281.89381899999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60" t="s">
        <v>109</v>
      </c>
      <c r="B62" s="60">
        <v>250297.25</v>
      </c>
      <c r="C62" s="60">
        <v>512.73656735199995</v>
      </c>
      <c r="D62" s="60">
        <v>188336777.30000001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188336777.30000001</v>
      </c>
      <c r="O62" s="1">
        <v>2943481.9281899999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137</v>
      </c>
      <c r="B63" s="1">
        <v>3734177.85</v>
      </c>
      <c r="C63" s="1">
        <v>0.65383484153100002</v>
      </c>
      <c r="D63" s="1">
        <v>85782962.650000006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85782962.650000006</v>
      </c>
      <c r="L63" s="1">
        <v>290459.25010800001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136</v>
      </c>
      <c r="B64" s="1">
        <v>3734177.85</v>
      </c>
      <c r="C64" s="1">
        <v>0.65383484153100002</v>
      </c>
      <c r="D64" s="1">
        <v>109181173.45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109181173.45</v>
      </c>
      <c r="O64" s="1">
        <v>450673.17152899998</v>
      </c>
      <c r="P64" s="1">
        <v>20</v>
      </c>
      <c r="Q64" s="1" t="s">
        <v>65</v>
      </c>
      <c r="R64" s="1" t="s">
        <v>65</v>
      </c>
      <c r="S64" s="1">
        <v>0</v>
      </c>
    </row>
    <row r="65" spans="1:19" x14ac:dyDescent="0.45">
      <c r="A65" s="60" t="s">
        <v>156</v>
      </c>
      <c r="B65" s="60">
        <v>344231.25</v>
      </c>
      <c r="C65" s="60">
        <v>4097.65457152</v>
      </c>
      <c r="D65" s="60">
        <v>229954780.65000001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>
        <v>229954780.65000001</v>
      </c>
      <c r="O65" s="1">
        <v>2351307.59241</v>
      </c>
      <c r="P65" s="1">
        <v>20</v>
      </c>
      <c r="Q65" s="1" t="s">
        <v>65</v>
      </c>
      <c r="R65" s="1" t="s">
        <v>65</v>
      </c>
      <c r="S65" s="1">
        <v>0</v>
      </c>
    </row>
    <row r="66" spans="1:19" x14ac:dyDescent="0.45">
      <c r="A66" s="1" t="s">
        <v>56</v>
      </c>
      <c r="B66" s="1">
        <v>18805.2</v>
      </c>
      <c r="C66" s="1">
        <v>21495.246866699999</v>
      </c>
      <c r="D66" s="1">
        <v>9.20942662936E+17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 t="s">
        <v>65</v>
      </c>
      <c r="O66" s="1" t="s">
        <v>65</v>
      </c>
      <c r="P66" s="1">
        <v>0</v>
      </c>
      <c r="Q66" s="1">
        <v>9.20942662936E+17</v>
      </c>
      <c r="R66" s="1">
        <v>4.01428070688E+18</v>
      </c>
      <c r="S66" s="1">
        <v>20</v>
      </c>
    </row>
    <row r="67" spans="1:19" x14ac:dyDescent="0.45">
      <c r="A67" s="1" t="s">
        <v>49</v>
      </c>
      <c r="B67" s="1">
        <v>43</v>
      </c>
      <c r="C67" s="1">
        <v>0</v>
      </c>
      <c r="D67" s="1">
        <v>26516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26516</v>
      </c>
      <c r="R67" s="1">
        <v>0</v>
      </c>
      <c r="S67" s="1">
        <v>1</v>
      </c>
    </row>
    <row r="68" spans="1:19" x14ac:dyDescent="0.45">
      <c r="A68" s="1" t="s">
        <v>61</v>
      </c>
      <c r="B68" s="1">
        <v>5639.1</v>
      </c>
      <c r="C68" s="1">
        <v>5996.9215260800001</v>
      </c>
      <c r="D68" s="1">
        <v>3497626.7</v>
      </c>
      <c r="E68" s="1" t="s">
        <v>65</v>
      </c>
      <c r="F68" s="1" t="s">
        <v>65</v>
      </c>
      <c r="G68" s="1">
        <v>0</v>
      </c>
      <c r="H68" s="1">
        <v>2425583.2222199999</v>
      </c>
      <c r="I68" s="1">
        <v>1362739.54103</v>
      </c>
      <c r="J68" s="1">
        <v>18</v>
      </c>
      <c r="K68" s="1">
        <v>13146018</v>
      </c>
      <c r="L68" s="1">
        <v>1620398</v>
      </c>
      <c r="M68" s="1">
        <v>2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71" spans="1:19" ht="21" x14ac:dyDescent="0.65">
      <c r="A71" s="57" t="s">
        <v>245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s="83" customFormat="1" ht="99.75" x14ac:dyDescent="0.45">
      <c r="A72" s="40" t="s">
        <v>238</v>
      </c>
      <c r="B72" s="68" t="s">
        <v>77</v>
      </c>
      <c r="C72" s="68" t="s">
        <v>78</v>
      </c>
      <c r="D72" s="68" t="s">
        <v>81</v>
      </c>
      <c r="E72" s="69" t="s">
        <v>219</v>
      </c>
      <c r="F72" s="68" t="s">
        <v>220</v>
      </c>
      <c r="G72" s="70" t="s">
        <v>221</v>
      </c>
      <c r="H72" s="69" t="s">
        <v>222</v>
      </c>
      <c r="I72" s="68" t="s">
        <v>223</v>
      </c>
      <c r="J72" s="70" t="s">
        <v>224</v>
      </c>
      <c r="K72" s="69" t="s">
        <v>225</v>
      </c>
      <c r="L72" s="68" t="s">
        <v>226</v>
      </c>
      <c r="M72" s="70" t="s">
        <v>227</v>
      </c>
      <c r="N72" s="69" t="s">
        <v>228</v>
      </c>
      <c r="O72" s="68" t="s">
        <v>229</v>
      </c>
      <c r="P72" s="70" t="s">
        <v>230</v>
      </c>
      <c r="Q72" s="69" t="s">
        <v>231</v>
      </c>
      <c r="R72" s="68" t="s">
        <v>232</v>
      </c>
      <c r="S72" s="70" t="s">
        <v>233</v>
      </c>
    </row>
    <row r="73" spans="1:19" x14ac:dyDescent="0.45">
      <c r="A73" s="1" t="s">
        <v>48</v>
      </c>
      <c r="B73" s="1">
        <v>12939.2</v>
      </c>
      <c r="C73" s="1">
        <v>2392.6902975500002</v>
      </c>
      <c r="D73" s="1">
        <v>468755.65</v>
      </c>
      <c r="E73" s="1">
        <v>468755.65</v>
      </c>
      <c r="F73" s="1">
        <v>154671.916394</v>
      </c>
      <c r="G73" s="1">
        <v>20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s="1" t="s">
        <v>63</v>
      </c>
      <c r="B74" s="1">
        <v>1246543</v>
      </c>
      <c r="C74" s="1">
        <v>0</v>
      </c>
      <c r="D74" s="50">
        <v>137929827.69999999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 t="s">
        <v>65</v>
      </c>
      <c r="L74" s="1" t="s">
        <v>65</v>
      </c>
      <c r="M74" s="1">
        <v>0</v>
      </c>
      <c r="N74" s="1">
        <v>137929827.69999999</v>
      </c>
      <c r="O74" s="1">
        <v>295237.70695999998</v>
      </c>
      <c r="P74" s="1">
        <v>20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243</v>
      </c>
      <c r="B75" s="1">
        <v>1743680</v>
      </c>
      <c r="C75" s="1">
        <v>0</v>
      </c>
      <c r="D75" s="50">
        <v>689639546.5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689639546.5</v>
      </c>
      <c r="O75" s="1">
        <v>2108999.73465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109</v>
      </c>
      <c r="B76" s="1">
        <v>250219.95</v>
      </c>
      <c r="C76" s="1">
        <v>294.30961163400002</v>
      </c>
      <c r="D76" s="50">
        <v>179123191.94999999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>
        <v>179123191.94999999</v>
      </c>
      <c r="O76" s="1">
        <v>1752094.0046900001</v>
      </c>
      <c r="P76" s="1">
        <v>20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137</v>
      </c>
      <c r="B77" s="1">
        <v>3734178</v>
      </c>
      <c r="C77" s="1">
        <v>0</v>
      </c>
      <c r="D77" s="1">
        <v>92620557.950000003</v>
      </c>
      <c r="E77" s="1" t="s">
        <v>65</v>
      </c>
      <c r="F77" s="1" t="s">
        <v>65</v>
      </c>
      <c r="G77" s="1">
        <v>0</v>
      </c>
      <c r="H77" s="1" t="s">
        <v>65</v>
      </c>
      <c r="I77" s="1" t="s">
        <v>65</v>
      </c>
      <c r="J77" s="1">
        <v>0</v>
      </c>
      <c r="K77" s="1">
        <v>91956353.473700002</v>
      </c>
      <c r="L77" s="1">
        <v>201216.37964900001</v>
      </c>
      <c r="M77" s="1">
        <v>19</v>
      </c>
      <c r="N77" s="1">
        <v>105240443</v>
      </c>
      <c r="O77" s="1">
        <v>0</v>
      </c>
      <c r="P77" s="1">
        <v>1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3734178</v>
      </c>
      <c r="C78" s="1">
        <v>0</v>
      </c>
      <c r="D78" s="50">
        <v>117125877.40000001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117125877.40000001</v>
      </c>
      <c r="O78" s="1">
        <v>440082.55138899997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156</v>
      </c>
      <c r="B79" s="1">
        <v>343604.1</v>
      </c>
      <c r="C79" s="1">
        <v>2354.6221119299998</v>
      </c>
      <c r="D79" s="50">
        <v>224634094.19999999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224634094.19999999</v>
      </c>
      <c r="O79" s="1">
        <v>1454302.3509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244</v>
      </c>
      <c r="B80" s="1">
        <v>760114.7</v>
      </c>
      <c r="C80" s="1">
        <v>2415.3025711099999</v>
      </c>
      <c r="D80" s="50">
        <v>202262307.34999999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202262307.34999999</v>
      </c>
      <c r="O80" s="1">
        <v>676135.98852999997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242</v>
      </c>
      <c r="B81" s="1">
        <v>3734178</v>
      </c>
      <c r="C81" s="1">
        <v>0</v>
      </c>
      <c r="D81" s="50">
        <v>934353888.95000005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 t="s">
        <v>65</v>
      </c>
      <c r="L81" s="1" t="s">
        <v>65</v>
      </c>
      <c r="M81" s="1">
        <v>0</v>
      </c>
      <c r="N81" s="1">
        <v>934353888.95000005</v>
      </c>
      <c r="O81" s="1">
        <v>120506.843435</v>
      </c>
      <c r="P81" s="1">
        <v>20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56</v>
      </c>
      <c r="B82" s="1">
        <v>15595.55</v>
      </c>
      <c r="C82" s="1">
        <v>12596.819548900001</v>
      </c>
      <c r="D82" s="1">
        <v>1957076.75</v>
      </c>
      <c r="E82" s="1" t="s">
        <v>65</v>
      </c>
      <c r="F82" s="1" t="s">
        <v>65</v>
      </c>
      <c r="G82" s="1">
        <v>0</v>
      </c>
      <c r="H82" s="1">
        <v>1957076.75</v>
      </c>
      <c r="I82" s="1">
        <v>1116785.43059</v>
      </c>
      <c r="J82" s="1">
        <v>20</v>
      </c>
      <c r="K82" s="1" t="s">
        <v>65</v>
      </c>
      <c r="L82" s="1" t="s">
        <v>65</v>
      </c>
      <c r="M82" s="1">
        <v>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61</v>
      </c>
      <c r="B83" s="1">
        <v>4788.2</v>
      </c>
      <c r="C83" s="1">
        <v>3375.3461392899999</v>
      </c>
      <c r="D83" s="1">
        <v>3032572.95</v>
      </c>
      <c r="E83" s="1" t="s">
        <v>65</v>
      </c>
      <c r="F83" s="1" t="s">
        <v>65</v>
      </c>
      <c r="G83" s="1">
        <v>0</v>
      </c>
      <c r="H83" s="1">
        <v>3032572.95</v>
      </c>
      <c r="I83" s="1">
        <v>1976689.96789</v>
      </c>
      <c r="J83" s="1">
        <v>20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/>
      <c r="B84" s="1"/>
      <c r="C84" s="1"/>
      <c r="D84" s="1">
        <f>SUM(D73:D83)</f>
        <v>2583147697.3499999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45">
      <c r="A85" s="1"/>
      <c r="B85" s="1"/>
      <c r="C85" s="1"/>
      <c r="D85" s="5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s="83" customFormat="1" ht="99.75" x14ac:dyDescent="0.45">
      <c r="A87" s="4" t="s">
        <v>246</v>
      </c>
      <c r="B87" s="68" t="s">
        <v>77</v>
      </c>
      <c r="C87" s="68" t="s">
        <v>78</v>
      </c>
      <c r="D87" s="68" t="s">
        <v>81</v>
      </c>
      <c r="E87" s="69" t="s">
        <v>219</v>
      </c>
      <c r="F87" s="68" t="s">
        <v>220</v>
      </c>
      <c r="G87" s="70" t="s">
        <v>221</v>
      </c>
      <c r="H87" s="69" t="s">
        <v>222</v>
      </c>
      <c r="I87" s="68" t="s">
        <v>223</v>
      </c>
      <c r="J87" s="70" t="s">
        <v>224</v>
      </c>
      <c r="K87" s="69" t="s">
        <v>225</v>
      </c>
      <c r="L87" s="68" t="s">
        <v>226</v>
      </c>
      <c r="M87" s="70" t="s">
        <v>227</v>
      </c>
      <c r="N87" s="69" t="s">
        <v>228</v>
      </c>
      <c r="O87" s="68" t="s">
        <v>229</v>
      </c>
      <c r="P87" s="70" t="s">
        <v>230</v>
      </c>
      <c r="Q87" s="69" t="s">
        <v>231</v>
      </c>
      <c r="R87" s="68" t="s">
        <v>232</v>
      </c>
      <c r="S87" s="70" t="s">
        <v>233</v>
      </c>
    </row>
    <row r="88" spans="1:19" x14ac:dyDescent="0.45">
      <c r="A88" s="1" t="s">
        <v>48</v>
      </c>
      <c r="B88" s="1">
        <v>11446.5</v>
      </c>
      <c r="C88" s="1">
        <v>2344.4382802700002</v>
      </c>
      <c r="D88" s="1">
        <v>417891.15</v>
      </c>
      <c r="E88" s="1">
        <v>417891.15</v>
      </c>
      <c r="F88" s="1">
        <v>156441.90516200001</v>
      </c>
      <c r="G88" s="1">
        <v>20</v>
      </c>
      <c r="H88" s="1" t="s">
        <v>65</v>
      </c>
      <c r="I88" s="1" t="s">
        <v>65</v>
      </c>
      <c r="J88" s="1">
        <v>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63</v>
      </c>
      <c r="B89" s="1">
        <v>1246543</v>
      </c>
      <c r="C89" s="1">
        <v>0</v>
      </c>
      <c r="D89" s="1">
        <v>119883391.34999999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>
        <v>119883391.34999999</v>
      </c>
      <c r="O89" s="1">
        <v>204506.32689900001</v>
      </c>
      <c r="P89" s="1">
        <v>20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243</v>
      </c>
      <c r="B90" s="1">
        <v>1743680</v>
      </c>
      <c r="C90" s="1">
        <v>0</v>
      </c>
      <c r="D90" s="1">
        <v>677913482.89999998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677913482.89999998</v>
      </c>
      <c r="O90" s="1">
        <v>2948036.68995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109</v>
      </c>
      <c r="B91" s="1">
        <v>250174.55</v>
      </c>
      <c r="C91" s="1">
        <v>266.90325494500001</v>
      </c>
      <c r="D91" s="1">
        <v>188427424.84999999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188427424.84999999</v>
      </c>
      <c r="O91" s="1">
        <v>2484140.25911</v>
      </c>
      <c r="P91" s="1">
        <v>20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137</v>
      </c>
      <c r="B92" s="1">
        <v>3734178</v>
      </c>
      <c r="C92" s="1">
        <v>0</v>
      </c>
      <c r="D92" s="1">
        <v>91249714.25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>
        <v>91249714.25</v>
      </c>
      <c r="L92" s="1">
        <v>208697.41265099999</v>
      </c>
      <c r="M92" s="1">
        <v>20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136</v>
      </c>
      <c r="B93" s="1">
        <v>3734178</v>
      </c>
      <c r="C93" s="1">
        <v>0</v>
      </c>
      <c r="D93" s="1">
        <v>106626277.45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106626277.45</v>
      </c>
      <c r="O93" s="1">
        <v>215458.13572399999</v>
      </c>
      <c r="P93" s="1">
        <v>20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156</v>
      </c>
      <c r="B94" s="1">
        <v>343244.79999999999</v>
      </c>
      <c r="C94" s="1">
        <v>2130.6245938699999</v>
      </c>
      <c r="D94" s="1">
        <v>216148094.44999999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 t="s">
        <v>65</v>
      </c>
      <c r="L94" s="1" t="s">
        <v>65</v>
      </c>
      <c r="M94" s="1">
        <v>0</v>
      </c>
      <c r="N94" s="1">
        <v>216148094.44999999</v>
      </c>
      <c r="O94" s="1">
        <v>1524213.99707</v>
      </c>
      <c r="P94" s="1">
        <v>20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244</v>
      </c>
      <c r="B95" s="1">
        <v>758626.6</v>
      </c>
      <c r="C95" s="1">
        <v>2362.89065342</v>
      </c>
      <c r="D95" s="1">
        <v>201879228.75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 t="s">
        <v>65</v>
      </c>
      <c r="L95" s="1" t="s">
        <v>65</v>
      </c>
      <c r="M95" s="1">
        <v>0</v>
      </c>
      <c r="N95" s="1">
        <v>201879228.75</v>
      </c>
      <c r="O95" s="1">
        <v>673345.74561700004</v>
      </c>
      <c r="P95" s="1">
        <v>20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242</v>
      </c>
      <c r="B96" s="1">
        <v>3734178</v>
      </c>
      <c r="C96" s="1">
        <v>0</v>
      </c>
      <c r="D96" s="1">
        <v>934433538.14999998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934433538.14999998</v>
      </c>
      <c r="O96" s="1">
        <v>128965.70305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56</v>
      </c>
      <c r="B97" s="1">
        <v>14426.55</v>
      </c>
      <c r="C97" s="1">
        <v>12386.131359200001</v>
      </c>
      <c r="D97" s="1">
        <v>1636651.4</v>
      </c>
      <c r="E97" s="1" t="s">
        <v>65</v>
      </c>
      <c r="F97" s="1" t="s">
        <v>65</v>
      </c>
      <c r="G97" s="1">
        <v>0</v>
      </c>
      <c r="H97" s="1">
        <v>1636651.4</v>
      </c>
      <c r="I97" s="1">
        <v>1073590.9397400001</v>
      </c>
      <c r="J97" s="1">
        <v>20</v>
      </c>
      <c r="K97" s="1" t="s">
        <v>65</v>
      </c>
      <c r="L97" s="1" t="s">
        <v>65</v>
      </c>
      <c r="M97" s="1">
        <v>0</v>
      </c>
      <c r="N97" s="1" t="s">
        <v>65</v>
      </c>
      <c r="O97" s="1" t="s">
        <v>65</v>
      </c>
      <c r="P97" s="1">
        <v>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61</v>
      </c>
      <c r="B98" s="1">
        <v>4334</v>
      </c>
      <c r="C98" s="1">
        <v>3058.3712004899999</v>
      </c>
      <c r="D98" s="1">
        <v>2730537.1</v>
      </c>
      <c r="E98" s="1" t="s">
        <v>65</v>
      </c>
      <c r="F98" s="1" t="s">
        <v>65</v>
      </c>
      <c r="G98" s="1">
        <v>0</v>
      </c>
      <c r="H98" s="1">
        <v>2730537.1</v>
      </c>
      <c r="I98" s="1">
        <v>1794921.4398000001</v>
      </c>
      <c r="J98" s="1">
        <v>20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 t="s">
        <v>65</v>
      </c>
      <c r="R98" s="1" t="s">
        <v>65</v>
      </c>
      <c r="S98" s="1">
        <v>0</v>
      </c>
    </row>
    <row r="99" spans="1:19" x14ac:dyDescent="0.45">
      <c r="A99" s="1"/>
      <c r="B99" s="1"/>
      <c r="C99" s="1"/>
      <c r="D99" s="1">
        <f>SUM(D88:D98)</f>
        <v>2541346231.8000002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1" spans="1:19" ht="18" x14ac:dyDescent="0.55000000000000004">
      <c r="A101" s="78" t="s">
        <v>247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s="83" customFormat="1" ht="99.75" x14ac:dyDescent="0.45">
      <c r="A102" s="4" t="s">
        <v>248</v>
      </c>
      <c r="B102" s="68" t="s">
        <v>77</v>
      </c>
      <c r="C102" s="68" t="s">
        <v>78</v>
      </c>
      <c r="D102" s="68" t="s">
        <v>81</v>
      </c>
      <c r="E102" s="69" t="s">
        <v>219</v>
      </c>
      <c r="F102" s="68" t="s">
        <v>220</v>
      </c>
      <c r="G102" s="70" t="s">
        <v>221</v>
      </c>
      <c r="H102" s="69" t="s">
        <v>222</v>
      </c>
      <c r="I102" s="68" t="s">
        <v>223</v>
      </c>
      <c r="J102" s="70" t="s">
        <v>224</v>
      </c>
      <c r="K102" s="69" t="s">
        <v>225</v>
      </c>
      <c r="L102" s="68" t="s">
        <v>226</v>
      </c>
      <c r="M102" s="70" t="s">
        <v>227</v>
      </c>
      <c r="N102" s="69" t="s">
        <v>228</v>
      </c>
      <c r="O102" s="68" t="s">
        <v>229</v>
      </c>
      <c r="P102" s="70" t="s">
        <v>230</v>
      </c>
      <c r="Q102" s="69" t="s">
        <v>231</v>
      </c>
      <c r="R102" s="68" t="s">
        <v>232</v>
      </c>
      <c r="S102" s="70" t="s">
        <v>233</v>
      </c>
    </row>
    <row r="103" spans="1:19" x14ac:dyDescent="0.45">
      <c r="A103" s="1" t="s">
        <v>48</v>
      </c>
      <c r="B103" s="1">
        <v>12793.5</v>
      </c>
      <c r="C103" s="1">
        <v>2092.4885065399999</v>
      </c>
      <c r="D103" s="1">
        <v>446139</v>
      </c>
      <c r="E103" s="1">
        <v>446139</v>
      </c>
      <c r="F103" s="1">
        <v>125118.752373</v>
      </c>
      <c r="G103" s="1">
        <v>20</v>
      </c>
      <c r="H103" s="1" t="s">
        <v>65</v>
      </c>
      <c r="I103" s="1" t="s">
        <v>65</v>
      </c>
      <c r="J103" s="1">
        <v>0</v>
      </c>
      <c r="K103" s="1" t="s">
        <v>65</v>
      </c>
      <c r="L103" s="1" t="s">
        <v>65</v>
      </c>
      <c r="M103" s="1">
        <v>0</v>
      </c>
      <c r="N103" s="1" t="s">
        <v>65</v>
      </c>
      <c r="O103" s="1" t="s">
        <v>65</v>
      </c>
      <c r="P103" s="1">
        <v>0</v>
      </c>
      <c r="Q103" s="1" t="s">
        <v>65</v>
      </c>
      <c r="R103" s="1" t="s">
        <v>65</v>
      </c>
      <c r="S103" s="1">
        <v>0</v>
      </c>
    </row>
    <row r="104" spans="1:19" x14ac:dyDescent="0.45">
      <c r="A104" s="1" t="s">
        <v>63</v>
      </c>
      <c r="B104" s="1">
        <v>1246543</v>
      </c>
      <c r="C104" s="1">
        <v>0</v>
      </c>
      <c r="D104" s="1">
        <v>138420993</v>
      </c>
      <c r="E104" s="1" t="s">
        <v>65</v>
      </c>
      <c r="F104" s="1" t="s">
        <v>65</v>
      </c>
      <c r="G104" s="1">
        <v>0</v>
      </c>
      <c r="H104" s="1" t="s">
        <v>65</v>
      </c>
      <c r="I104" s="1" t="s">
        <v>65</v>
      </c>
      <c r="J104" s="1">
        <v>0</v>
      </c>
      <c r="K104" s="1" t="s">
        <v>65</v>
      </c>
      <c r="L104" s="1" t="s">
        <v>65</v>
      </c>
      <c r="M104" s="1">
        <v>0</v>
      </c>
      <c r="N104" s="1">
        <v>138420993</v>
      </c>
      <c r="O104" s="1">
        <v>302661.50729099999</v>
      </c>
      <c r="P104" s="1">
        <v>20</v>
      </c>
      <c r="Q104" s="1" t="s">
        <v>65</v>
      </c>
      <c r="R104" s="1" t="s">
        <v>65</v>
      </c>
      <c r="S104" s="1">
        <v>0</v>
      </c>
    </row>
    <row r="105" spans="1:19" x14ac:dyDescent="0.45">
      <c r="A105" s="1" t="s">
        <v>243</v>
      </c>
      <c r="B105" s="1">
        <v>1743680</v>
      </c>
      <c r="C105" s="1">
        <v>0</v>
      </c>
      <c r="D105" s="1">
        <v>685987432.64999998</v>
      </c>
      <c r="E105" s="1" t="s">
        <v>65</v>
      </c>
      <c r="F105" s="1" t="s">
        <v>65</v>
      </c>
      <c r="G105" s="1">
        <v>0</v>
      </c>
      <c r="H105" s="1" t="s">
        <v>65</v>
      </c>
      <c r="I105" s="1" t="s">
        <v>65</v>
      </c>
      <c r="J105" s="1">
        <v>0</v>
      </c>
      <c r="K105" s="1" t="s">
        <v>65</v>
      </c>
      <c r="L105" s="1" t="s">
        <v>65</v>
      </c>
      <c r="M105" s="1">
        <v>0</v>
      </c>
      <c r="N105" s="1">
        <v>685987432.64999998</v>
      </c>
      <c r="O105" s="1">
        <v>7357614.8549100002</v>
      </c>
      <c r="P105" s="1">
        <v>20</v>
      </c>
      <c r="Q105" s="1" t="s">
        <v>65</v>
      </c>
      <c r="R105" s="1" t="s">
        <v>65</v>
      </c>
      <c r="S105" s="1">
        <v>0</v>
      </c>
    </row>
    <row r="106" spans="1:19" x14ac:dyDescent="0.45">
      <c r="A106" s="1" t="s">
        <v>109</v>
      </c>
      <c r="B106" s="1">
        <v>250176.15</v>
      </c>
      <c r="C106" s="1">
        <v>238.53915297099999</v>
      </c>
      <c r="D106" s="1">
        <v>182334324.65000001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182334324.65000001</v>
      </c>
      <c r="O106" s="1">
        <v>1164610.5374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1" t="s">
        <v>137</v>
      </c>
      <c r="B107" s="1">
        <v>3734178</v>
      </c>
      <c r="C107" s="1">
        <v>0</v>
      </c>
      <c r="D107" s="1">
        <v>92051143.049999997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>
        <v>92051143.049999997</v>
      </c>
      <c r="L107" s="1">
        <v>164569.47379600001</v>
      </c>
      <c r="M107" s="1">
        <v>20</v>
      </c>
      <c r="N107" s="1" t="s">
        <v>65</v>
      </c>
      <c r="O107" s="1" t="s">
        <v>65</v>
      </c>
      <c r="P107" s="1">
        <v>0</v>
      </c>
      <c r="Q107" s="1" t="s">
        <v>65</v>
      </c>
      <c r="R107" s="1" t="s">
        <v>65</v>
      </c>
      <c r="S107" s="1">
        <v>0</v>
      </c>
    </row>
    <row r="108" spans="1:19" x14ac:dyDescent="0.45">
      <c r="A108" s="1" t="s">
        <v>136</v>
      </c>
      <c r="B108" s="1">
        <v>3734178</v>
      </c>
      <c r="C108" s="1">
        <v>0</v>
      </c>
      <c r="D108" s="1">
        <v>111690741.05</v>
      </c>
      <c r="E108" s="1" t="s">
        <v>65</v>
      </c>
      <c r="F108" s="1" t="s">
        <v>65</v>
      </c>
      <c r="G108" s="1">
        <v>0</v>
      </c>
      <c r="H108" s="1" t="s">
        <v>65</v>
      </c>
      <c r="I108" s="1" t="s">
        <v>65</v>
      </c>
      <c r="J108" s="1">
        <v>0</v>
      </c>
      <c r="K108" s="1" t="s">
        <v>65</v>
      </c>
      <c r="L108" s="1" t="s">
        <v>65</v>
      </c>
      <c r="M108" s="1">
        <v>0</v>
      </c>
      <c r="N108" s="1">
        <v>111690741.05</v>
      </c>
      <c r="O108" s="1">
        <v>389581.99080099998</v>
      </c>
      <c r="P108" s="1">
        <v>20</v>
      </c>
      <c r="Q108" s="1" t="s">
        <v>65</v>
      </c>
      <c r="R108" s="1" t="s">
        <v>65</v>
      </c>
      <c r="S108" s="1">
        <v>0</v>
      </c>
    </row>
    <row r="109" spans="1:19" x14ac:dyDescent="0.45">
      <c r="A109" s="60" t="s">
        <v>156</v>
      </c>
      <c r="B109" s="1">
        <v>343253.4</v>
      </c>
      <c r="C109" s="1">
        <v>1904.5675992199999</v>
      </c>
      <c r="D109" s="1">
        <v>270780981.10000002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270780981.10000002</v>
      </c>
      <c r="O109" s="1">
        <v>3196279.5541099999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244</v>
      </c>
      <c r="B110" s="1">
        <v>759964.8</v>
      </c>
      <c r="C110" s="1">
        <v>2109.8690859899998</v>
      </c>
      <c r="D110" s="1">
        <v>202206301.94999999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>
        <v>202206301.94999999</v>
      </c>
      <c r="O110" s="1">
        <v>620967.70079599996</v>
      </c>
      <c r="P110" s="1">
        <v>20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242</v>
      </c>
      <c r="B111" s="1">
        <v>3734178</v>
      </c>
      <c r="C111" s="1">
        <v>0</v>
      </c>
      <c r="D111" s="1">
        <v>937723312.25</v>
      </c>
      <c r="E111" s="1" t="s">
        <v>65</v>
      </c>
      <c r="F111" s="1" t="s">
        <v>65</v>
      </c>
      <c r="G111" s="1">
        <v>0</v>
      </c>
      <c r="H111" s="1" t="s">
        <v>65</v>
      </c>
      <c r="I111" s="1" t="s">
        <v>65</v>
      </c>
      <c r="J111" s="1">
        <v>0</v>
      </c>
      <c r="K111" s="1" t="s">
        <v>65</v>
      </c>
      <c r="L111" s="1" t="s">
        <v>65</v>
      </c>
      <c r="M111" s="1">
        <v>0</v>
      </c>
      <c r="N111" s="1">
        <v>937723312.25</v>
      </c>
      <c r="O111" s="1">
        <v>156706.873269</v>
      </c>
      <c r="P111" s="1">
        <v>20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56</v>
      </c>
      <c r="B112" s="1">
        <v>14421.6</v>
      </c>
      <c r="C112" s="1">
        <v>10967.068447899999</v>
      </c>
      <c r="D112" s="1">
        <v>1867272.7</v>
      </c>
      <c r="E112" s="1" t="s">
        <v>65</v>
      </c>
      <c r="F112" s="1" t="s">
        <v>65</v>
      </c>
      <c r="G112" s="1">
        <v>0</v>
      </c>
      <c r="H112" s="1">
        <v>1867272.7</v>
      </c>
      <c r="I112" s="1">
        <v>982103.61457600002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61</v>
      </c>
      <c r="B113" s="1">
        <v>4523.8999999999996</v>
      </c>
      <c r="C113" s="1">
        <v>2814.6333668900002</v>
      </c>
      <c r="D113" s="1">
        <v>2926998.75</v>
      </c>
      <c r="E113" s="1" t="s">
        <v>65</v>
      </c>
      <c r="F113" s="1" t="s">
        <v>65</v>
      </c>
      <c r="G113" s="1">
        <v>0</v>
      </c>
      <c r="H113" s="1">
        <v>2926998.75</v>
      </c>
      <c r="I113" s="1">
        <v>1657948.61409</v>
      </c>
      <c r="J113" s="1">
        <v>20</v>
      </c>
      <c r="K113" s="1" t="s">
        <v>65</v>
      </c>
      <c r="L113" s="1" t="s">
        <v>65</v>
      </c>
      <c r="M113" s="1">
        <v>0</v>
      </c>
      <c r="N113" s="1" t="s">
        <v>65</v>
      </c>
      <c r="O113" s="1" t="s">
        <v>65</v>
      </c>
      <c r="P113" s="1">
        <v>0</v>
      </c>
      <c r="Q113" s="1" t="s">
        <v>65</v>
      </c>
      <c r="R113" s="1" t="s">
        <v>65</v>
      </c>
      <c r="S113" s="1">
        <v>0</v>
      </c>
    </row>
    <row r="114" spans="1:19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8" spans="1:19" s="83" customFormat="1" ht="99.75" x14ac:dyDescent="0.45">
      <c r="A118" s="4" t="s">
        <v>246</v>
      </c>
      <c r="B118" s="68" t="s">
        <v>77</v>
      </c>
      <c r="C118" s="68" t="s">
        <v>78</v>
      </c>
      <c r="D118" s="68" t="s">
        <v>81</v>
      </c>
      <c r="E118" s="69" t="s">
        <v>219</v>
      </c>
      <c r="F118" s="68" t="s">
        <v>220</v>
      </c>
      <c r="G118" s="70" t="s">
        <v>221</v>
      </c>
      <c r="H118" s="69" t="s">
        <v>222</v>
      </c>
      <c r="I118" s="68" t="s">
        <v>223</v>
      </c>
      <c r="J118" s="70" t="s">
        <v>224</v>
      </c>
      <c r="K118" s="69" t="s">
        <v>225</v>
      </c>
      <c r="L118" s="68" t="s">
        <v>226</v>
      </c>
      <c r="M118" s="70" t="s">
        <v>227</v>
      </c>
      <c r="N118" s="69" t="s">
        <v>228</v>
      </c>
      <c r="O118" s="68" t="s">
        <v>229</v>
      </c>
      <c r="P118" s="70" t="s">
        <v>230</v>
      </c>
      <c r="Q118" s="69" t="s">
        <v>231</v>
      </c>
      <c r="R118" s="68" t="s">
        <v>232</v>
      </c>
      <c r="S118" s="70" t="s">
        <v>233</v>
      </c>
    </row>
    <row r="119" spans="1:19" x14ac:dyDescent="0.45">
      <c r="A119" s="1" t="s">
        <v>48</v>
      </c>
      <c r="B119" s="1">
        <v>11674</v>
      </c>
      <c r="C119" s="1">
        <v>2865.7444059099998</v>
      </c>
      <c r="D119" s="1">
        <v>417532.8</v>
      </c>
      <c r="E119" s="1">
        <v>417532.8</v>
      </c>
      <c r="F119" s="1">
        <v>161377.22795299999</v>
      </c>
      <c r="G119" s="1">
        <v>20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 t="s">
        <v>65</v>
      </c>
      <c r="R119" s="1" t="s">
        <v>65</v>
      </c>
      <c r="S119" s="1">
        <v>0</v>
      </c>
    </row>
    <row r="120" spans="1:19" x14ac:dyDescent="0.45">
      <c r="A120" s="90" t="s">
        <v>63</v>
      </c>
      <c r="B120" s="1">
        <v>1246543</v>
      </c>
      <c r="C120" s="1">
        <v>0</v>
      </c>
      <c r="D120" s="1">
        <v>121298229.25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121298229.25</v>
      </c>
      <c r="O120" s="1">
        <v>433006.65994699998</v>
      </c>
      <c r="P120" s="1">
        <v>20</v>
      </c>
      <c r="Q120" s="1" t="s">
        <v>65</v>
      </c>
      <c r="R120" s="1" t="s">
        <v>65</v>
      </c>
      <c r="S120" s="1">
        <v>0</v>
      </c>
    </row>
    <row r="121" spans="1:19" x14ac:dyDescent="0.45">
      <c r="A121" s="90" t="s">
        <v>243</v>
      </c>
      <c r="B121" s="1">
        <v>1743680</v>
      </c>
      <c r="C121" s="1">
        <v>0</v>
      </c>
      <c r="D121" s="1">
        <v>673495477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673495477</v>
      </c>
      <c r="O121" s="1">
        <v>3462469.0229199999</v>
      </c>
      <c r="P121" s="1">
        <v>20</v>
      </c>
      <c r="Q121" s="1" t="s">
        <v>65</v>
      </c>
      <c r="R121" s="1" t="s">
        <v>65</v>
      </c>
      <c r="S121" s="1">
        <v>0</v>
      </c>
    </row>
    <row r="122" spans="1:19" x14ac:dyDescent="0.45">
      <c r="A122" s="89" t="s">
        <v>109</v>
      </c>
      <c r="B122" s="1">
        <v>250209.05</v>
      </c>
      <c r="C122" s="1">
        <v>351.77414273900001</v>
      </c>
      <c r="D122" s="1">
        <v>192479803.5</v>
      </c>
      <c r="E122" s="1" t="s">
        <v>65</v>
      </c>
      <c r="F122" s="1" t="s">
        <v>65</v>
      </c>
      <c r="G122" s="1">
        <v>0</v>
      </c>
      <c r="H122" s="1" t="s">
        <v>65</v>
      </c>
      <c r="I122" s="1" t="s">
        <v>65</v>
      </c>
      <c r="J122" s="1">
        <v>0</v>
      </c>
      <c r="K122" s="1" t="s">
        <v>65</v>
      </c>
      <c r="L122" s="1" t="s">
        <v>65</v>
      </c>
      <c r="M122" s="1">
        <v>0</v>
      </c>
      <c r="N122" s="1">
        <v>192479803.5</v>
      </c>
      <c r="O122" s="1">
        <v>2724220.9729599999</v>
      </c>
      <c r="P122" s="1">
        <v>20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137</v>
      </c>
      <c r="B123" s="1">
        <v>3734178</v>
      </c>
      <c r="C123" s="1">
        <v>0</v>
      </c>
      <c r="D123" s="1">
        <v>91353490.5</v>
      </c>
      <c r="E123" s="1" t="s">
        <v>65</v>
      </c>
      <c r="F123" s="1" t="s">
        <v>65</v>
      </c>
      <c r="G123" s="1">
        <v>0</v>
      </c>
      <c r="H123" s="1" t="s">
        <v>65</v>
      </c>
      <c r="I123" s="1" t="s">
        <v>65</v>
      </c>
      <c r="J123" s="1">
        <v>0</v>
      </c>
      <c r="K123" s="1">
        <v>91353490.5</v>
      </c>
      <c r="L123" s="1">
        <v>136056.27160099999</v>
      </c>
      <c r="M123" s="1">
        <v>20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136</v>
      </c>
      <c r="B124" s="1">
        <v>3734178</v>
      </c>
      <c r="C124" s="1">
        <v>0</v>
      </c>
      <c r="D124" s="1">
        <v>104170300.65000001</v>
      </c>
      <c r="E124" s="1" t="s">
        <v>65</v>
      </c>
      <c r="F124" s="1" t="s">
        <v>65</v>
      </c>
      <c r="G124" s="1">
        <v>0</v>
      </c>
      <c r="H124" s="1" t="s">
        <v>65</v>
      </c>
      <c r="I124" s="1" t="s">
        <v>65</v>
      </c>
      <c r="J124" s="1">
        <v>0</v>
      </c>
      <c r="K124" s="1" t="s">
        <v>65</v>
      </c>
      <c r="L124" s="1" t="s">
        <v>65</v>
      </c>
      <c r="M124" s="1">
        <v>0</v>
      </c>
      <c r="N124" s="1">
        <v>104170300.65000001</v>
      </c>
      <c r="O124" s="1">
        <v>553783.05394400004</v>
      </c>
      <c r="P124" s="1">
        <v>20</v>
      </c>
      <c r="Q124" s="1" t="s">
        <v>65</v>
      </c>
      <c r="R124" s="1" t="s">
        <v>65</v>
      </c>
      <c r="S124" s="1">
        <v>0</v>
      </c>
    </row>
    <row r="125" spans="1:19" x14ac:dyDescent="0.45">
      <c r="A125" s="89" t="s">
        <v>156</v>
      </c>
      <c r="B125" s="1">
        <v>343520.25</v>
      </c>
      <c r="C125" s="1">
        <v>2810.5973720000002</v>
      </c>
      <c r="D125" s="1">
        <v>272769227.05000001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272769227.05000001</v>
      </c>
      <c r="O125" s="1">
        <v>3103587.9679399999</v>
      </c>
      <c r="P125" s="1">
        <v>20</v>
      </c>
      <c r="Q125" s="1" t="s">
        <v>65</v>
      </c>
      <c r="R125" s="1" t="s">
        <v>65</v>
      </c>
      <c r="S125" s="1">
        <v>0</v>
      </c>
    </row>
    <row r="126" spans="1:19" x14ac:dyDescent="0.45">
      <c r="A126" s="1" t="s">
        <v>244</v>
      </c>
      <c r="B126" s="1">
        <v>758847.3</v>
      </c>
      <c r="C126" s="1">
        <v>2889.2208655600002</v>
      </c>
      <c r="D126" s="1">
        <v>201895901.5</v>
      </c>
      <c r="E126" s="1" t="s">
        <v>65</v>
      </c>
      <c r="F126" s="1" t="s">
        <v>65</v>
      </c>
      <c r="G126" s="1">
        <v>0</v>
      </c>
      <c r="H126" s="1" t="s">
        <v>65</v>
      </c>
      <c r="I126" s="1" t="s">
        <v>65</v>
      </c>
      <c r="J126" s="1">
        <v>0</v>
      </c>
      <c r="K126" s="1" t="s">
        <v>65</v>
      </c>
      <c r="L126" s="1" t="s">
        <v>65</v>
      </c>
      <c r="M126" s="1">
        <v>0</v>
      </c>
      <c r="N126" s="1">
        <v>201895901.5</v>
      </c>
      <c r="O126" s="1">
        <v>824015.98226199998</v>
      </c>
      <c r="P126" s="1">
        <v>20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242</v>
      </c>
      <c r="B127" s="1">
        <v>3734178</v>
      </c>
      <c r="C127" s="1">
        <v>0</v>
      </c>
      <c r="D127" s="1">
        <v>937649290.20000005</v>
      </c>
      <c r="E127" s="1" t="s">
        <v>65</v>
      </c>
      <c r="F127" s="1" t="s">
        <v>65</v>
      </c>
      <c r="G127" s="1">
        <v>0</v>
      </c>
      <c r="H127" s="1" t="s">
        <v>65</v>
      </c>
      <c r="I127" s="1" t="s">
        <v>65</v>
      </c>
      <c r="J127" s="1">
        <v>0</v>
      </c>
      <c r="K127" s="1" t="s">
        <v>65</v>
      </c>
      <c r="L127" s="1" t="s">
        <v>65</v>
      </c>
      <c r="M127" s="1">
        <v>0</v>
      </c>
      <c r="N127" s="1">
        <v>937649290.20000005</v>
      </c>
      <c r="O127" s="1">
        <v>153021.918493</v>
      </c>
      <c r="P127" s="1">
        <v>20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56</v>
      </c>
      <c r="B128" s="1">
        <v>15350.85</v>
      </c>
      <c r="C128" s="1">
        <v>15151.368952299999</v>
      </c>
      <c r="D128" s="1">
        <v>1779716</v>
      </c>
      <c r="E128" s="1" t="s">
        <v>65</v>
      </c>
      <c r="F128" s="1" t="s">
        <v>65</v>
      </c>
      <c r="G128" s="1">
        <v>0</v>
      </c>
      <c r="H128" s="1">
        <v>1779716</v>
      </c>
      <c r="I128" s="1">
        <v>1362401.45413</v>
      </c>
      <c r="J128" s="1">
        <v>20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61</v>
      </c>
      <c r="B129" s="1">
        <v>4575.8</v>
      </c>
      <c r="C129" s="1">
        <v>4126.38606531</v>
      </c>
      <c r="D129" s="1">
        <v>2916254.95</v>
      </c>
      <c r="E129" s="1" t="s">
        <v>65</v>
      </c>
      <c r="F129" s="1" t="s">
        <v>65</v>
      </c>
      <c r="G129" s="1">
        <v>0</v>
      </c>
      <c r="H129" s="1">
        <v>2522622.6315799998</v>
      </c>
      <c r="I129" s="1">
        <v>1763858.5467300001</v>
      </c>
      <c r="J129" s="1">
        <v>19</v>
      </c>
      <c r="K129" s="1">
        <v>10395269</v>
      </c>
      <c r="L129" s="1">
        <v>0</v>
      </c>
      <c r="M129" s="1">
        <v>1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workbookViewId="0">
      <selection activeCell="F5" sqref="F5"/>
    </sheetView>
  </sheetViews>
  <sheetFormatPr defaultRowHeight="14.25" x14ac:dyDescent="0.45"/>
  <cols>
    <col min="1" max="1" width="30.73046875" customWidth="1"/>
    <col min="2" max="2" width="22.73046875" customWidth="1"/>
    <col min="3" max="3" width="18.1328125" customWidth="1"/>
    <col min="4" max="4" width="29.3984375" customWidth="1"/>
    <col min="5" max="5" width="10.9296875" bestFit="1" customWidth="1"/>
    <col min="6" max="6" width="9.9296875" bestFit="1" customWidth="1"/>
    <col min="7" max="7" width="9.19921875" bestFit="1" customWidth="1"/>
    <col min="8" max="8" width="12.3984375" bestFit="1" customWidth="1"/>
    <col min="9" max="9" width="10.9296875" bestFit="1" customWidth="1"/>
    <col min="10" max="10" width="9.19921875" bestFit="1" customWidth="1"/>
    <col min="11" max="11" width="13.46484375" bestFit="1" customWidth="1"/>
    <col min="12" max="12" width="12.33203125" bestFit="1" customWidth="1"/>
    <col min="13" max="13" width="9.19921875" bestFit="1" customWidth="1"/>
    <col min="14" max="14" width="14.46484375" bestFit="1" customWidth="1"/>
    <col min="15" max="15" width="13.3984375" bestFit="1" customWidth="1"/>
    <col min="16" max="16" width="9.19921875" bestFit="1" customWidth="1"/>
    <col min="17" max="17" width="27.53125" bestFit="1" customWidth="1"/>
    <col min="18" max="18" width="14.46484375" bestFit="1" customWidth="1"/>
    <col min="19" max="19" width="9.19921875" bestFit="1" customWidth="1"/>
  </cols>
  <sheetData>
    <row r="1" spans="1:4" s="83" customFormat="1" ht="21" x14ac:dyDescent="0.65">
      <c r="A1" s="92" t="s">
        <v>296</v>
      </c>
    </row>
    <row r="2" spans="1:4" s="83" customFormat="1" x14ac:dyDescent="0.45"/>
    <row r="3" spans="1:4" ht="21" x14ac:dyDescent="0.65">
      <c r="A3" s="92" t="s">
        <v>252</v>
      </c>
    </row>
    <row r="4" spans="1:4" s="2" customFormat="1" ht="30" x14ac:dyDescent="0.65">
      <c r="A4" s="93"/>
      <c r="B4" s="2" t="s">
        <v>254</v>
      </c>
      <c r="C4" s="2" t="s">
        <v>135</v>
      </c>
      <c r="D4" s="2" t="s">
        <v>209</v>
      </c>
    </row>
    <row r="5" spans="1:4" x14ac:dyDescent="0.45">
      <c r="A5" s="83" t="s">
        <v>257</v>
      </c>
      <c r="B5" s="1">
        <v>237532087933</v>
      </c>
      <c r="C5" s="1">
        <v>340874340.83600003</v>
      </c>
      <c r="D5" s="1">
        <v>1</v>
      </c>
    </row>
    <row r="6" spans="1:4" x14ac:dyDescent="0.45">
      <c r="A6" s="83" t="s">
        <v>172</v>
      </c>
      <c r="B6" s="1">
        <v>252839515584</v>
      </c>
      <c r="C6" s="1">
        <v>183343306.01100001</v>
      </c>
      <c r="D6" s="1">
        <f>B6/B5</f>
        <v>1.0644436201618273</v>
      </c>
    </row>
    <row r="7" spans="1:4" x14ac:dyDescent="0.45">
      <c r="A7" s="83" t="s">
        <v>202</v>
      </c>
      <c r="B7" s="1">
        <v>256176589249</v>
      </c>
      <c r="C7" s="1">
        <v>1125472529.0699999</v>
      </c>
      <c r="D7" s="1">
        <f>B7/B5</f>
        <v>1.0784925585349083</v>
      </c>
    </row>
    <row r="8" spans="1:4" x14ac:dyDescent="0.45">
      <c r="A8" s="83" t="s">
        <v>173</v>
      </c>
      <c r="B8" s="1">
        <v>273759856478</v>
      </c>
      <c r="C8" s="1">
        <v>202499505.014</v>
      </c>
      <c r="D8" s="1">
        <f>B8/B5</f>
        <v>1.1525173666440327</v>
      </c>
    </row>
    <row r="9" spans="1:4" x14ac:dyDescent="0.45">
      <c r="A9" s="83" t="s">
        <v>185</v>
      </c>
      <c r="B9" s="1">
        <v>278450810522</v>
      </c>
      <c r="C9" s="1">
        <v>198331414.02900001</v>
      </c>
      <c r="D9" s="1">
        <f>B9/B5</f>
        <v>1.1722660839008068</v>
      </c>
    </row>
    <row r="10" spans="1:4" x14ac:dyDescent="0.45">
      <c r="A10" s="83" t="s">
        <v>18</v>
      </c>
      <c r="B10" s="1">
        <v>295055296920</v>
      </c>
      <c r="C10" s="1">
        <v>141212480.92399999</v>
      </c>
      <c r="D10" s="1">
        <f>B10/B5</f>
        <v>1.2421702662893503</v>
      </c>
    </row>
    <row r="12" spans="1:4" s="83" customFormat="1" x14ac:dyDescent="0.45">
      <c r="B12" s="2" t="s">
        <v>254</v>
      </c>
      <c r="C12" s="2" t="s">
        <v>135</v>
      </c>
      <c r="D12" s="2" t="s">
        <v>209</v>
      </c>
    </row>
    <row r="13" spans="1:4" s="83" customFormat="1" x14ac:dyDescent="0.45">
      <c r="A13" s="83" t="s">
        <v>257</v>
      </c>
      <c r="B13" s="1">
        <v>237532087933</v>
      </c>
      <c r="C13" s="1">
        <v>340874340.83600003</v>
      </c>
      <c r="D13" s="1">
        <v>1</v>
      </c>
    </row>
    <row r="14" spans="1:4" s="83" customFormat="1" x14ac:dyDescent="0.45">
      <c r="A14" s="83" t="s">
        <v>258</v>
      </c>
      <c r="B14" s="1">
        <v>252051567814</v>
      </c>
      <c r="C14" s="1">
        <v>157700008.014</v>
      </c>
      <c r="D14" s="1">
        <f>B14/B13</f>
        <v>1.0611263935216007</v>
      </c>
    </row>
    <row r="15" spans="1:4" s="83" customFormat="1" x14ac:dyDescent="0.45">
      <c r="A15" s="83" t="s">
        <v>259</v>
      </c>
      <c r="B15" s="1">
        <v>257001234577</v>
      </c>
      <c r="C15" s="1">
        <v>383251404.51800001</v>
      </c>
      <c r="D15" s="1">
        <f>B15/B13</f>
        <v>1.0819642803354281</v>
      </c>
    </row>
    <row r="16" spans="1:4" s="83" customFormat="1" x14ac:dyDescent="0.45">
      <c r="A16" s="83" t="s">
        <v>260</v>
      </c>
      <c r="B16" s="1">
        <v>273931739412</v>
      </c>
      <c r="C16" s="1">
        <v>281289225.36299998</v>
      </c>
      <c r="D16" s="1">
        <f>B16/B13</f>
        <v>1.1532409864947053</v>
      </c>
    </row>
    <row r="17" spans="1:4" s="83" customFormat="1" x14ac:dyDescent="0.45">
      <c r="A17" s="83" t="s">
        <v>261</v>
      </c>
      <c r="B17" s="1">
        <v>278129664035</v>
      </c>
      <c r="C17" s="1">
        <v>236293974.17399999</v>
      </c>
      <c r="D17" s="1">
        <f>B17/B13</f>
        <v>1.1709140708326162</v>
      </c>
    </row>
    <row r="18" spans="1:4" s="83" customFormat="1" x14ac:dyDescent="0.45">
      <c r="A18" s="83" t="s">
        <v>290</v>
      </c>
      <c r="B18" s="1">
        <v>279249784417</v>
      </c>
      <c r="C18" s="1">
        <v>819865324.00800002</v>
      </c>
      <c r="D18" s="1">
        <f>B18/B13</f>
        <v>1.1756297300589014</v>
      </c>
    </row>
    <row r="19" spans="1:4" s="83" customFormat="1" x14ac:dyDescent="0.45">
      <c r="A19" s="83" t="s">
        <v>291</v>
      </c>
      <c r="B19" s="1">
        <v>273914192234</v>
      </c>
      <c r="C19" s="1">
        <v>209143605.255</v>
      </c>
      <c r="D19" s="1">
        <f>B19/B13</f>
        <v>1.1531671136207171</v>
      </c>
    </row>
    <row r="20" spans="1:4" s="83" customFormat="1" x14ac:dyDescent="0.45">
      <c r="A20" s="83" t="s">
        <v>262</v>
      </c>
      <c r="B20" s="1">
        <v>295148532940</v>
      </c>
      <c r="C20" s="1">
        <v>216614175.66499999</v>
      </c>
      <c r="D20" s="1">
        <f>B20/B13</f>
        <v>1.2425627859729491</v>
      </c>
    </row>
    <row r="21" spans="1:4" s="83" customFormat="1" x14ac:dyDescent="0.45">
      <c r="B21" s="1"/>
      <c r="C21" s="1"/>
      <c r="D21" s="1"/>
    </row>
    <row r="22" spans="1:4" s="83" customFormat="1" x14ac:dyDescent="0.45">
      <c r="A22"/>
      <c r="B22"/>
      <c r="C22"/>
      <c r="D22"/>
    </row>
    <row r="23" spans="1:4" s="83" customFormat="1" x14ac:dyDescent="0.45">
      <c r="B23" s="83" t="s">
        <v>282</v>
      </c>
      <c r="C23" s="83" t="s">
        <v>135</v>
      </c>
    </row>
    <row r="24" spans="1:4" s="83" customFormat="1" x14ac:dyDescent="0.45">
      <c r="A24" s="83" t="s">
        <v>281</v>
      </c>
      <c r="B24" s="1">
        <v>595738.15</v>
      </c>
      <c r="C24" s="1">
        <v>76244.1663921</v>
      </c>
    </row>
    <row r="25" spans="1:4" s="83" customFormat="1" x14ac:dyDescent="0.45">
      <c r="A25" s="35" t="s">
        <v>283</v>
      </c>
      <c r="B25" s="50" t="s">
        <v>284</v>
      </c>
      <c r="C25" s="1"/>
    </row>
    <row r="26" spans="1:4" s="83" customFormat="1" x14ac:dyDescent="0.45"/>
    <row r="27" spans="1:4" ht="21" x14ac:dyDescent="0.65">
      <c r="A27" s="92" t="s">
        <v>253</v>
      </c>
    </row>
    <row r="28" spans="1:4" x14ac:dyDescent="0.45">
      <c r="B28" s="2" t="s">
        <v>254</v>
      </c>
      <c r="C28" s="2" t="s">
        <v>135</v>
      </c>
      <c r="D28" s="2" t="s">
        <v>209</v>
      </c>
    </row>
    <row r="29" spans="1:4" x14ac:dyDescent="0.45">
      <c r="A29" s="83" t="s">
        <v>21</v>
      </c>
      <c r="B29" s="5">
        <v>1864313933090</v>
      </c>
      <c r="C29" s="83">
        <v>409164624.30299997</v>
      </c>
      <c r="D29" s="1">
        <v>1</v>
      </c>
    </row>
    <row r="30" spans="1:4" x14ac:dyDescent="0.45">
      <c r="A30" s="83" t="s">
        <v>172</v>
      </c>
      <c r="B30" s="5">
        <v>1937143909450</v>
      </c>
      <c r="C30" s="83">
        <v>463422522.74199998</v>
      </c>
      <c r="D30" s="1">
        <f>B30/B29</f>
        <v>1.0390652963899101</v>
      </c>
    </row>
    <row r="31" spans="1:4" x14ac:dyDescent="0.45">
      <c r="A31" s="83" t="s">
        <v>185</v>
      </c>
      <c r="B31" s="5">
        <v>2043667226810</v>
      </c>
      <c r="C31" s="83">
        <v>572298438.24899995</v>
      </c>
      <c r="D31" s="1">
        <f>B31/B29</f>
        <v>1.0962033756958152</v>
      </c>
    </row>
    <row r="32" spans="1:4" x14ac:dyDescent="0.45">
      <c r="A32" s="83" t="s">
        <v>18</v>
      </c>
      <c r="B32" s="5">
        <v>2069036104130</v>
      </c>
      <c r="C32" s="83">
        <v>375160414.21899998</v>
      </c>
      <c r="D32" s="1">
        <f>B32/B29</f>
        <v>1.1098109966386853</v>
      </c>
    </row>
    <row r="36" spans="1:19" ht="101.25" x14ac:dyDescent="0.65">
      <c r="A36" s="93" t="s">
        <v>256</v>
      </c>
      <c r="B36" s="68" t="s">
        <v>77</v>
      </c>
      <c r="C36" s="68" t="s">
        <v>78</v>
      </c>
      <c r="D36" s="68" t="s">
        <v>81</v>
      </c>
      <c r="E36" s="69" t="s">
        <v>219</v>
      </c>
      <c r="F36" s="68" t="s">
        <v>220</v>
      </c>
      <c r="G36" s="70" t="s">
        <v>221</v>
      </c>
      <c r="H36" s="69" t="s">
        <v>222</v>
      </c>
      <c r="I36" s="68" t="s">
        <v>223</v>
      </c>
      <c r="J36" s="70" t="s">
        <v>224</v>
      </c>
      <c r="K36" s="69" t="s">
        <v>225</v>
      </c>
      <c r="L36" s="68" t="s">
        <v>226</v>
      </c>
      <c r="M36" s="70" t="s">
        <v>227</v>
      </c>
      <c r="N36" s="69" t="s">
        <v>228</v>
      </c>
      <c r="O36" s="68" t="s">
        <v>229</v>
      </c>
      <c r="P36" s="70" t="s">
        <v>230</v>
      </c>
      <c r="Q36" s="69" t="s">
        <v>231</v>
      </c>
      <c r="R36" s="68" t="s">
        <v>232</v>
      </c>
      <c r="S36" s="70" t="s">
        <v>233</v>
      </c>
    </row>
    <row r="37" spans="1:19" x14ac:dyDescent="0.45">
      <c r="A37" s="1" t="s">
        <v>63</v>
      </c>
      <c r="B37" s="1">
        <v>1379878</v>
      </c>
      <c r="C37" s="1">
        <v>0</v>
      </c>
      <c r="D37" s="1">
        <v>379896975.10000002</v>
      </c>
    </row>
    <row r="38" spans="1:19" x14ac:dyDescent="0.45">
      <c r="A38" s="1" t="s">
        <v>49</v>
      </c>
      <c r="B38" s="1">
        <v>10984034.199999999</v>
      </c>
      <c r="C38" s="1">
        <v>159.16582547799999</v>
      </c>
      <c r="D38" s="50">
        <v>6633324394.5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379896975.10000002</v>
      </c>
      <c r="O38" s="1">
        <v>1061144.86207</v>
      </c>
      <c r="P38" s="1">
        <v>10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62</v>
      </c>
      <c r="B39" s="1">
        <v>19261</v>
      </c>
      <c r="C39" s="1">
        <v>0</v>
      </c>
      <c r="D39" s="1">
        <v>4342016.9000000004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 t="s">
        <v>65</v>
      </c>
      <c r="O39" s="1" t="s">
        <v>65</v>
      </c>
      <c r="P39" s="1">
        <v>0</v>
      </c>
      <c r="Q39" s="1">
        <v>6633324394.5</v>
      </c>
      <c r="R39" s="1">
        <v>7881499.3934199996</v>
      </c>
      <c r="S39" s="1">
        <v>10</v>
      </c>
    </row>
    <row r="40" spans="1:19" x14ac:dyDescent="0.45">
      <c r="A40" s="1" t="s">
        <v>50</v>
      </c>
      <c r="B40" s="1">
        <v>199644</v>
      </c>
      <c r="C40" s="1">
        <v>0</v>
      </c>
      <c r="D40" s="1">
        <v>118933246.3</v>
      </c>
      <c r="E40" s="1" t="s">
        <v>65</v>
      </c>
      <c r="F40" s="1" t="s">
        <v>65</v>
      </c>
      <c r="G40" s="1">
        <v>0</v>
      </c>
      <c r="H40" s="1">
        <v>4342016.9000000004</v>
      </c>
      <c r="I40" s="1">
        <v>93466.898692999996</v>
      </c>
      <c r="J40" s="1">
        <v>10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242</v>
      </c>
      <c r="B41" s="1">
        <v>2973481.3</v>
      </c>
      <c r="C41" s="1">
        <v>225.43648773000001</v>
      </c>
      <c r="D41" s="1">
        <v>1.8446713395000001E+19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118933246.3</v>
      </c>
      <c r="O41" s="1">
        <v>229479.7764</v>
      </c>
      <c r="P41" s="1">
        <v>10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64</v>
      </c>
      <c r="B42" s="1">
        <v>19261</v>
      </c>
      <c r="C42" s="1">
        <v>0</v>
      </c>
      <c r="D42" s="1">
        <v>4454119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 t="s">
        <v>65</v>
      </c>
      <c r="L42" s="1" t="s">
        <v>65</v>
      </c>
      <c r="M42" s="1">
        <v>0</v>
      </c>
      <c r="N42" s="1" t="s">
        <v>65</v>
      </c>
      <c r="O42" s="1" t="s">
        <v>65</v>
      </c>
      <c r="P42" s="1">
        <v>0</v>
      </c>
      <c r="Q42" s="1">
        <v>1.8446713395000001E+19</v>
      </c>
      <c r="R42" s="1">
        <v>141741503.49000001</v>
      </c>
      <c r="S42" s="1">
        <v>10</v>
      </c>
    </row>
    <row r="43" spans="1:19" x14ac:dyDescent="0.45">
      <c r="A43" s="1" t="s">
        <v>136</v>
      </c>
      <c r="B43" s="1">
        <v>2956427.3</v>
      </c>
      <c r="C43" s="1">
        <v>225.43648773000001</v>
      </c>
      <c r="D43" s="1">
        <v>77540426</v>
      </c>
      <c r="E43" s="1" t="s">
        <v>65</v>
      </c>
      <c r="F43" s="1" t="s">
        <v>65</v>
      </c>
      <c r="G43" s="1">
        <v>0</v>
      </c>
      <c r="H43" s="1">
        <v>4454119</v>
      </c>
      <c r="I43" s="1">
        <v>52490.375996000002</v>
      </c>
      <c r="J43" s="1">
        <v>10</v>
      </c>
      <c r="K43" s="1" t="s">
        <v>65</v>
      </c>
      <c r="L43" s="1" t="s">
        <v>65</v>
      </c>
      <c r="M43" s="1">
        <v>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54</v>
      </c>
      <c r="B44" s="1">
        <v>57927</v>
      </c>
      <c r="C44" s="1">
        <v>0</v>
      </c>
      <c r="D44" s="1">
        <v>64983801.399999999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77540426</v>
      </c>
      <c r="L44" s="1">
        <v>231801.547567</v>
      </c>
      <c r="M44" s="1">
        <v>10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55</v>
      </c>
      <c r="B45" s="1">
        <v>310628</v>
      </c>
      <c r="C45" s="1">
        <v>0</v>
      </c>
      <c r="D45" s="1">
        <v>186126828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64983801.399999999</v>
      </c>
      <c r="L45" s="1">
        <v>176524.10904899999</v>
      </c>
      <c r="M45" s="1">
        <v>10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s="1" t="s">
        <v>58</v>
      </c>
      <c r="B46" s="1">
        <v>15301</v>
      </c>
      <c r="C46" s="1">
        <v>0</v>
      </c>
      <c r="D46" s="1">
        <v>19494045.199999999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>
        <v>186126828</v>
      </c>
      <c r="O46" s="1">
        <v>326639.99599700002</v>
      </c>
      <c r="P46" s="1">
        <v>10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48</v>
      </c>
      <c r="B47" s="1">
        <v>7464672.2999999998</v>
      </c>
      <c r="C47" s="1">
        <v>811.14943752700003</v>
      </c>
      <c r="D47" s="1">
        <v>173490238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19494045.199999999</v>
      </c>
      <c r="L47" s="1">
        <v>60879.395187200003</v>
      </c>
      <c r="M47" s="1">
        <v>10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1" t="s">
        <v>255</v>
      </c>
      <c r="B48" s="1">
        <v>8527</v>
      </c>
      <c r="C48" s="1">
        <v>0</v>
      </c>
      <c r="D48" s="1">
        <v>196828.2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>
        <v>173490238</v>
      </c>
      <c r="O48" s="1">
        <v>1027345.74816</v>
      </c>
      <c r="P48" s="1">
        <v>10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181</v>
      </c>
      <c r="B49" s="1">
        <v>8527</v>
      </c>
      <c r="C49" s="1">
        <v>0</v>
      </c>
      <c r="D49" s="1">
        <v>2910770.8</v>
      </c>
      <c r="E49" s="1">
        <v>196828.2</v>
      </c>
      <c r="F49" s="1">
        <v>1930.0818531899999</v>
      </c>
      <c r="G49" s="1">
        <v>10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109</v>
      </c>
      <c r="B50" s="1">
        <v>106934.6</v>
      </c>
      <c r="C50" s="1">
        <v>2.8705400188799999</v>
      </c>
      <c r="D50" s="1">
        <v>699300138.29999995</v>
      </c>
      <c r="E50" s="1" t="s">
        <v>65</v>
      </c>
      <c r="F50" s="1" t="s">
        <v>65</v>
      </c>
      <c r="G50" s="1">
        <v>0</v>
      </c>
      <c r="H50" s="1">
        <v>2910770.8</v>
      </c>
      <c r="I50" s="1">
        <v>33868.4330367</v>
      </c>
      <c r="J50" s="1">
        <v>10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137</v>
      </c>
      <c r="B51" s="1">
        <v>2973481.3</v>
      </c>
      <c r="C51" s="1">
        <v>225.43648773000001</v>
      </c>
      <c r="D51" s="1">
        <v>78148631.599999994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 t="s">
        <v>65</v>
      </c>
      <c r="L51" s="1" t="s">
        <v>65</v>
      </c>
      <c r="M51" s="1">
        <v>0</v>
      </c>
      <c r="N51" s="1">
        <v>699300138.29999995</v>
      </c>
      <c r="O51" s="1">
        <v>916494.88543999998</v>
      </c>
      <c r="P51" s="1">
        <v>10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243</v>
      </c>
      <c r="B52" s="1">
        <v>3070896.3</v>
      </c>
      <c r="C52" s="1">
        <v>225.43648773000001</v>
      </c>
      <c r="D52" s="50">
        <v>1203556258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>
        <v>78148631.599999994</v>
      </c>
      <c r="L52" s="1">
        <v>482031.01325199998</v>
      </c>
      <c r="M52" s="1">
        <v>10</v>
      </c>
      <c r="N52" s="1" t="s">
        <v>65</v>
      </c>
      <c r="O52" s="1" t="s">
        <v>65</v>
      </c>
      <c r="P52" s="1">
        <v>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182</v>
      </c>
      <c r="B53" s="1">
        <v>8527</v>
      </c>
      <c r="C53" s="1">
        <v>0</v>
      </c>
      <c r="D53" s="1">
        <v>1234393.7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1203556258</v>
      </c>
      <c r="R53" s="1">
        <v>4640030.3647699999</v>
      </c>
      <c r="S53" s="1">
        <v>10</v>
      </c>
    </row>
    <row r="54" spans="1:19" x14ac:dyDescent="0.45">
      <c r="A54" s="1" t="s">
        <v>51</v>
      </c>
      <c r="B54" s="1">
        <v>15301</v>
      </c>
      <c r="C54" s="1">
        <v>0</v>
      </c>
      <c r="D54" s="1">
        <v>12104341.4</v>
      </c>
      <c r="E54" s="1" t="s">
        <v>65</v>
      </c>
      <c r="F54" s="1" t="s">
        <v>65</v>
      </c>
      <c r="G54" s="1">
        <v>0</v>
      </c>
      <c r="H54" s="1">
        <v>1234393.7</v>
      </c>
      <c r="I54" s="1">
        <v>4302.7554671400003</v>
      </c>
      <c r="J54" s="1">
        <v>10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52</v>
      </c>
      <c r="B55" s="1">
        <v>263792</v>
      </c>
      <c r="C55" s="1">
        <v>0</v>
      </c>
      <c r="D55" s="1">
        <v>186308778.5</v>
      </c>
      <c r="E55" s="1" t="s">
        <v>65</v>
      </c>
      <c r="F55" s="1" t="s">
        <v>65</v>
      </c>
      <c r="G55" s="1">
        <v>0</v>
      </c>
      <c r="H55" s="1" t="s">
        <v>65</v>
      </c>
      <c r="I55" s="1" t="s">
        <v>65</v>
      </c>
      <c r="J55" s="1">
        <v>0</v>
      </c>
      <c r="K55" s="1">
        <v>12104341.4</v>
      </c>
      <c r="L55" s="1">
        <v>62342.271535799999</v>
      </c>
      <c r="M55" s="1">
        <v>10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56</v>
      </c>
      <c r="B56" s="1">
        <v>124702.5</v>
      </c>
      <c r="C56" s="1">
        <v>4215.1390072000004</v>
      </c>
      <c r="D56" s="1">
        <v>12828716.9</v>
      </c>
      <c r="E56" s="1" t="s">
        <v>65</v>
      </c>
      <c r="F56" s="1" t="s">
        <v>65</v>
      </c>
      <c r="G56" s="1">
        <v>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>
        <v>186308778.5</v>
      </c>
      <c r="O56" s="1">
        <v>180568.69031199999</v>
      </c>
      <c r="P56" s="1">
        <v>10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139</v>
      </c>
      <c r="B57" s="1">
        <v>15301</v>
      </c>
      <c r="C57" s="1">
        <v>0</v>
      </c>
      <c r="D57" s="1">
        <v>1393404.4</v>
      </c>
      <c r="E57" s="1" t="s">
        <v>65</v>
      </c>
      <c r="F57" s="1" t="s">
        <v>65</v>
      </c>
      <c r="G57" s="1">
        <v>0</v>
      </c>
      <c r="H57" s="1" t="s">
        <v>65</v>
      </c>
      <c r="I57" s="1" t="s">
        <v>65</v>
      </c>
      <c r="J57" s="1">
        <v>0</v>
      </c>
      <c r="K57" s="1">
        <v>12828716.9</v>
      </c>
      <c r="L57" s="1">
        <v>394485.17931799998</v>
      </c>
      <c r="M57" s="1">
        <v>10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183</v>
      </c>
      <c r="B58" s="1">
        <v>8527</v>
      </c>
      <c r="C58" s="1">
        <v>0</v>
      </c>
      <c r="D58" s="1">
        <v>4802481.8</v>
      </c>
      <c r="E58" s="1" t="s">
        <v>65</v>
      </c>
      <c r="F58" s="1" t="s">
        <v>65</v>
      </c>
      <c r="G58" s="1">
        <v>0</v>
      </c>
      <c r="H58" s="1">
        <v>1393404.4</v>
      </c>
      <c r="I58" s="1">
        <v>6842.1333106000002</v>
      </c>
      <c r="J58" s="1">
        <v>10</v>
      </c>
      <c r="K58" s="1" t="s">
        <v>65</v>
      </c>
      <c r="L58" s="1" t="s">
        <v>65</v>
      </c>
      <c r="M58" s="1">
        <v>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138</v>
      </c>
      <c r="B59" s="1">
        <v>15301</v>
      </c>
      <c r="C59" s="1">
        <v>0</v>
      </c>
      <c r="D59" s="1">
        <v>896376.2</v>
      </c>
      <c r="E59" s="1" t="s">
        <v>65</v>
      </c>
      <c r="F59" s="1" t="s">
        <v>65</v>
      </c>
      <c r="G59" s="1">
        <v>0</v>
      </c>
      <c r="H59" s="1">
        <v>4802481.8</v>
      </c>
      <c r="I59" s="1">
        <v>349430.49752099998</v>
      </c>
      <c r="J59" s="1">
        <v>10</v>
      </c>
      <c r="K59" s="1" t="s">
        <v>65</v>
      </c>
      <c r="L59" s="1" t="s">
        <v>65</v>
      </c>
      <c r="M59" s="1">
        <v>0</v>
      </c>
      <c r="N59" s="1" t="s">
        <v>65</v>
      </c>
      <c r="O59" s="1" t="s">
        <v>65</v>
      </c>
      <c r="P59" s="1">
        <v>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184</v>
      </c>
      <c r="B60" s="1">
        <v>8527</v>
      </c>
      <c r="C60" s="1">
        <v>0</v>
      </c>
      <c r="D60" s="1">
        <v>2020816.1</v>
      </c>
      <c r="E60" s="1">
        <v>896376.2</v>
      </c>
      <c r="F60" s="1">
        <v>29106.823409000001</v>
      </c>
      <c r="G60" s="1">
        <v>10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 t="s">
        <v>65</v>
      </c>
      <c r="O60" s="1" t="s">
        <v>65</v>
      </c>
      <c r="P60" s="1">
        <v>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53</v>
      </c>
      <c r="B61" s="1">
        <v>3193</v>
      </c>
      <c r="C61" s="1">
        <v>0</v>
      </c>
      <c r="D61" s="1">
        <v>1963353.7</v>
      </c>
      <c r="E61" s="1" t="s">
        <v>65</v>
      </c>
      <c r="F61" s="1" t="s">
        <v>65</v>
      </c>
      <c r="G61" s="1">
        <v>0</v>
      </c>
      <c r="H61" s="1">
        <v>2020816.1</v>
      </c>
      <c r="I61" s="1">
        <v>106241.25762800001</v>
      </c>
      <c r="J61" s="1">
        <v>10</v>
      </c>
      <c r="K61" s="1" t="s">
        <v>65</v>
      </c>
      <c r="L61" s="1" t="s">
        <v>65</v>
      </c>
      <c r="M61" s="1">
        <v>0</v>
      </c>
      <c r="N61" s="1" t="s">
        <v>65</v>
      </c>
      <c r="O61" s="1" t="s">
        <v>65</v>
      </c>
      <c r="P61" s="1">
        <v>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156</v>
      </c>
      <c r="B62" s="1">
        <v>117121.60000000001</v>
      </c>
      <c r="C62" s="1">
        <v>11.1013512691</v>
      </c>
      <c r="D62" s="1">
        <v>435696158.89999998</v>
      </c>
      <c r="E62" s="1" t="s">
        <v>65</v>
      </c>
      <c r="F62" s="1" t="s">
        <v>65</v>
      </c>
      <c r="G62" s="1">
        <v>0</v>
      </c>
      <c r="H62" s="1">
        <v>1963353.7</v>
      </c>
      <c r="I62" s="1">
        <v>9951.3806484300003</v>
      </c>
      <c r="J62" s="1">
        <v>10</v>
      </c>
      <c r="K62" s="1" t="s">
        <v>65</v>
      </c>
      <c r="L62" s="1" t="s">
        <v>65</v>
      </c>
      <c r="M62" s="1">
        <v>0</v>
      </c>
      <c r="N62" s="1" t="s">
        <v>65</v>
      </c>
      <c r="O62" s="1" t="s">
        <v>65</v>
      </c>
      <c r="P62" s="1">
        <v>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155</v>
      </c>
      <c r="B63" s="1">
        <v>28771</v>
      </c>
      <c r="C63" s="1">
        <v>0</v>
      </c>
      <c r="D63" s="1">
        <v>27014392.100000001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 t="s">
        <v>65</v>
      </c>
      <c r="L63" s="1" t="s">
        <v>65</v>
      </c>
      <c r="M63" s="1">
        <v>0</v>
      </c>
      <c r="N63" s="1">
        <v>435696158.89999998</v>
      </c>
      <c r="O63" s="1">
        <v>747697.95514500001</v>
      </c>
      <c r="P63" s="1">
        <v>10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244</v>
      </c>
      <c r="B64" s="1">
        <v>8274181.2999999998</v>
      </c>
      <c r="C64" s="1">
        <v>916.18164683600003</v>
      </c>
      <c r="D64" s="50">
        <v>2233605332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>
        <v>27014392.100000001</v>
      </c>
      <c r="L64" s="1">
        <v>27118.135999499998</v>
      </c>
      <c r="M64" s="1">
        <v>10</v>
      </c>
      <c r="N64" s="1" t="s">
        <v>65</v>
      </c>
      <c r="O64" s="1" t="s">
        <v>65</v>
      </c>
      <c r="P64" s="1">
        <v>0</v>
      </c>
      <c r="Q64" s="1" t="s">
        <v>65</v>
      </c>
      <c r="R64" s="1" t="s">
        <v>65</v>
      </c>
      <c r="S64" s="1">
        <v>0</v>
      </c>
    </row>
    <row r="65" spans="1:19" x14ac:dyDescent="0.45">
      <c r="A65" s="1" t="s">
        <v>154</v>
      </c>
      <c r="B65" s="1">
        <v>1104</v>
      </c>
      <c r="C65" s="1">
        <v>0</v>
      </c>
      <c r="D65" s="1">
        <v>3092628.9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>
        <v>2233605332</v>
      </c>
      <c r="R65" s="1">
        <v>1259049.23147</v>
      </c>
      <c r="S65" s="1">
        <v>10</v>
      </c>
    </row>
    <row r="66" spans="1:19" x14ac:dyDescent="0.45">
      <c r="A66" s="1" t="s">
        <v>59</v>
      </c>
      <c r="B66" s="1">
        <v>151946</v>
      </c>
      <c r="C66" s="1">
        <v>0</v>
      </c>
      <c r="D66" s="1">
        <v>166967028.30000001</v>
      </c>
      <c r="E66" s="1" t="s">
        <v>65</v>
      </c>
      <c r="F66" s="1" t="s">
        <v>65</v>
      </c>
      <c r="G66" s="1">
        <v>0</v>
      </c>
      <c r="H66" s="1">
        <v>3092628.9</v>
      </c>
      <c r="I66" s="1">
        <v>3773.4162889899999</v>
      </c>
      <c r="J66" s="1">
        <v>10</v>
      </c>
      <c r="K66" s="1" t="s">
        <v>65</v>
      </c>
      <c r="L66" s="1" t="s">
        <v>65</v>
      </c>
      <c r="M66" s="1">
        <v>0</v>
      </c>
      <c r="N66" s="1" t="s">
        <v>65</v>
      </c>
      <c r="O66" s="1" t="s">
        <v>65</v>
      </c>
      <c r="P66" s="1">
        <v>0</v>
      </c>
      <c r="Q66" s="1" t="s">
        <v>65</v>
      </c>
      <c r="R66" s="1" t="s">
        <v>65</v>
      </c>
      <c r="S66" s="1">
        <v>0</v>
      </c>
    </row>
    <row r="67" spans="1:19" x14ac:dyDescent="0.45">
      <c r="A67" s="1" t="s">
        <v>57</v>
      </c>
      <c r="B67" s="1">
        <v>115854</v>
      </c>
      <c r="C67" s="1">
        <v>0</v>
      </c>
      <c r="D67" s="1">
        <v>75394026.599999994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>
        <v>166967028.30000001</v>
      </c>
      <c r="O67" s="1">
        <v>285876.41657100001</v>
      </c>
      <c r="P67" s="1">
        <v>10</v>
      </c>
      <c r="Q67" s="1" t="s">
        <v>65</v>
      </c>
      <c r="R67" s="1" t="s">
        <v>65</v>
      </c>
      <c r="S67" s="1">
        <v>0</v>
      </c>
    </row>
    <row r="68" spans="1:19" x14ac:dyDescent="0.45">
      <c r="A68" s="1" t="s">
        <v>60</v>
      </c>
      <c r="B68" s="1">
        <v>38618</v>
      </c>
      <c r="C68" s="1">
        <v>0</v>
      </c>
      <c r="D68" s="1">
        <v>48554643.5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75394026.599999994</v>
      </c>
      <c r="L68" s="1">
        <v>282224.22204700002</v>
      </c>
      <c r="M68" s="1">
        <v>10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s="1" t="s">
        <v>61</v>
      </c>
      <c r="B69" s="1">
        <v>184022.6</v>
      </c>
      <c r="C69" s="1">
        <v>1915.8769375899999</v>
      </c>
      <c r="D69" s="1">
        <v>117616718.59999999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48554643.5</v>
      </c>
      <c r="L69" s="1">
        <v>99721.178953399998</v>
      </c>
      <c r="M69" s="1">
        <v>10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D70" s="48">
        <f>SUM(D37:D69)-D41</f>
        <v>12978192384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 t="s">
        <v>65</v>
      </c>
      <c r="L70" s="1" t="s">
        <v>65</v>
      </c>
      <c r="M70" s="1">
        <v>0</v>
      </c>
      <c r="N70" s="1">
        <v>117616718.59999999</v>
      </c>
      <c r="O70" s="1">
        <v>1184908.8873000001</v>
      </c>
      <c r="P70" s="1">
        <v>10</v>
      </c>
      <c r="Q70" s="1" t="s">
        <v>65</v>
      </c>
      <c r="R70" s="1" t="s">
        <v>65</v>
      </c>
      <c r="S70" s="1">
        <v>0</v>
      </c>
    </row>
    <row r="73" spans="1:19" x14ac:dyDescent="0.45">
      <c r="A73" t="s">
        <v>263</v>
      </c>
    </row>
    <row r="74" spans="1:19" x14ac:dyDescent="0.45">
      <c r="A74" t="s">
        <v>264</v>
      </c>
      <c r="B74" t="s">
        <v>265</v>
      </c>
    </row>
    <row r="75" spans="1:19" x14ac:dyDescent="0.45">
      <c r="A75" s="83" t="s">
        <v>266</v>
      </c>
      <c r="B75" s="83">
        <v>512</v>
      </c>
    </row>
    <row r="76" spans="1:19" x14ac:dyDescent="0.45">
      <c r="A76" s="83" t="s">
        <v>267</v>
      </c>
      <c r="B76" s="83">
        <v>16</v>
      </c>
    </row>
    <row r="77" spans="1:19" x14ac:dyDescent="0.45">
      <c r="A77" s="83" t="s">
        <v>268</v>
      </c>
      <c r="B77" s="39">
        <v>7373402</v>
      </c>
    </row>
    <row r="78" spans="1:19" x14ac:dyDescent="0.45">
      <c r="A78" s="83" t="s">
        <v>269</v>
      </c>
      <c r="B78" s="39">
        <v>1330374</v>
      </c>
    </row>
    <row r="79" spans="1:19" x14ac:dyDescent="0.45">
      <c r="A79" s="83" t="s">
        <v>270</v>
      </c>
      <c r="B79" s="39">
        <v>1909723</v>
      </c>
    </row>
    <row r="80" spans="1:19" x14ac:dyDescent="0.45">
      <c r="A80" s="83" t="s">
        <v>271</v>
      </c>
      <c r="B80" s="39">
        <v>370709</v>
      </c>
    </row>
    <row r="82" spans="1:19" x14ac:dyDescent="0.45">
      <c r="A82" t="s">
        <v>272</v>
      </c>
    </row>
    <row r="83" spans="1:19" x14ac:dyDescent="0.45">
      <c r="B83" t="s">
        <v>278</v>
      </c>
    </row>
    <row r="84" spans="1:19" x14ac:dyDescent="0.45">
      <c r="A84" t="s">
        <v>49</v>
      </c>
      <c r="B84" s="1">
        <v>6535074642</v>
      </c>
    </row>
    <row r="85" spans="1:19" x14ac:dyDescent="0.45">
      <c r="A85" t="s">
        <v>156</v>
      </c>
      <c r="B85" s="1">
        <v>445659721</v>
      </c>
    </row>
    <row r="88" spans="1:19" s="83" customFormat="1" ht="101.25" x14ac:dyDescent="0.65">
      <c r="A88" s="93" t="s">
        <v>295</v>
      </c>
      <c r="B88" s="68" t="s">
        <v>77</v>
      </c>
      <c r="C88" s="68" t="s">
        <v>78</v>
      </c>
      <c r="D88" s="68" t="s">
        <v>81</v>
      </c>
      <c r="E88" s="69" t="s">
        <v>219</v>
      </c>
      <c r="F88" s="68" t="s">
        <v>220</v>
      </c>
      <c r="G88" s="70" t="s">
        <v>221</v>
      </c>
      <c r="H88" s="69" t="s">
        <v>222</v>
      </c>
      <c r="I88" s="68" t="s">
        <v>223</v>
      </c>
      <c r="J88" s="70" t="s">
        <v>224</v>
      </c>
      <c r="K88" s="69" t="s">
        <v>225</v>
      </c>
      <c r="L88" s="68" t="s">
        <v>226</v>
      </c>
      <c r="M88" s="70" t="s">
        <v>227</v>
      </c>
      <c r="N88" s="69" t="s">
        <v>228</v>
      </c>
      <c r="O88" s="68" t="s">
        <v>229</v>
      </c>
      <c r="P88" s="70" t="s">
        <v>230</v>
      </c>
      <c r="Q88" s="69" t="s">
        <v>231</v>
      </c>
      <c r="R88" s="68" t="s">
        <v>232</v>
      </c>
      <c r="S88" s="70" t="s">
        <v>233</v>
      </c>
    </row>
    <row r="89" spans="1:19" x14ac:dyDescent="0.45">
      <c r="A89" s="1" t="s">
        <v>63</v>
      </c>
      <c r="B89" s="1">
        <v>1377435.7</v>
      </c>
      <c r="C89" s="1">
        <v>10645.738889800001</v>
      </c>
      <c r="D89" s="1">
        <v>369236009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>
        <v>369236009.69999999</v>
      </c>
      <c r="O89" s="1">
        <v>3317564.4483400001</v>
      </c>
      <c r="P89" s="1">
        <v>20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49</v>
      </c>
      <c r="B90" s="1">
        <v>10966078.35</v>
      </c>
      <c r="C90" s="1">
        <v>77470.564327500004</v>
      </c>
      <c r="D90" s="50">
        <v>6541161039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 t="s">
        <v>65</v>
      </c>
      <c r="O90" s="1" t="s">
        <v>65</v>
      </c>
      <c r="P90" s="1">
        <v>0</v>
      </c>
      <c r="Q90" s="1">
        <v>6541161039.1499996</v>
      </c>
      <c r="R90" s="1">
        <v>45380753.328199998</v>
      </c>
      <c r="S90" s="1">
        <v>20</v>
      </c>
    </row>
    <row r="91" spans="1:19" x14ac:dyDescent="0.45">
      <c r="A91" s="1" t="s">
        <v>62</v>
      </c>
      <c r="B91" s="1">
        <v>19199.599999999999</v>
      </c>
      <c r="C91" s="1">
        <v>267.63639513300001</v>
      </c>
      <c r="D91" s="1">
        <v>3894332</v>
      </c>
      <c r="E91" s="1" t="s">
        <v>65</v>
      </c>
      <c r="F91" s="1" t="s">
        <v>65</v>
      </c>
      <c r="G91" s="1">
        <v>0</v>
      </c>
      <c r="H91" s="1">
        <v>3894332.95</v>
      </c>
      <c r="I91" s="1">
        <v>159772.62213999999</v>
      </c>
      <c r="J91" s="1">
        <v>20</v>
      </c>
      <c r="K91" s="1" t="s">
        <v>65</v>
      </c>
      <c r="L91" s="1" t="s">
        <v>65</v>
      </c>
      <c r="M91" s="1">
        <v>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1" t="s">
        <v>50</v>
      </c>
      <c r="B92" s="1">
        <v>199147.2</v>
      </c>
      <c r="C92" s="1">
        <v>2165.5009951500001</v>
      </c>
      <c r="D92" s="1">
        <v>172572139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172572139.40000001</v>
      </c>
      <c r="O92" s="1">
        <v>1945479.5495500001</v>
      </c>
      <c r="P92" s="1">
        <v>20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242</v>
      </c>
      <c r="B93" s="1">
        <v>2966038.45</v>
      </c>
      <c r="C93" s="1">
        <v>31459.5524229</v>
      </c>
      <c r="D93" s="1">
        <v>792602793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 t="s">
        <v>65</v>
      </c>
      <c r="L93" s="1" t="s">
        <v>65</v>
      </c>
      <c r="M93" s="1">
        <v>0</v>
      </c>
      <c r="N93" s="1">
        <v>792602793.89999998</v>
      </c>
      <c r="O93" s="1">
        <v>8216404.5197000001</v>
      </c>
      <c r="P93" s="1">
        <v>20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64</v>
      </c>
      <c r="B94" s="1">
        <v>19199.599999999999</v>
      </c>
      <c r="C94" s="1">
        <v>267.63639513300001</v>
      </c>
      <c r="D94" s="1">
        <v>4746653</v>
      </c>
      <c r="E94" s="1" t="s">
        <v>65</v>
      </c>
      <c r="F94" s="1" t="s">
        <v>65</v>
      </c>
      <c r="G94" s="1">
        <v>0</v>
      </c>
      <c r="H94" s="1">
        <v>4746653.0999999996</v>
      </c>
      <c r="I94" s="1">
        <v>129167.7292</v>
      </c>
      <c r="J94" s="1">
        <v>20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136</v>
      </c>
      <c r="B95" s="1">
        <v>2949047.25</v>
      </c>
      <c r="C95" s="1">
        <v>31185.842888800002</v>
      </c>
      <c r="D95" s="1">
        <v>79842063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79842063.049999997</v>
      </c>
      <c r="L95" s="1">
        <v>913430.29449899995</v>
      </c>
      <c r="M95" s="1">
        <v>20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54</v>
      </c>
      <c r="B96" s="1">
        <v>57742.8</v>
      </c>
      <c r="C96" s="1">
        <v>802.90918539999996</v>
      </c>
      <c r="D96" s="1">
        <v>67235446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>
        <v>67235446.700000003</v>
      </c>
      <c r="L96" s="1">
        <v>918306.89803100005</v>
      </c>
      <c r="M96" s="1">
        <v>20</v>
      </c>
      <c r="N96" s="1" t="s">
        <v>65</v>
      </c>
      <c r="O96" s="1" t="s">
        <v>65</v>
      </c>
      <c r="P96" s="1">
        <v>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55</v>
      </c>
      <c r="B97" s="1">
        <v>309464.84999999998</v>
      </c>
      <c r="C97" s="1">
        <v>5070.2827265799997</v>
      </c>
      <c r="D97" s="1">
        <v>324102620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324102620.94999999</v>
      </c>
      <c r="O97" s="1">
        <v>5220356.7434999999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58</v>
      </c>
      <c r="B98" s="1">
        <v>15269.6</v>
      </c>
      <c r="C98" s="1">
        <v>136.86942682700001</v>
      </c>
      <c r="D98" s="1">
        <v>20632988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>
        <v>20632988.949999999</v>
      </c>
      <c r="L98" s="1">
        <v>203425.01499900001</v>
      </c>
      <c r="M98" s="1">
        <v>20</v>
      </c>
      <c r="N98" s="1" t="s">
        <v>65</v>
      </c>
      <c r="O98" s="1" t="s">
        <v>65</v>
      </c>
      <c r="P98" s="1">
        <v>0</v>
      </c>
      <c r="Q98" s="1" t="s">
        <v>65</v>
      </c>
      <c r="R98" s="1" t="s">
        <v>65</v>
      </c>
      <c r="S98" s="1">
        <v>0</v>
      </c>
    </row>
    <row r="99" spans="1:19" x14ac:dyDescent="0.45">
      <c r="A99" s="1" t="s">
        <v>48</v>
      </c>
      <c r="B99" s="1">
        <v>7457430.5</v>
      </c>
      <c r="C99" s="1">
        <v>32838.802774299998</v>
      </c>
      <c r="D99" s="1">
        <v>173839868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173839868.84999999</v>
      </c>
      <c r="O99" s="1">
        <v>1715633.4820600001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255</v>
      </c>
      <c r="B100" s="1">
        <v>8495.6</v>
      </c>
      <c r="C100" s="1">
        <v>136.86942682700001</v>
      </c>
      <c r="D100" s="1">
        <v>192590</v>
      </c>
      <c r="E100" s="1">
        <v>192590.45</v>
      </c>
      <c r="F100" s="1">
        <v>4529.6454770199998</v>
      </c>
      <c r="G100" s="1">
        <v>20</v>
      </c>
      <c r="H100" s="1" t="s">
        <v>65</v>
      </c>
      <c r="I100" s="1" t="s">
        <v>65</v>
      </c>
      <c r="J100" s="1">
        <v>0</v>
      </c>
      <c r="K100" s="1" t="s">
        <v>65</v>
      </c>
      <c r="L100" s="1" t="s">
        <v>65</v>
      </c>
      <c r="M100" s="1">
        <v>0</v>
      </c>
      <c r="N100" s="1" t="s">
        <v>65</v>
      </c>
      <c r="O100" s="1" t="s">
        <v>65</v>
      </c>
      <c r="P100" s="1">
        <v>0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181</v>
      </c>
      <c r="B101" s="1">
        <v>8495.6</v>
      </c>
      <c r="C101" s="1">
        <v>136.86942682700001</v>
      </c>
      <c r="D101" s="1">
        <v>3247626</v>
      </c>
      <c r="E101" s="1" t="s">
        <v>65</v>
      </c>
      <c r="F101" s="1" t="s">
        <v>65</v>
      </c>
      <c r="G101" s="1">
        <v>0</v>
      </c>
      <c r="H101" s="1">
        <v>3247626</v>
      </c>
      <c r="I101" s="1">
        <v>66824.811327100004</v>
      </c>
      <c r="J101" s="1">
        <v>20</v>
      </c>
      <c r="K101" s="1" t="s">
        <v>65</v>
      </c>
      <c r="L101" s="1" t="s">
        <v>65</v>
      </c>
      <c r="M101" s="1">
        <v>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109</v>
      </c>
      <c r="B102" s="1">
        <v>106686.8</v>
      </c>
      <c r="C102" s="1">
        <v>1083.71862584</v>
      </c>
      <c r="D102" s="50">
        <v>1056810670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>
        <v>985939933.5</v>
      </c>
      <c r="O102" s="1">
        <v>22846835.054299999</v>
      </c>
      <c r="P102" s="1">
        <v>4</v>
      </c>
      <c r="Q102" s="1">
        <v>1074528354.3099999</v>
      </c>
      <c r="R102" s="1">
        <v>80436205.916099995</v>
      </c>
      <c r="S102" s="1">
        <v>16</v>
      </c>
    </row>
    <row r="103" spans="1:19" x14ac:dyDescent="0.45">
      <c r="A103" s="1" t="s">
        <v>137</v>
      </c>
      <c r="B103" s="1">
        <v>2966038.45</v>
      </c>
      <c r="C103" s="1">
        <v>31459.5524229</v>
      </c>
      <c r="D103" s="1">
        <v>74227703</v>
      </c>
      <c r="E103" s="1" t="s">
        <v>65</v>
      </c>
      <c r="F103" s="1" t="s">
        <v>65</v>
      </c>
      <c r="G103" s="1">
        <v>0</v>
      </c>
      <c r="H103" s="1" t="s">
        <v>65</v>
      </c>
      <c r="I103" s="1" t="s">
        <v>65</v>
      </c>
      <c r="J103" s="1">
        <v>0</v>
      </c>
      <c r="K103" s="1">
        <v>74227703.799999997</v>
      </c>
      <c r="L103" s="1">
        <v>1017431.84772</v>
      </c>
      <c r="M103" s="1">
        <v>20</v>
      </c>
      <c r="N103" s="1" t="s">
        <v>65</v>
      </c>
      <c r="O103" s="1" t="s">
        <v>65</v>
      </c>
      <c r="P103" s="1">
        <v>0</v>
      </c>
      <c r="Q103" s="1" t="s">
        <v>65</v>
      </c>
      <c r="R103" s="1" t="s">
        <v>65</v>
      </c>
      <c r="S103" s="1">
        <v>0</v>
      </c>
    </row>
    <row r="104" spans="1:19" x14ac:dyDescent="0.45">
      <c r="A104" s="1" t="s">
        <v>243</v>
      </c>
      <c r="B104" s="1">
        <v>3062855.1</v>
      </c>
      <c r="C104" s="1">
        <v>34066.7596682</v>
      </c>
      <c r="D104" s="50">
        <v>1199088558</v>
      </c>
      <c r="E104" s="1" t="s">
        <v>65</v>
      </c>
      <c r="F104" s="1" t="s">
        <v>65</v>
      </c>
      <c r="G104" s="1">
        <v>0</v>
      </c>
      <c r="H104" s="1" t="s">
        <v>65</v>
      </c>
      <c r="I104" s="1" t="s">
        <v>65</v>
      </c>
      <c r="J104" s="1">
        <v>0</v>
      </c>
      <c r="K104" s="1" t="s">
        <v>65</v>
      </c>
      <c r="L104" s="1" t="s">
        <v>65</v>
      </c>
      <c r="M104" s="1">
        <v>0</v>
      </c>
      <c r="N104" s="1" t="s">
        <v>65</v>
      </c>
      <c r="O104" s="1" t="s">
        <v>65</v>
      </c>
      <c r="P104" s="1">
        <v>0</v>
      </c>
      <c r="Q104" s="1">
        <v>1199088558.7</v>
      </c>
      <c r="R104" s="1">
        <v>12654008.734200001</v>
      </c>
      <c r="S104" s="1">
        <v>20</v>
      </c>
    </row>
    <row r="105" spans="1:19" x14ac:dyDescent="0.45">
      <c r="A105" s="1" t="s">
        <v>182</v>
      </c>
      <c r="B105" s="1">
        <v>8495.6</v>
      </c>
      <c r="C105" s="1">
        <v>136.86942682700001</v>
      </c>
      <c r="D105" s="1">
        <v>1635509</v>
      </c>
      <c r="E105" s="1" t="s">
        <v>65</v>
      </c>
      <c r="F105" s="1" t="s">
        <v>65</v>
      </c>
      <c r="G105" s="1">
        <v>0</v>
      </c>
      <c r="H105" s="1">
        <v>1635509.05</v>
      </c>
      <c r="I105" s="1">
        <v>49243.896611099997</v>
      </c>
      <c r="J105" s="1">
        <v>20</v>
      </c>
      <c r="K105" s="1" t="s">
        <v>65</v>
      </c>
      <c r="L105" s="1" t="s">
        <v>65</v>
      </c>
      <c r="M105" s="1">
        <v>0</v>
      </c>
      <c r="N105" s="1" t="s">
        <v>65</v>
      </c>
      <c r="O105" s="1" t="s">
        <v>65</v>
      </c>
      <c r="P105" s="1">
        <v>0</v>
      </c>
      <c r="Q105" s="1" t="s">
        <v>65</v>
      </c>
      <c r="R105" s="1" t="s">
        <v>65</v>
      </c>
      <c r="S105" s="1">
        <v>0</v>
      </c>
    </row>
    <row r="106" spans="1:19" x14ac:dyDescent="0.45">
      <c r="A106" s="1" t="s">
        <v>51</v>
      </c>
      <c r="B106" s="1">
        <v>15269.6</v>
      </c>
      <c r="C106" s="1">
        <v>136.86942682700001</v>
      </c>
      <c r="D106" s="1">
        <v>14229215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>
        <v>14229215.25</v>
      </c>
      <c r="L106" s="1">
        <v>127415.24615799999</v>
      </c>
      <c r="M106" s="1">
        <v>20</v>
      </c>
      <c r="N106" s="1" t="s">
        <v>65</v>
      </c>
      <c r="O106" s="1" t="s">
        <v>65</v>
      </c>
      <c r="P106" s="1">
        <v>0</v>
      </c>
      <c r="Q106" s="1" t="s">
        <v>65</v>
      </c>
      <c r="R106" s="1" t="s">
        <v>65</v>
      </c>
      <c r="S106" s="1">
        <v>0</v>
      </c>
    </row>
    <row r="107" spans="1:19" x14ac:dyDescent="0.45">
      <c r="A107" s="1" t="s">
        <v>52</v>
      </c>
      <c r="B107" s="1">
        <v>262872</v>
      </c>
      <c r="C107" s="1">
        <v>4010.1870280600001</v>
      </c>
      <c r="D107" s="1">
        <v>206003191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>
        <v>206003191.44999999</v>
      </c>
      <c r="O107" s="1">
        <v>3383505.13619</v>
      </c>
      <c r="P107" s="1">
        <v>20</v>
      </c>
      <c r="Q107" s="1" t="s">
        <v>65</v>
      </c>
      <c r="R107" s="1" t="s">
        <v>65</v>
      </c>
      <c r="S107" s="1">
        <v>0</v>
      </c>
    </row>
    <row r="108" spans="1:19" x14ac:dyDescent="0.45">
      <c r="A108" s="1" t="s">
        <v>56</v>
      </c>
      <c r="B108" s="1">
        <v>123527.4</v>
      </c>
      <c r="C108" s="1">
        <v>4607.4777850800001</v>
      </c>
      <c r="D108" s="1">
        <v>10392583</v>
      </c>
      <c r="E108" s="1" t="s">
        <v>65</v>
      </c>
      <c r="F108" s="1" t="s">
        <v>65</v>
      </c>
      <c r="G108" s="1">
        <v>0</v>
      </c>
      <c r="H108" s="1">
        <v>9784964.25</v>
      </c>
      <c r="I108" s="1">
        <v>82511.943860800005</v>
      </c>
      <c r="J108" s="1">
        <v>4</v>
      </c>
      <c r="K108" s="1">
        <v>10544488.625</v>
      </c>
      <c r="L108" s="1">
        <v>288956.43611800001</v>
      </c>
      <c r="M108" s="1">
        <v>16</v>
      </c>
      <c r="N108" s="1" t="s">
        <v>65</v>
      </c>
      <c r="O108" s="1" t="s">
        <v>65</v>
      </c>
      <c r="P108" s="1">
        <v>0</v>
      </c>
      <c r="Q108" s="1" t="s">
        <v>65</v>
      </c>
      <c r="R108" s="1" t="s">
        <v>65</v>
      </c>
      <c r="S108" s="1">
        <v>0</v>
      </c>
    </row>
    <row r="109" spans="1:19" x14ac:dyDescent="0.45">
      <c r="A109" s="1" t="s">
        <v>139</v>
      </c>
      <c r="B109" s="1">
        <v>15269.6</v>
      </c>
      <c r="C109" s="1">
        <v>136.86942682700001</v>
      </c>
      <c r="D109" s="1">
        <v>1388214</v>
      </c>
      <c r="E109" s="1" t="s">
        <v>65</v>
      </c>
      <c r="F109" s="1" t="s">
        <v>65</v>
      </c>
      <c r="G109" s="1">
        <v>0</v>
      </c>
      <c r="H109" s="1">
        <v>1388214.25</v>
      </c>
      <c r="I109" s="1">
        <v>14864.0858443</v>
      </c>
      <c r="J109" s="1">
        <v>20</v>
      </c>
      <c r="K109" s="1" t="s">
        <v>65</v>
      </c>
      <c r="L109" s="1" t="s">
        <v>65</v>
      </c>
      <c r="M109" s="1">
        <v>0</v>
      </c>
      <c r="N109" s="1" t="s">
        <v>65</v>
      </c>
      <c r="O109" s="1" t="s">
        <v>65</v>
      </c>
      <c r="P109" s="1">
        <v>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183</v>
      </c>
      <c r="B110" s="1">
        <v>8495.6</v>
      </c>
      <c r="C110" s="1">
        <v>136.86942682700001</v>
      </c>
      <c r="D110" s="1">
        <v>5332189</v>
      </c>
      <c r="E110" s="1" t="s">
        <v>65</v>
      </c>
      <c r="F110" s="1" t="s">
        <v>65</v>
      </c>
      <c r="G110" s="1">
        <v>0</v>
      </c>
      <c r="H110" s="1">
        <v>5332189.4000000004</v>
      </c>
      <c r="I110" s="1">
        <v>484635.394424</v>
      </c>
      <c r="J110" s="1">
        <v>20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 t="s">
        <v>65</v>
      </c>
      <c r="R110" s="1" t="s">
        <v>65</v>
      </c>
      <c r="S110" s="1">
        <v>0</v>
      </c>
    </row>
    <row r="111" spans="1:19" x14ac:dyDescent="0.45">
      <c r="A111" s="1" t="s">
        <v>138</v>
      </c>
      <c r="B111" s="1">
        <v>15269.6</v>
      </c>
      <c r="C111" s="1">
        <v>136.86942682700001</v>
      </c>
      <c r="D111" s="1">
        <v>997694</v>
      </c>
      <c r="E111" s="1">
        <v>988294.53333300003</v>
      </c>
      <c r="F111" s="1">
        <v>6371.3486888999996</v>
      </c>
      <c r="G111" s="1">
        <v>15</v>
      </c>
      <c r="H111" s="1">
        <v>1025892.6</v>
      </c>
      <c r="I111" s="1">
        <v>13433.127418399999</v>
      </c>
      <c r="J111" s="1">
        <v>5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184</v>
      </c>
      <c r="B112" s="1">
        <v>8495.6</v>
      </c>
      <c r="C112" s="1">
        <v>136.86942682700001</v>
      </c>
      <c r="D112" s="1">
        <v>1984559</v>
      </c>
      <c r="E112" s="1" t="s">
        <v>65</v>
      </c>
      <c r="F112" s="1" t="s">
        <v>65</v>
      </c>
      <c r="G112" s="1">
        <v>0</v>
      </c>
      <c r="H112" s="1">
        <v>1984559.95</v>
      </c>
      <c r="I112" s="1">
        <v>59595.079670599996</v>
      </c>
      <c r="J112" s="1">
        <v>20</v>
      </c>
      <c r="K112" s="1" t="s">
        <v>65</v>
      </c>
      <c r="L112" s="1" t="s">
        <v>65</v>
      </c>
      <c r="M112" s="1">
        <v>0</v>
      </c>
      <c r="N112" s="1" t="s">
        <v>65</v>
      </c>
      <c r="O112" s="1" t="s">
        <v>65</v>
      </c>
      <c r="P112" s="1">
        <v>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53</v>
      </c>
      <c r="B113" s="1">
        <v>3127</v>
      </c>
      <c r="C113" s="1">
        <v>287.68733027399998</v>
      </c>
      <c r="D113" s="1">
        <v>2784421</v>
      </c>
      <c r="E113" s="1" t="s">
        <v>65</v>
      </c>
      <c r="F113" s="1" t="s">
        <v>65</v>
      </c>
      <c r="G113" s="1">
        <v>0</v>
      </c>
      <c r="H113" s="1">
        <v>2784421.45</v>
      </c>
      <c r="I113" s="1">
        <v>203611.86052399999</v>
      </c>
      <c r="J113" s="1">
        <v>20</v>
      </c>
      <c r="K113" s="1" t="s">
        <v>65</v>
      </c>
      <c r="L113" s="1" t="s">
        <v>65</v>
      </c>
      <c r="M113" s="1">
        <v>0</v>
      </c>
      <c r="N113" s="1" t="s">
        <v>65</v>
      </c>
      <c r="O113" s="1" t="s">
        <v>65</v>
      </c>
      <c r="P113" s="1">
        <v>0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293</v>
      </c>
      <c r="B114" s="1">
        <v>1104</v>
      </c>
      <c r="C114" s="1">
        <v>0</v>
      </c>
      <c r="D114" s="1">
        <v>3087894</v>
      </c>
      <c r="E114" s="1" t="s">
        <v>65</v>
      </c>
      <c r="F114" s="1" t="s">
        <v>65</v>
      </c>
      <c r="G114" s="1">
        <v>0</v>
      </c>
      <c r="H114" s="1">
        <v>3087894.8</v>
      </c>
      <c r="I114" s="1">
        <v>3278.6143963599998</v>
      </c>
      <c r="J114" s="1">
        <v>20</v>
      </c>
      <c r="K114" s="1" t="s">
        <v>65</v>
      </c>
      <c r="L114" s="1" t="s">
        <v>65</v>
      </c>
      <c r="M114" s="1">
        <v>0</v>
      </c>
      <c r="N114" s="1" t="s">
        <v>65</v>
      </c>
      <c r="O114" s="1" t="s">
        <v>65</v>
      </c>
      <c r="P114" s="1">
        <v>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156</v>
      </c>
      <c r="B115" s="1">
        <v>116514.15</v>
      </c>
      <c r="C115" s="1">
        <v>2675.05232239</v>
      </c>
      <c r="D115" s="1">
        <v>444418819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 t="s">
        <v>65</v>
      </c>
      <c r="L115" s="1" t="s">
        <v>65</v>
      </c>
      <c r="M115" s="1">
        <v>0</v>
      </c>
      <c r="N115" s="1">
        <v>444418819.39999998</v>
      </c>
      <c r="O115" s="1">
        <v>4874371.3553499999</v>
      </c>
      <c r="P115" s="1">
        <v>20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155</v>
      </c>
      <c r="B116" s="1">
        <v>28648.3</v>
      </c>
      <c r="C116" s="1">
        <v>534.83690037199995</v>
      </c>
      <c r="D116" s="1">
        <v>26434411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>
        <v>26434411.800000001</v>
      </c>
      <c r="L116" s="1">
        <v>429365.16786099999</v>
      </c>
      <c r="M116" s="1">
        <v>20</v>
      </c>
      <c r="N116" s="1" t="s">
        <v>65</v>
      </c>
      <c r="O116" s="1" t="s">
        <v>65</v>
      </c>
      <c r="P116" s="1">
        <v>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244</v>
      </c>
      <c r="B117" s="1">
        <v>8265003.0499999998</v>
      </c>
      <c r="C117" s="1">
        <v>41394.285223300001</v>
      </c>
      <c r="D117" s="50">
        <v>2243948978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2243948978.3499999</v>
      </c>
      <c r="R117" s="1">
        <v>11296645.046</v>
      </c>
      <c r="S117" s="1">
        <v>20</v>
      </c>
    </row>
    <row r="118" spans="1:19" x14ac:dyDescent="0.45">
      <c r="A118" s="1" t="s">
        <v>59</v>
      </c>
      <c r="B118" s="1">
        <v>151364.45000000001</v>
      </c>
      <c r="C118" s="1">
        <v>2535.14710569</v>
      </c>
      <c r="D118" s="1">
        <v>172837133</v>
      </c>
      <c r="E118" s="1" t="s">
        <v>65</v>
      </c>
      <c r="F118" s="1" t="s">
        <v>65</v>
      </c>
      <c r="G118" s="1">
        <v>0</v>
      </c>
      <c r="H118" s="1" t="s">
        <v>65</v>
      </c>
      <c r="I118" s="1" t="s">
        <v>65</v>
      </c>
      <c r="J118" s="1">
        <v>0</v>
      </c>
      <c r="K118" s="1" t="s">
        <v>65</v>
      </c>
      <c r="L118" s="1" t="s">
        <v>65</v>
      </c>
      <c r="M118" s="1">
        <v>0</v>
      </c>
      <c r="N118" s="1">
        <v>172837133.65000001</v>
      </c>
      <c r="O118" s="1">
        <v>2878912.2867899998</v>
      </c>
      <c r="P118" s="1">
        <v>20</v>
      </c>
      <c r="Q118" s="1" t="s">
        <v>65</v>
      </c>
      <c r="R118" s="1" t="s">
        <v>65</v>
      </c>
      <c r="S118" s="1">
        <v>0</v>
      </c>
    </row>
    <row r="119" spans="1:19" x14ac:dyDescent="0.45">
      <c r="A119" s="1" t="s">
        <v>57</v>
      </c>
      <c r="B119" s="1">
        <v>115485.6</v>
      </c>
      <c r="C119" s="1">
        <v>1605.8183707999999</v>
      </c>
      <c r="D119" s="1">
        <v>129211034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>
        <v>129211034</v>
      </c>
      <c r="O119" s="1">
        <v>1747775.25505</v>
      </c>
      <c r="P119" s="1">
        <v>20</v>
      </c>
      <c r="Q119" s="1" t="s">
        <v>65</v>
      </c>
      <c r="R119" s="1" t="s">
        <v>65</v>
      </c>
      <c r="S119" s="1">
        <v>0</v>
      </c>
    </row>
    <row r="120" spans="1:19" x14ac:dyDescent="0.45">
      <c r="A120" s="1" t="s">
        <v>60</v>
      </c>
      <c r="B120" s="1">
        <v>38495.199999999997</v>
      </c>
      <c r="C120" s="1">
        <v>535.272790267</v>
      </c>
      <c r="D120" s="1">
        <v>45816349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>
        <v>45816349.399999999</v>
      </c>
      <c r="L120" s="1">
        <v>608829.24253000005</v>
      </c>
      <c r="M120" s="1">
        <v>20</v>
      </c>
      <c r="N120" s="1" t="s">
        <v>65</v>
      </c>
      <c r="O120" s="1" t="s">
        <v>65</v>
      </c>
      <c r="P120" s="1">
        <v>0</v>
      </c>
      <c r="Q120" s="1" t="s">
        <v>65</v>
      </c>
      <c r="R120" s="1" t="s">
        <v>65</v>
      </c>
      <c r="S120" s="1">
        <v>0</v>
      </c>
    </row>
    <row r="121" spans="1:19" x14ac:dyDescent="0.45">
      <c r="A121" s="1" t="s">
        <v>61</v>
      </c>
      <c r="B121" s="1">
        <v>182458.3</v>
      </c>
      <c r="C121" s="1">
        <v>3343.6636658000002</v>
      </c>
      <c r="D121" s="1">
        <v>118754371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>
        <v>118754371.3</v>
      </c>
      <c r="O121" s="1">
        <v>2122434.1718799998</v>
      </c>
      <c r="P121" s="1">
        <v>20</v>
      </c>
      <c r="Q121" s="1" t="s">
        <v>65</v>
      </c>
      <c r="R121" s="1" t="s">
        <v>65</v>
      </c>
      <c r="S12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ssh</vt:lpstr>
      <vt:lpstr>ssh_old</vt:lpstr>
      <vt:lpstr>sanity-check</vt:lpstr>
      <vt:lpstr>lmbench</vt:lpstr>
      <vt:lpstr>SVA-OS_lat_new</vt:lpstr>
      <vt:lpstr>sshd_latency_new</vt:lpstr>
      <vt:lpstr>lmbench_latency</vt:lpstr>
      <vt:lpstr>postmark</vt:lpstr>
      <vt:lpstr>compilation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2016-09-27T14:56:40Z</dcterms:modified>
</cp:coreProperties>
</file>