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13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10" i="1"/>
  <c r="I11" i="1"/>
  <c r="I12" i="1"/>
  <c r="I13" i="1"/>
  <c r="I14" i="1"/>
  <c r="I15" i="1"/>
  <c r="I17" i="1"/>
  <c r="I18" i="1"/>
  <c r="I19" i="1"/>
  <c r="I20" i="1"/>
  <c r="I21" i="1"/>
  <c r="I22" i="1"/>
  <c r="I24" i="1"/>
  <c r="I25" i="1"/>
  <c r="I26" i="1"/>
  <c r="I27" i="1"/>
  <c r="I28" i="1"/>
  <c r="I29" i="1"/>
  <c r="I31" i="1"/>
  <c r="I32" i="1"/>
  <c r="I33" i="1"/>
  <c r="I34" i="1"/>
  <c r="I35" i="1"/>
  <c r="I36" i="1"/>
  <c r="I52" i="1"/>
  <c r="I53" i="1"/>
  <c r="I54" i="1"/>
  <c r="I55" i="1"/>
  <c r="I56" i="1"/>
  <c r="I57" i="1"/>
  <c r="I45" i="1" l="1"/>
  <c r="I46" i="1"/>
  <c r="I47" i="1"/>
  <c r="I48" i="1"/>
  <c r="I49" i="1"/>
  <c r="I50" i="1"/>
  <c r="I38" i="1"/>
  <c r="I39" i="1"/>
  <c r="I40" i="1"/>
  <c r="I41" i="1"/>
  <c r="I42" i="1"/>
  <c r="I43" i="1"/>
  <c r="I59" i="1"/>
  <c r="I60" i="1"/>
  <c r="I61" i="1"/>
  <c r="I62" i="1"/>
  <c r="I63" i="1"/>
  <c r="I64" i="1"/>
  <c r="I66" i="1"/>
  <c r="I67" i="1"/>
  <c r="I68" i="1"/>
  <c r="I69" i="1"/>
  <c r="I70" i="1"/>
  <c r="I71" i="1"/>
  <c r="I2" i="1"/>
  <c r="I9" i="1"/>
  <c r="I16" i="1"/>
  <c r="I23" i="1"/>
  <c r="I30" i="1"/>
  <c r="I37" i="1"/>
  <c r="I44" i="1"/>
  <c r="I51" i="1"/>
  <c r="I58" i="1"/>
  <c r="I65" i="1"/>
</calcChain>
</file>

<file path=xl/sharedStrings.xml><?xml version="1.0" encoding="utf-8"?>
<sst xmlns="http://schemas.openxmlformats.org/spreadsheetml/2006/main" count="86" uniqueCount="23">
  <si>
    <t>Upper 95% CI</t>
  </si>
  <si>
    <t>Lower 95% CI</t>
  </si>
  <si>
    <t>Best</t>
  </si>
  <si>
    <t>Liver</t>
  </si>
  <si>
    <t>Adipose</t>
  </si>
  <si>
    <t>f1</t>
  </si>
  <si>
    <t>f2</t>
  </si>
  <si>
    <t>f3</t>
  </si>
  <si>
    <t>f4</t>
  </si>
  <si>
    <t>Res</t>
  </si>
  <si>
    <t>Upper 80% CI</t>
  </si>
  <si>
    <t>Lower 80% CI</t>
  </si>
  <si>
    <t>Upper 90% CI</t>
  </si>
  <si>
    <t>Lower 90% CI</t>
  </si>
  <si>
    <t>Muscle</t>
  </si>
  <si>
    <t>Brain</t>
  </si>
  <si>
    <t>Heart</t>
  </si>
  <si>
    <t>Kidney</t>
  </si>
  <si>
    <t>Lung</t>
  </si>
  <si>
    <t>Pancreas</t>
  </si>
  <si>
    <t>Small Intestine</t>
  </si>
  <si>
    <t>Spleen</t>
  </si>
  <si>
    <t>Half-life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</si>
</sst>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C5" sqref="C5:F5"/>
    </sheetView>
  </sheetViews>
  <sheetFormatPr defaultRowHeight="15" x14ac:dyDescent="0.25"/>
  <cols>
    <col min="2" max="2" width="14.85546875" customWidth="1"/>
  </cols>
  <sheetData>
    <row r="1" spans="1:9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I1" t="s">
        <v>22</v>
      </c>
    </row>
    <row r="2" spans="1:9" x14ac:dyDescent="0.25">
      <c r="A2" s="3" t="s">
        <v>4</v>
      </c>
      <c r="B2" t="s">
        <v>2</v>
      </c>
      <c r="C2">
        <v>0</v>
      </c>
      <c r="D2">
        <v>8.8824188050014005E-2</v>
      </c>
      <c r="E2">
        <v>10.6820147267224</v>
      </c>
      <c r="F2">
        <v>2.30442391497929</v>
      </c>
      <c r="G2">
        <v>38.221524859105699</v>
      </c>
      <c r="I2" s="2">
        <f>LN(2)*35/(C2+D2+E2)</f>
        <v>2.2523919920782416</v>
      </c>
    </row>
    <row r="3" spans="1:9" x14ac:dyDescent="0.25">
      <c r="A3" s="3"/>
      <c r="B3" t="s">
        <v>10</v>
      </c>
      <c r="C3">
        <v>0</v>
      </c>
      <c r="D3">
        <v>8.64502268375303E-2</v>
      </c>
      <c r="E3">
        <v>8.8820147267223906</v>
      </c>
      <c r="F3">
        <v>2.3308892117742701</v>
      </c>
      <c r="G3">
        <v>39.863900000000001</v>
      </c>
      <c r="I3" s="2">
        <f t="shared" ref="I3:I8" si="0">LN(2)*35/(C3+D3+E3)</f>
        <v>2.7050505794716089</v>
      </c>
    </row>
    <row r="4" spans="1:9" x14ac:dyDescent="0.25">
      <c r="A4" s="3"/>
      <c r="B4" t="s">
        <v>12</v>
      </c>
      <c r="C4">
        <v>0</v>
      </c>
      <c r="D4">
        <v>8.5815047131241107E-2</v>
      </c>
      <c r="E4">
        <v>8.4820147267223902</v>
      </c>
      <c r="F4">
        <v>2.3343149067751399</v>
      </c>
      <c r="G4">
        <v>40.927070000000001</v>
      </c>
      <c r="I4" s="2">
        <f t="shared" si="0"/>
        <v>2.8315398368012126</v>
      </c>
    </row>
    <row r="5" spans="1:9" x14ac:dyDescent="0.25">
      <c r="A5" s="3"/>
      <c r="B5" t="s">
        <v>0</v>
      </c>
      <c r="C5">
        <v>0</v>
      </c>
      <c r="D5">
        <v>8.5145417456558695E-2</v>
      </c>
      <c r="E5">
        <v>8.0820147267223899</v>
      </c>
      <c r="F5">
        <v>2.3363082812159801</v>
      </c>
      <c r="G5">
        <v>42.062980000000003</v>
      </c>
      <c r="I5" s="2">
        <f t="shared" si="0"/>
        <v>2.9704512818803037</v>
      </c>
    </row>
    <row r="6" spans="1:9" x14ac:dyDescent="0.25">
      <c r="A6" s="3"/>
      <c r="B6" t="s">
        <v>11</v>
      </c>
      <c r="C6">
        <v>0</v>
      </c>
      <c r="D6">
        <v>9.0891429661990403E-2</v>
      </c>
      <c r="E6">
        <v>13.082014726722401</v>
      </c>
      <c r="F6">
        <v>2.2582986563898002</v>
      </c>
      <c r="G6">
        <v>39.863900000000001</v>
      </c>
      <c r="I6" s="2">
        <f t="shared" si="0"/>
        <v>1.8416703976775952</v>
      </c>
    </row>
    <row r="7" spans="1:9" x14ac:dyDescent="0.25">
      <c r="A7" s="3"/>
      <c r="B7" t="s">
        <v>13</v>
      </c>
      <c r="C7">
        <v>0</v>
      </c>
      <c r="D7">
        <v>9.1361560874105893E-2</v>
      </c>
      <c r="E7">
        <v>13.882014726722399</v>
      </c>
      <c r="F7">
        <v>2.24258436606998</v>
      </c>
      <c r="G7">
        <v>40.927070000000001</v>
      </c>
      <c r="I7" s="2">
        <f t="shared" si="0"/>
        <v>1.7361696142923351</v>
      </c>
    </row>
    <row r="8" spans="1:9" x14ac:dyDescent="0.25">
      <c r="A8" s="3"/>
      <c r="B8" t="s">
        <v>1</v>
      </c>
      <c r="C8">
        <v>0</v>
      </c>
      <c r="D8">
        <v>9.1834085798115805E-2</v>
      </c>
      <c r="E8">
        <v>14.882014726722399</v>
      </c>
      <c r="F8">
        <v>2.22336105074627</v>
      </c>
      <c r="G8">
        <v>42.062980000000003</v>
      </c>
      <c r="I8" s="2">
        <f t="shared" si="0"/>
        <v>1.6201680425217559</v>
      </c>
    </row>
    <row r="9" spans="1:9" x14ac:dyDescent="0.25">
      <c r="A9" s="3" t="s">
        <v>15</v>
      </c>
      <c r="B9" t="s">
        <v>2</v>
      </c>
      <c r="C9">
        <v>0</v>
      </c>
      <c r="D9">
        <v>9.6437852719116701E-2</v>
      </c>
      <c r="E9">
        <v>46.021733863276999</v>
      </c>
      <c r="F9">
        <v>17.144776048201901</v>
      </c>
      <c r="G9" s="1">
        <v>20.550432942854201</v>
      </c>
      <c r="I9" s="2">
        <f>LN(2)*258/(C9+D9+E9)</f>
        <v>3.8776899848880588</v>
      </c>
    </row>
    <row r="10" spans="1:9" x14ac:dyDescent="0.25">
      <c r="A10" s="3"/>
      <c r="B10" t="s">
        <v>10</v>
      </c>
      <c r="C10">
        <v>0</v>
      </c>
      <c r="D10">
        <v>9.4663880181533294E-2</v>
      </c>
      <c r="E10">
        <v>40.221733863276903</v>
      </c>
      <c r="F10">
        <v>17.065677179600801</v>
      </c>
      <c r="G10">
        <v>22.192810000000001</v>
      </c>
      <c r="I10" s="2">
        <f t="shared" ref="I10:I15" si="1">LN(2)*258/(C10+D10+E10)</f>
        <v>4.4357130744272011</v>
      </c>
    </row>
    <row r="11" spans="1:9" x14ac:dyDescent="0.25">
      <c r="A11" s="3"/>
      <c r="B11" t="s">
        <v>12</v>
      </c>
      <c r="C11">
        <v>0</v>
      </c>
      <c r="D11">
        <v>9.5007911624640298E-2</v>
      </c>
      <c r="E11">
        <v>38.621733863276901</v>
      </c>
      <c r="F11">
        <v>17.013162795418999</v>
      </c>
      <c r="G11" s="1">
        <v>23.255980000000001</v>
      </c>
      <c r="I11" s="2">
        <f t="shared" si="1"/>
        <v>4.61898301319341</v>
      </c>
    </row>
    <row r="12" spans="1:9" x14ac:dyDescent="0.25">
      <c r="A12" s="3"/>
      <c r="B12" t="s">
        <v>0</v>
      </c>
      <c r="C12">
        <v>0</v>
      </c>
      <c r="D12">
        <v>9.5624641344912095E-2</v>
      </c>
      <c r="E12">
        <v>37.421733863276899</v>
      </c>
      <c r="F12">
        <v>16.962941767053699</v>
      </c>
      <c r="G12" s="1">
        <v>24.39189</v>
      </c>
      <c r="I12" s="2">
        <f t="shared" si="1"/>
        <v>4.7666461529383888</v>
      </c>
    </row>
    <row r="13" spans="1:9" x14ac:dyDescent="0.25">
      <c r="A13" s="3"/>
      <c r="B13" t="s">
        <v>11</v>
      </c>
      <c r="C13">
        <v>0</v>
      </c>
      <c r="D13">
        <v>0.10132039998123001</v>
      </c>
      <c r="E13">
        <v>53.021733863277099</v>
      </c>
      <c r="F13">
        <v>17.080904328053201</v>
      </c>
      <c r="G13">
        <v>22.192810000000001</v>
      </c>
      <c r="I13" s="2">
        <f t="shared" si="1"/>
        <v>3.3663721912192841</v>
      </c>
    </row>
    <row r="14" spans="1:9" x14ac:dyDescent="0.25">
      <c r="A14" s="3"/>
      <c r="B14" t="s">
        <v>13</v>
      </c>
      <c r="C14">
        <v>0</v>
      </c>
      <c r="D14">
        <v>0.103122241679975</v>
      </c>
      <c r="E14">
        <v>55.421733863277097</v>
      </c>
      <c r="F14">
        <v>17.0330723611957</v>
      </c>
      <c r="G14" s="1">
        <v>23.255980000000001</v>
      </c>
      <c r="I14" s="2">
        <f t="shared" si="1"/>
        <v>3.2207552640285071</v>
      </c>
    </row>
    <row r="15" spans="1:9" x14ac:dyDescent="0.25">
      <c r="A15" s="3"/>
      <c r="B15" t="s">
        <v>1</v>
      </c>
      <c r="C15">
        <v>0</v>
      </c>
      <c r="D15">
        <v>0.104585023659949</v>
      </c>
      <c r="E15">
        <v>57.421733863277197</v>
      </c>
      <c r="F15">
        <v>16.986114383491699</v>
      </c>
      <c r="G15" s="1">
        <v>24.39189</v>
      </c>
      <c r="I15" s="2">
        <f t="shared" si="1"/>
        <v>3.108698349636176</v>
      </c>
    </row>
    <row r="16" spans="1:9" x14ac:dyDescent="0.25">
      <c r="A16" s="3" t="s">
        <v>16</v>
      </c>
      <c r="B16" t="s">
        <v>2</v>
      </c>
      <c r="C16">
        <v>5.3917904375752196E-3</v>
      </c>
      <c r="D16">
        <v>1.04045654070153</v>
      </c>
      <c r="E16">
        <v>120.452044449689</v>
      </c>
      <c r="F16">
        <v>21.038540017001399</v>
      </c>
      <c r="G16" s="1">
        <v>21.6208928237279</v>
      </c>
      <c r="I16" s="2">
        <f>LN(2)*459/(C16+D16+E16)</f>
        <v>2.6186014308160779</v>
      </c>
    </row>
    <row r="17" spans="1:9" x14ac:dyDescent="0.25">
      <c r="A17" s="3"/>
      <c r="B17" t="s">
        <v>10</v>
      </c>
      <c r="C17">
        <v>0</v>
      </c>
      <c r="D17">
        <v>1.02494582488261</v>
      </c>
      <c r="E17">
        <v>99.452044449689396</v>
      </c>
      <c r="F17">
        <v>20.900021543783701</v>
      </c>
      <c r="G17">
        <v>23.263269999999999</v>
      </c>
      <c r="I17" s="2">
        <f t="shared" ref="I17:I22" si="2">LN(2)*459/(C17+D17+E17)</f>
        <v>3.166441938672711</v>
      </c>
    </row>
    <row r="18" spans="1:9" x14ac:dyDescent="0.25">
      <c r="A18" s="3"/>
      <c r="B18" t="s">
        <v>12</v>
      </c>
      <c r="C18">
        <v>0</v>
      </c>
      <c r="D18">
        <v>1.0211187642531401</v>
      </c>
      <c r="E18">
        <v>94.452044449689396</v>
      </c>
      <c r="F18">
        <v>20.8098368683339</v>
      </c>
      <c r="G18">
        <v>24.326440000000002</v>
      </c>
      <c r="I18" s="2">
        <f t="shared" si="2"/>
        <v>3.3323977667323459</v>
      </c>
    </row>
    <row r="19" spans="1:9" x14ac:dyDescent="0.25">
      <c r="A19" s="3"/>
      <c r="B19" t="s">
        <v>0</v>
      </c>
      <c r="C19">
        <v>0</v>
      </c>
      <c r="D19">
        <v>1.01818453038959</v>
      </c>
      <c r="E19">
        <v>90.452044449689396</v>
      </c>
      <c r="F19">
        <v>20.7152247628228</v>
      </c>
      <c r="G19">
        <v>25.462350000000001</v>
      </c>
      <c r="I19" s="2">
        <f t="shared" si="2"/>
        <v>3.4782306705092516</v>
      </c>
    </row>
    <row r="20" spans="1:9" x14ac:dyDescent="0.25">
      <c r="A20" s="3"/>
      <c r="B20" t="s">
        <v>11</v>
      </c>
      <c r="C20">
        <v>3.6162598308990698E-2</v>
      </c>
      <c r="D20">
        <v>1.05638059693058</v>
      </c>
      <c r="E20">
        <v>149.452044449689</v>
      </c>
      <c r="F20">
        <v>20.895757534586799</v>
      </c>
      <c r="G20">
        <v>23.263269999999999</v>
      </c>
      <c r="I20" s="2">
        <f t="shared" si="2"/>
        <v>2.1133576494121984</v>
      </c>
    </row>
    <row r="21" spans="1:9" x14ac:dyDescent="0.25">
      <c r="A21" s="3"/>
      <c r="B21" t="s">
        <v>13</v>
      </c>
      <c r="C21">
        <v>4.6259150657321398E-2</v>
      </c>
      <c r="D21">
        <v>1.0602932692193201</v>
      </c>
      <c r="E21">
        <v>159.452044449689</v>
      </c>
      <c r="F21">
        <v>20.8063238748232</v>
      </c>
      <c r="G21">
        <v>24.326440000000002</v>
      </c>
      <c r="I21" s="2">
        <f t="shared" si="2"/>
        <v>1.9815479337769553</v>
      </c>
    </row>
    <row r="22" spans="1:9" x14ac:dyDescent="0.25">
      <c r="A22" s="3"/>
      <c r="B22" t="s">
        <v>1</v>
      </c>
      <c r="C22">
        <v>5.5741272293286001E-2</v>
      </c>
      <c r="D22">
        <v>1.0635279602346299</v>
      </c>
      <c r="E22">
        <v>169.452044449689</v>
      </c>
      <c r="F22">
        <v>20.707618055291</v>
      </c>
      <c r="G22">
        <v>25.462350000000001</v>
      </c>
      <c r="I22" s="2">
        <f t="shared" si="2"/>
        <v>1.865228970855868</v>
      </c>
    </row>
    <row r="23" spans="1:9" x14ac:dyDescent="0.25">
      <c r="A23" s="3" t="s">
        <v>17</v>
      </c>
      <c r="B23" t="s">
        <v>2</v>
      </c>
      <c r="C23">
        <v>6.3217141771197101</v>
      </c>
      <c r="D23">
        <v>5.3644018734800403</v>
      </c>
      <c r="E23">
        <v>124.04739702909799</v>
      </c>
      <c r="F23">
        <v>55.735507853116601</v>
      </c>
      <c r="G23" s="1">
        <v>23.360279979128102</v>
      </c>
      <c r="I23" s="2">
        <f>LN(2)*518/(C23+D23+E23)</f>
        <v>2.6452585760395855</v>
      </c>
    </row>
    <row r="24" spans="1:9" x14ac:dyDescent="0.25">
      <c r="A24" s="3"/>
      <c r="B24" t="s">
        <v>10</v>
      </c>
      <c r="C24">
        <v>6.1483150596249398</v>
      </c>
      <c r="D24">
        <v>5.2630956361435999</v>
      </c>
      <c r="E24">
        <v>111.04739702909799</v>
      </c>
      <c r="F24">
        <v>55.947209182400002</v>
      </c>
      <c r="G24" s="1">
        <v>25.002649999999999</v>
      </c>
      <c r="I24" s="2">
        <f t="shared" ref="I24:I29" si="3">LN(2)*518/(C24+D24+E24)</f>
        <v>2.9320082907939566</v>
      </c>
    </row>
    <row r="25" spans="1:9" x14ac:dyDescent="0.25">
      <c r="A25" s="3"/>
      <c r="B25" t="s">
        <v>12</v>
      </c>
      <c r="C25">
        <v>6.1048148112953999</v>
      </c>
      <c r="D25">
        <v>5.2366819870377297</v>
      </c>
      <c r="E25">
        <v>108.04739702909799</v>
      </c>
      <c r="F25">
        <v>55.949913251609601</v>
      </c>
      <c r="G25" s="1">
        <v>26.065819999999999</v>
      </c>
      <c r="I25" s="2">
        <f t="shared" si="3"/>
        <v>3.0074006720343305</v>
      </c>
    </row>
    <row r="26" spans="1:9" x14ac:dyDescent="0.25">
      <c r="A26" s="3"/>
      <c r="B26" t="s">
        <v>0</v>
      </c>
      <c r="C26">
        <v>6.0601219770228703</v>
      </c>
      <c r="D26">
        <v>5.2091202557260399</v>
      </c>
      <c r="E26">
        <v>105.04739702909799</v>
      </c>
      <c r="F26">
        <v>55.931162440759003</v>
      </c>
      <c r="G26" s="1">
        <v>27.201740000000001</v>
      </c>
      <c r="I26" s="2">
        <f t="shared" si="3"/>
        <v>3.0868347109115968</v>
      </c>
    </row>
    <row r="27" spans="1:9" x14ac:dyDescent="0.25">
      <c r="A27" s="3"/>
      <c r="B27" t="s">
        <v>11</v>
      </c>
      <c r="C27">
        <v>6.4904553118411599</v>
      </c>
      <c r="D27">
        <v>5.4566778899216901</v>
      </c>
      <c r="E27">
        <v>139.04739702909799</v>
      </c>
      <c r="F27">
        <v>55.214816426444699</v>
      </c>
      <c r="G27" s="1">
        <v>25.002649999999999</v>
      </c>
      <c r="I27" s="2">
        <f t="shared" si="3"/>
        <v>2.3779022920968536</v>
      </c>
    </row>
    <row r="28" spans="1:9" x14ac:dyDescent="0.25">
      <c r="A28" s="3"/>
      <c r="B28" t="s">
        <v>13</v>
      </c>
      <c r="C28">
        <v>6.5298903335701901</v>
      </c>
      <c r="D28">
        <v>5.4772328954454403</v>
      </c>
      <c r="E28">
        <v>143.04739702909799</v>
      </c>
      <c r="F28">
        <v>55.043298534148001</v>
      </c>
      <c r="G28" s="1">
        <v>26.065819999999999</v>
      </c>
      <c r="I28" s="2">
        <f t="shared" si="3"/>
        <v>2.3156386471826411</v>
      </c>
    </row>
    <row r="29" spans="1:9" x14ac:dyDescent="0.25">
      <c r="A29" s="3"/>
      <c r="B29" t="s">
        <v>1</v>
      </c>
      <c r="C29">
        <v>6.5760801720939597</v>
      </c>
      <c r="D29">
        <v>5.5007601358825102</v>
      </c>
      <c r="E29">
        <v>148.04739702909799</v>
      </c>
      <c r="F29">
        <v>54.815532668078298</v>
      </c>
      <c r="G29" s="1">
        <v>27.201740000000001</v>
      </c>
      <c r="I29" s="2">
        <f t="shared" si="3"/>
        <v>2.2423228706733624</v>
      </c>
    </row>
    <row r="30" spans="1:9" x14ac:dyDescent="0.25">
      <c r="A30" s="3" t="s">
        <v>18</v>
      </c>
      <c r="B30" t="s">
        <v>2</v>
      </c>
      <c r="C30">
        <v>0</v>
      </c>
      <c r="D30">
        <v>0.75116818069714097</v>
      </c>
      <c r="E30">
        <v>41.914676524516899</v>
      </c>
      <c r="F30">
        <v>37.435027927485201</v>
      </c>
      <c r="G30" s="1">
        <v>152.96872236672499</v>
      </c>
      <c r="I30" s="2">
        <f>LN(2)*146/(C30+D30+E30)</f>
        <v>2.3719087026392516</v>
      </c>
    </row>
    <row r="31" spans="1:9" x14ac:dyDescent="0.25">
      <c r="A31" s="3"/>
      <c r="B31" t="s">
        <v>10</v>
      </c>
      <c r="C31">
        <v>0</v>
      </c>
      <c r="D31">
        <v>0.72883207852084197</v>
      </c>
      <c r="E31">
        <v>38.714676524516797</v>
      </c>
      <c r="F31">
        <v>38.523039920758599</v>
      </c>
      <c r="G31">
        <v>154.61109999999999</v>
      </c>
      <c r="I31" s="2">
        <f t="shared" ref="I31:I36" si="4">LN(2)*146/(C31+D31+E31)</f>
        <v>2.5656817039333664</v>
      </c>
    </row>
    <row r="32" spans="1:9" x14ac:dyDescent="0.25">
      <c r="A32" s="3"/>
      <c r="B32" t="s">
        <v>12</v>
      </c>
      <c r="C32">
        <v>0</v>
      </c>
      <c r="D32">
        <v>0.72263595139201997</v>
      </c>
      <c r="E32">
        <v>37.9146765245168</v>
      </c>
      <c r="F32">
        <v>38.8144325003069</v>
      </c>
      <c r="G32">
        <v>155.67429999999999</v>
      </c>
      <c r="I32" s="2">
        <f t="shared" si="4"/>
        <v>2.6192165520014372</v>
      </c>
    </row>
    <row r="33" spans="1:9" x14ac:dyDescent="0.25">
      <c r="A33" s="3"/>
      <c r="B33" t="s">
        <v>0</v>
      </c>
      <c r="C33">
        <v>0</v>
      </c>
      <c r="D33">
        <v>0.71453111701020999</v>
      </c>
      <c r="E33">
        <v>36.9146765245168</v>
      </c>
      <c r="F33">
        <v>39.1904701785163</v>
      </c>
      <c r="G33">
        <v>156.81020000000001</v>
      </c>
      <c r="I33" s="2">
        <f t="shared" si="4"/>
        <v>2.6893866415106182</v>
      </c>
    </row>
    <row r="34" spans="1:9" x14ac:dyDescent="0.25">
      <c r="A34" s="3"/>
      <c r="B34" t="s">
        <v>11</v>
      </c>
      <c r="C34">
        <v>0</v>
      </c>
      <c r="D34">
        <v>0.862291408400088</v>
      </c>
      <c r="E34">
        <v>40.348575331433402</v>
      </c>
      <c r="F34">
        <v>39.835027927485299</v>
      </c>
      <c r="G34">
        <v>154.61109999999999</v>
      </c>
      <c r="I34" s="2">
        <f t="shared" si="4"/>
        <v>2.4556505690751433</v>
      </c>
    </row>
    <row r="35" spans="1:9" x14ac:dyDescent="0.25">
      <c r="A35" s="3"/>
      <c r="B35" t="s">
        <v>13</v>
      </c>
      <c r="C35">
        <v>0</v>
      </c>
      <c r="D35">
        <v>0.77803334166022997</v>
      </c>
      <c r="E35">
        <v>46.714676524516896</v>
      </c>
      <c r="F35">
        <v>36.003912854049098</v>
      </c>
      <c r="G35">
        <v>155.67429999999999</v>
      </c>
      <c r="I35" s="2">
        <f t="shared" si="4"/>
        <v>2.1308425787222394</v>
      </c>
    </row>
    <row r="36" spans="1:9" x14ac:dyDescent="0.25">
      <c r="A36" s="3"/>
      <c r="B36" t="s">
        <v>1</v>
      </c>
      <c r="C36">
        <v>0</v>
      </c>
      <c r="D36">
        <v>0.78272886298808297</v>
      </c>
      <c r="E36">
        <v>47.714676524517003</v>
      </c>
      <c r="F36">
        <v>35.732104879923199</v>
      </c>
      <c r="G36">
        <v>156.81020000000001</v>
      </c>
      <c r="I36" s="2">
        <f t="shared" si="4"/>
        <v>2.0866990213836294</v>
      </c>
    </row>
    <row r="37" spans="1:9" x14ac:dyDescent="0.25">
      <c r="A37" s="3" t="s">
        <v>14</v>
      </c>
      <c r="B37" t="s">
        <v>2</v>
      </c>
      <c r="C37">
        <v>0</v>
      </c>
      <c r="D37">
        <v>1.7673874127865401E-2</v>
      </c>
      <c r="E37">
        <v>10.403901816776999</v>
      </c>
      <c r="F37">
        <v>9.4363452806915706</v>
      </c>
      <c r="G37" s="1">
        <v>19.836605379199799</v>
      </c>
      <c r="I37" s="2">
        <f>LN(2)*219/(C37+D37+E37)</f>
        <v>14.565861923845786</v>
      </c>
    </row>
    <row r="38" spans="1:9" x14ac:dyDescent="0.25">
      <c r="A38" s="3"/>
      <c r="B38" t="s">
        <v>10</v>
      </c>
      <c r="C38">
        <v>0</v>
      </c>
      <c r="D38">
        <v>3.2312952905151897E-2</v>
      </c>
      <c r="E38">
        <v>7.8039018167770102</v>
      </c>
      <c r="F38">
        <v>8.8075744697497296</v>
      </c>
      <c r="G38">
        <v>21.47898</v>
      </c>
      <c r="I38" s="2">
        <f t="shared" ref="I38:I43" si="5">LN(2)*219/(C38+D38+E38)</f>
        <v>19.371499761585145</v>
      </c>
    </row>
    <row r="39" spans="1:9" x14ac:dyDescent="0.25">
      <c r="A39" s="3"/>
      <c r="B39" t="s">
        <v>12</v>
      </c>
      <c r="C39">
        <v>0</v>
      </c>
      <c r="D39">
        <v>3.7364389604996301E-2</v>
      </c>
      <c r="E39">
        <v>7.10390181677701</v>
      </c>
      <c r="F39">
        <v>8.6083263085938508</v>
      </c>
      <c r="G39">
        <v>22.542149999999999</v>
      </c>
      <c r="I39" s="2">
        <f t="shared" si="5"/>
        <v>21.256627068035648</v>
      </c>
    </row>
    <row r="40" spans="1:9" x14ac:dyDescent="0.25">
      <c r="A40" s="3"/>
      <c r="B40" t="s">
        <v>0</v>
      </c>
      <c r="C40">
        <v>0</v>
      </c>
      <c r="D40">
        <v>4.19753025069717E-2</v>
      </c>
      <c r="E40">
        <v>6.5039018167770104</v>
      </c>
      <c r="F40">
        <v>8.4276680501877994</v>
      </c>
      <c r="G40">
        <v>23.678059999999999</v>
      </c>
      <c r="I40" s="2">
        <f t="shared" si="5"/>
        <v>23.190052268997146</v>
      </c>
    </row>
    <row r="41" spans="1:9" x14ac:dyDescent="0.25">
      <c r="A41" s="3"/>
      <c r="B41" t="s">
        <v>11</v>
      </c>
      <c r="C41">
        <v>0</v>
      </c>
      <c r="D41">
        <v>1.0428865299791401E-2</v>
      </c>
      <c r="E41">
        <v>13.103901816777</v>
      </c>
      <c r="F41">
        <v>9.9099131284463304</v>
      </c>
      <c r="G41">
        <v>21.47898</v>
      </c>
      <c r="I41" s="2">
        <f t="shared" si="5"/>
        <v>11.5750651880458</v>
      </c>
    </row>
    <row r="42" spans="1:9" x14ac:dyDescent="0.25">
      <c r="A42" s="3"/>
      <c r="B42" t="s">
        <v>13</v>
      </c>
      <c r="C42">
        <v>0</v>
      </c>
      <c r="D42">
        <v>9.7847926224372602E-3</v>
      </c>
      <c r="E42">
        <v>14.003901816777001</v>
      </c>
      <c r="F42">
        <v>10.0304379574817</v>
      </c>
      <c r="G42">
        <v>22.542149999999999</v>
      </c>
      <c r="I42" s="2">
        <f t="shared" si="5"/>
        <v>10.832212591425534</v>
      </c>
    </row>
    <row r="43" spans="1:9" x14ac:dyDescent="0.25">
      <c r="A43" s="3"/>
      <c r="B43" t="s">
        <v>1</v>
      </c>
      <c r="C43">
        <v>0</v>
      </c>
      <c r="D43">
        <v>9.8385559481548E-3</v>
      </c>
      <c r="E43">
        <v>14.703901816777</v>
      </c>
      <c r="F43">
        <v>10.1123858653783</v>
      </c>
      <c r="G43">
        <v>23.678059999999999</v>
      </c>
      <c r="I43" s="2">
        <f t="shared" si="5"/>
        <v>10.316835060105999</v>
      </c>
    </row>
    <row r="44" spans="1:9" x14ac:dyDescent="0.25">
      <c r="A44" s="3" t="s">
        <v>19</v>
      </c>
      <c r="B44" t="s">
        <v>2</v>
      </c>
      <c r="C44">
        <v>0</v>
      </c>
      <c r="D44">
        <v>3.46223246333009</v>
      </c>
      <c r="E44">
        <v>38.059050490462504</v>
      </c>
      <c r="F44">
        <v>52.140292665914998</v>
      </c>
      <c r="G44" s="1">
        <v>66.184642635535397</v>
      </c>
      <c r="I44" s="2">
        <f>LN(2)*467/(C44+D44+E44)</f>
        <v>7.7959954580817543</v>
      </c>
    </row>
    <row r="45" spans="1:9" x14ac:dyDescent="0.25">
      <c r="A45" s="3"/>
      <c r="B45" t="s">
        <v>10</v>
      </c>
      <c r="C45">
        <v>0</v>
      </c>
      <c r="D45">
        <v>3.33579361560485</v>
      </c>
      <c r="E45">
        <v>34.259050490462499</v>
      </c>
      <c r="F45">
        <v>50.4023318100365</v>
      </c>
      <c r="G45">
        <v>67.827020000000005</v>
      </c>
      <c r="I45" s="2">
        <f t="shared" ref="I45:I50" si="6">LN(2)*467/(C45+D45+E45)</f>
        <v>8.6102161351761861</v>
      </c>
    </row>
    <row r="46" spans="1:9" x14ac:dyDescent="0.25">
      <c r="A46" s="3"/>
      <c r="B46" t="s">
        <v>12</v>
      </c>
      <c r="C46">
        <v>0</v>
      </c>
      <c r="D46">
        <v>3.3022737074183399</v>
      </c>
      <c r="E46">
        <v>33.2590504904624</v>
      </c>
      <c r="F46">
        <v>49.871771142418297</v>
      </c>
      <c r="G46">
        <v>68.890190000000004</v>
      </c>
      <c r="I46" s="2">
        <f t="shared" si="6"/>
        <v>8.8536107600899623</v>
      </c>
    </row>
    <row r="47" spans="1:9" x14ac:dyDescent="0.25">
      <c r="A47" s="3"/>
      <c r="B47" t="s">
        <v>0</v>
      </c>
      <c r="C47">
        <v>0</v>
      </c>
      <c r="D47">
        <v>3.2754361148747901</v>
      </c>
      <c r="E47">
        <v>32.459050490462403</v>
      </c>
      <c r="F47">
        <v>49.424405553505999</v>
      </c>
      <c r="G47">
        <v>70.0261</v>
      </c>
      <c r="I47" s="2">
        <f t="shared" si="6"/>
        <v>9.0584688370238844</v>
      </c>
    </row>
    <row r="48" spans="1:9" x14ac:dyDescent="0.25">
      <c r="A48" s="3"/>
      <c r="B48" t="s">
        <v>11</v>
      </c>
      <c r="C48">
        <v>0</v>
      </c>
      <c r="D48">
        <v>3.5922565145825098</v>
      </c>
      <c r="E48">
        <v>42.059050490462603</v>
      </c>
      <c r="F48">
        <v>53.534684144937003</v>
      </c>
      <c r="G48">
        <v>67.827020000000005</v>
      </c>
      <c r="I48" s="2">
        <f t="shared" si="6"/>
        <v>7.0907002352795958</v>
      </c>
    </row>
    <row r="49" spans="1:9" x14ac:dyDescent="0.25">
      <c r="A49" s="3"/>
      <c r="B49" t="s">
        <v>13</v>
      </c>
      <c r="C49">
        <v>0</v>
      </c>
      <c r="D49">
        <v>3.6303909977436901</v>
      </c>
      <c r="E49">
        <v>43.259050490462599</v>
      </c>
      <c r="F49">
        <v>53.8740426285555</v>
      </c>
      <c r="G49">
        <v>68.890190000000004</v>
      </c>
      <c r="I49" s="2">
        <f t="shared" si="6"/>
        <v>6.9034674555232636</v>
      </c>
    </row>
    <row r="50" spans="1:9" x14ac:dyDescent="0.25">
      <c r="A50" s="3"/>
      <c r="B50" t="s">
        <v>1</v>
      </c>
      <c r="C50">
        <v>0</v>
      </c>
      <c r="D50">
        <v>3.6618094489664501</v>
      </c>
      <c r="E50">
        <v>44.259050490462599</v>
      </c>
      <c r="F50">
        <v>54.1311567315677</v>
      </c>
      <c r="G50">
        <v>70.0261</v>
      </c>
      <c r="I50" s="2">
        <f t="shared" si="6"/>
        <v>6.7548815636999002</v>
      </c>
    </row>
    <row r="51" spans="1:9" x14ac:dyDescent="0.25">
      <c r="A51" s="4" t="s">
        <v>20</v>
      </c>
      <c r="B51" t="s">
        <v>2</v>
      </c>
      <c r="C51">
        <v>0</v>
      </c>
      <c r="D51">
        <v>1.1989651397752199</v>
      </c>
      <c r="E51">
        <v>581.61331779199998</v>
      </c>
      <c r="F51">
        <v>73.613817490855794</v>
      </c>
      <c r="G51">
        <v>99.271039099106602</v>
      </c>
      <c r="I51" s="2">
        <f>LN(2)*241/(C51+D51+E51)</f>
        <v>0.28662482828026076</v>
      </c>
    </row>
    <row r="52" spans="1:9" x14ac:dyDescent="0.25">
      <c r="A52" s="4"/>
      <c r="B52" t="s">
        <v>10</v>
      </c>
      <c r="C52">
        <v>0</v>
      </c>
      <c r="D52">
        <v>1.1692031459077099</v>
      </c>
      <c r="E52">
        <v>479.61331779199998</v>
      </c>
      <c r="F52">
        <v>75.217572269049597</v>
      </c>
      <c r="G52">
        <v>100.9134</v>
      </c>
      <c r="I52" s="2">
        <f t="shared" ref="I52:I57" si="7">LN(2)*241/(C52+D52+E52)</f>
        <v>0.34745121388579114</v>
      </c>
    </row>
    <row r="53" spans="1:9" x14ac:dyDescent="0.25">
      <c r="A53" s="4"/>
      <c r="B53" t="s">
        <v>12</v>
      </c>
      <c r="C53">
        <v>0</v>
      </c>
      <c r="D53">
        <v>1.1572417061034901</v>
      </c>
      <c r="E53">
        <v>455.61331779199998</v>
      </c>
      <c r="F53">
        <v>75.6771108218921</v>
      </c>
      <c r="G53">
        <v>101.9766</v>
      </c>
      <c r="I53" s="2">
        <f t="shared" si="7"/>
        <v>0.36571636906393135</v>
      </c>
    </row>
    <row r="54" spans="1:9" x14ac:dyDescent="0.25">
      <c r="A54" s="4"/>
      <c r="B54" t="s">
        <v>0</v>
      </c>
      <c r="C54">
        <v>0</v>
      </c>
      <c r="D54">
        <v>1.14515199622977</v>
      </c>
      <c r="E54">
        <v>435.61331779199998</v>
      </c>
      <c r="F54">
        <v>76.089794006146406</v>
      </c>
      <c r="G54">
        <v>103.1125</v>
      </c>
      <c r="I54" s="2">
        <f t="shared" si="7"/>
        <v>0.3824733395460958</v>
      </c>
    </row>
    <row r="55" spans="1:9" x14ac:dyDescent="0.25">
      <c r="A55" s="4"/>
      <c r="B55" t="s">
        <v>11</v>
      </c>
      <c r="C55">
        <v>0</v>
      </c>
      <c r="D55">
        <v>1.2112946433776</v>
      </c>
      <c r="E55">
        <v>737.61331779199998</v>
      </c>
      <c r="F55">
        <v>71.906918916972401</v>
      </c>
      <c r="G55">
        <v>100.9134</v>
      </c>
      <c r="I55" s="2">
        <f t="shared" si="7"/>
        <v>0.22610030540848822</v>
      </c>
    </row>
    <row r="56" spans="1:9" x14ac:dyDescent="0.25">
      <c r="A56" s="4"/>
      <c r="B56" t="s">
        <v>13</v>
      </c>
      <c r="C56">
        <v>0</v>
      </c>
      <c r="D56">
        <v>1.2113508940473701</v>
      </c>
      <c r="E56">
        <v>797.61331779199998</v>
      </c>
      <c r="F56">
        <v>71.408795073058897</v>
      </c>
      <c r="G56">
        <v>101.9766</v>
      </c>
      <c r="I56" s="2">
        <f t="shared" si="7"/>
        <v>0.20911781654129152</v>
      </c>
    </row>
    <row r="57" spans="1:9" x14ac:dyDescent="0.25">
      <c r="A57" s="4"/>
      <c r="B57" t="s">
        <v>1</v>
      </c>
      <c r="C57">
        <v>0</v>
      </c>
      <c r="D57">
        <v>1.2100914430331799</v>
      </c>
      <c r="E57">
        <v>859.61331779199998</v>
      </c>
      <c r="F57">
        <v>70.960266480552093</v>
      </c>
      <c r="G57">
        <v>103.1125</v>
      </c>
      <c r="I57" s="2">
        <f t="shared" si="7"/>
        <v>0.19405660757227047</v>
      </c>
    </row>
    <row r="58" spans="1:9" x14ac:dyDescent="0.25">
      <c r="A58" s="3" t="s">
        <v>21</v>
      </c>
      <c r="B58" t="s">
        <v>2</v>
      </c>
      <c r="C58">
        <v>0</v>
      </c>
      <c r="D58">
        <v>1.0916570891834301</v>
      </c>
      <c r="E58">
        <v>409.21201709034699</v>
      </c>
      <c r="F58">
        <v>69.446102265804498</v>
      </c>
      <c r="G58">
        <v>53.524431148461098</v>
      </c>
      <c r="I58" s="2">
        <f>LN(2)*255/(C58+D58+E58)</f>
        <v>0.43078466551934186</v>
      </c>
    </row>
    <row r="59" spans="1:9" x14ac:dyDescent="0.25">
      <c r="A59" s="3"/>
      <c r="B59" t="s">
        <v>10</v>
      </c>
      <c r="C59">
        <v>0</v>
      </c>
      <c r="D59">
        <v>1.0486394006316899</v>
      </c>
      <c r="E59">
        <v>350.21201709034699</v>
      </c>
      <c r="F59">
        <v>70.960474170791798</v>
      </c>
      <c r="G59">
        <v>55.166809999999998</v>
      </c>
      <c r="I59" s="2">
        <f t="shared" ref="I59:I64" si="8">LN(2)*255/(C59+D59+E59)</f>
        <v>0.50319478648279958</v>
      </c>
    </row>
    <row r="60" spans="1:9" x14ac:dyDescent="0.25">
      <c r="A60" s="3"/>
      <c r="B60" t="s">
        <v>12</v>
      </c>
      <c r="C60">
        <v>0</v>
      </c>
      <c r="D60">
        <v>1.0337573052465401</v>
      </c>
      <c r="E60">
        <v>336.21201709034699</v>
      </c>
      <c r="F60">
        <v>71.376676443948099</v>
      </c>
      <c r="G60">
        <v>56.229970000000002</v>
      </c>
      <c r="I60" s="2">
        <f t="shared" si="8"/>
        <v>0.52410599171941918</v>
      </c>
    </row>
    <row r="61" spans="1:9" x14ac:dyDescent="0.25">
      <c r="A61" s="3"/>
      <c r="B61" t="s">
        <v>0</v>
      </c>
      <c r="C61">
        <v>0</v>
      </c>
      <c r="D61">
        <v>1.02039610161538</v>
      </c>
      <c r="E61">
        <v>325.21201709034699</v>
      </c>
      <c r="F61">
        <v>71.721465640003998</v>
      </c>
      <c r="G61">
        <v>57.36589</v>
      </c>
      <c r="I61" s="2">
        <f t="shared" si="8"/>
        <v>0.54179941629154105</v>
      </c>
    </row>
    <row r="62" spans="1:9" x14ac:dyDescent="0.25">
      <c r="A62" s="3"/>
      <c r="B62" t="s">
        <v>11</v>
      </c>
      <c r="C62">
        <v>0</v>
      </c>
      <c r="D62">
        <v>1.11907633442629</v>
      </c>
      <c r="E62">
        <v>490.21201709034699</v>
      </c>
      <c r="F62">
        <v>67.851051706688907</v>
      </c>
      <c r="G62">
        <v>55.166809999999998</v>
      </c>
      <c r="I62" s="2">
        <f t="shared" si="8"/>
        <v>0.35974220522204398</v>
      </c>
    </row>
    <row r="63" spans="1:9" x14ac:dyDescent="0.25">
      <c r="A63" s="3"/>
      <c r="B63" t="s">
        <v>13</v>
      </c>
      <c r="C63">
        <v>0</v>
      </c>
      <c r="D63">
        <v>1.1238395006395601</v>
      </c>
      <c r="E63">
        <v>519.21201709034699</v>
      </c>
      <c r="F63">
        <v>67.381875115635694</v>
      </c>
      <c r="G63">
        <v>56.229970000000002</v>
      </c>
      <c r="I63" s="2">
        <f t="shared" si="8"/>
        <v>0.33968931566775257</v>
      </c>
    </row>
    <row r="64" spans="1:9" x14ac:dyDescent="0.25">
      <c r="A64" s="3"/>
      <c r="B64" t="s">
        <v>1</v>
      </c>
      <c r="C64">
        <v>0</v>
      </c>
      <c r="D64">
        <v>1.1268357985686701</v>
      </c>
      <c r="E64">
        <v>547.21201709034699</v>
      </c>
      <c r="F64">
        <v>66.969506120812497</v>
      </c>
      <c r="G64">
        <v>57.36589</v>
      </c>
      <c r="I64" s="2">
        <f t="shared" si="8"/>
        <v>0.32234179670393187</v>
      </c>
    </row>
    <row r="65" spans="1:9" x14ac:dyDescent="0.25">
      <c r="A65" s="3" t="s">
        <v>3</v>
      </c>
      <c r="B65" t="s">
        <v>2</v>
      </c>
      <c r="C65">
        <v>55.027517592024502</v>
      </c>
      <c r="D65">
        <v>0.920921175144092</v>
      </c>
      <c r="E65">
        <v>176.40171367347099</v>
      </c>
      <c r="F65">
        <v>54.021688810800001</v>
      </c>
      <c r="G65">
        <v>16.100538060729701</v>
      </c>
      <c r="I65" s="2">
        <f>LN(2)*690/(C65+D65+E65)</f>
        <v>2.0584086111523003</v>
      </c>
    </row>
    <row r="66" spans="1:9" x14ac:dyDescent="0.25">
      <c r="A66" s="3"/>
      <c r="B66" t="s">
        <v>10</v>
      </c>
      <c r="C66">
        <v>54.519460037608603</v>
      </c>
      <c r="D66">
        <v>0.83443154200601799</v>
      </c>
      <c r="E66">
        <v>151.40171367347099</v>
      </c>
      <c r="F66">
        <v>54.4990279635741</v>
      </c>
      <c r="G66">
        <v>17.742909999999998</v>
      </c>
      <c r="I66" s="2">
        <f t="shared" ref="I66:I71" si="9">LN(2)*690/(C66+D66+E66)</f>
        <v>2.3132217092780585</v>
      </c>
    </row>
    <row r="67" spans="1:9" x14ac:dyDescent="0.25">
      <c r="A67" s="3"/>
      <c r="B67" t="s">
        <v>12</v>
      </c>
      <c r="C67">
        <v>54.372718098278803</v>
      </c>
      <c r="D67">
        <v>0.81080197722786596</v>
      </c>
      <c r="E67">
        <v>145.40171367347099</v>
      </c>
      <c r="F67">
        <v>54.522874488041502</v>
      </c>
      <c r="G67">
        <v>18.806080000000001</v>
      </c>
      <c r="I67" s="2">
        <f t="shared" si="9"/>
        <v>2.384380672731349</v>
      </c>
    </row>
    <row r="68" spans="1:9" x14ac:dyDescent="0.25">
      <c r="A68" s="3"/>
      <c r="B68" t="s">
        <v>0</v>
      </c>
      <c r="C68">
        <v>54.242518697778799</v>
      </c>
      <c r="D68">
        <v>0.79036776133979703</v>
      </c>
      <c r="E68">
        <v>140.40171367347099</v>
      </c>
      <c r="F68">
        <v>54.5064457342163</v>
      </c>
      <c r="G68">
        <v>19.942</v>
      </c>
      <c r="I68" s="2">
        <f t="shared" si="9"/>
        <v>2.447220473047691</v>
      </c>
    </row>
    <row r="69" spans="1:9" x14ac:dyDescent="0.25">
      <c r="A69" s="3"/>
      <c r="B69" t="s">
        <v>11</v>
      </c>
      <c r="C69">
        <v>55.464148364786197</v>
      </c>
      <c r="D69">
        <v>1.0009171429039001</v>
      </c>
      <c r="E69">
        <v>207.40171367347099</v>
      </c>
      <c r="F69">
        <v>52.948542395360199</v>
      </c>
      <c r="G69">
        <v>17.742909999999998</v>
      </c>
      <c r="I69" s="2">
        <f t="shared" si="9"/>
        <v>1.812549332926821</v>
      </c>
    </row>
    <row r="70" spans="1:9" x14ac:dyDescent="0.25">
      <c r="A70" s="3"/>
      <c r="B70" t="s">
        <v>13</v>
      </c>
      <c r="C70">
        <v>55.578389070776403</v>
      </c>
      <c r="D70">
        <v>1.02276598939254</v>
      </c>
      <c r="E70">
        <v>218.40171367347099</v>
      </c>
      <c r="F70">
        <v>52.509039406491098</v>
      </c>
      <c r="G70">
        <v>18.806080000000001</v>
      </c>
      <c r="I70" s="2">
        <f t="shared" si="9"/>
        <v>1.7391511469998613</v>
      </c>
    </row>
    <row r="71" spans="1:9" x14ac:dyDescent="0.25">
      <c r="A71" s="3"/>
      <c r="B71" t="s">
        <v>1</v>
      </c>
      <c r="C71">
        <v>55.667234233033298</v>
      </c>
      <c r="D71">
        <v>1.04005597236335</v>
      </c>
      <c r="E71">
        <v>228.40171367347099</v>
      </c>
      <c r="F71">
        <v>52.098202170195101</v>
      </c>
      <c r="G71">
        <v>19.942</v>
      </c>
      <c r="I71" s="2">
        <f t="shared" si="9"/>
        <v>1.6775042109493052</v>
      </c>
    </row>
  </sheetData>
  <mergeCells count="10">
    <mergeCell ref="A9:A15"/>
    <mergeCell ref="A2:A8"/>
    <mergeCell ref="A51:A57"/>
    <mergeCell ref="A58:A64"/>
    <mergeCell ref="A65:A71"/>
    <mergeCell ref="A16:A22"/>
    <mergeCell ref="A23:A29"/>
    <mergeCell ref="A30:A36"/>
    <mergeCell ref="A37:A43"/>
    <mergeCell ref="A44:A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2017-05-13T22:30:59Z</dcterms:modified>
</cp:coreProperties>
</file>