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BD6885DF3EC44F47818E4C8EBBF323B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57450" y="6899275"/>
          <a:ext cx="2847975" cy="398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77C4F7F4B6114EF584A01D9315EC730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9825" y="8931275"/>
          <a:ext cx="3152775" cy="3886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5CDA798E3E6149D2AB4042C53DC95BC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57450" y="11268075"/>
          <a:ext cx="3171825" cy="3829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596A89B20C44AC3B3CE7078C724B2C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57450" y="13204825"/>
          <a:ext cx="3048000" cy="3857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2A9911733B948438BB89274D84E7E3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832175" y="3200400"/>
          <a:ext cx="4819650" cy="2552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C437A7A8841F45A9AF9FAFE24D8054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93125" y="1266825"/>
          <a:ext cx="11953875" cy="6743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2FC9770CF6A4DA3999D389F6D84902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221325" y="3800475"/>
          <a:ext cx="11791950" cy="5953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C2E44D1DC4C44CD58F3208B972BAC7D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421725" y="2171700"/>
          <a:ext cx="15611475" cy="483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A5CA6AB77DB841FBAEF330867CCBE09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0851475" y="12814300"/>
          <a:ext cx="3438525" cy="243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9439B37746C94258A695FD74A7245E5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1908750" y="11976100"/>
          <a:ext cx="5238750" cy="2171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BFB77D0C28CF42BBB4D588B7026232A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74025" y="15737205"/>
          <a:ext cx="5572125" cy="55435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<sst xmlns="http://schemas.openxmlformats.org/spreadsheetml/2006/main" count="239" uniqueCount="142">
  <si>
    <t>2026年供应链选品探厂台账</t>
  </si>
  <si>
    <t>序号</t>
  </si>
  <si>
    <t>基本信息</t>
  </si>
  <si>
    <t>品控体系</t>
  </si>
  <si>
    <t>核心画像</t>
  </si>
  <si>
    <t>商务条件</t>
  </si>
  <si>
    <t>后续跟进</t>
  </si>
  <si>
    <t>企业名称</t>
  </si>
  <si>
    <t>验厂日期</t>
  </si>
  <si>
    <t>验厂人员</t>
  </si>
  <si>
    <t>企业地址</t>
  </si>
  <si>
    <t>俄罗斯相关认证</t>
  </si>
  <si>
    <t>不良品处理流程</t>
  </si>
  <si>
    <t>主营类目、产品</t>
  </si>
  <si>
    <t>行业资历</t>
  </si>
  <si>
    <t>销售市场</t>
  </si>
  <si>
    <t>工厂规模</t>
  </si>
  <si>
    <t>业务模式</t>
  </si>
  <si>
    <t>相关合作品牌</t>
  </si>
  <si>
    <t>最低起订量</t>
  </si>
  <si>
    <t>付款方式</t>
  </si>
  <si>
    <t>报价水平</t>
  </si>
  <si>
    <t>交期</t>
  </si>
  <si>
    <t>带回样品</t>
  </si>
  <si>
    <t>样品图片</t>
  </si>
  <si>
    <t>工厂建议/从工厂处得到的市场信息</t>
  </si>
  <si>
    <t>备注</t>
  </si>
  <si>
    <t>珠海市晨晏科技有限公司
何小姐18211499862</t>
  </si>
  <si>
    <t>王晓媛、谢润浩、彭磊、何欣</t>
  </si>
  <si>
    <t>珠海市金湾区三灶镇恒辉路16号厂房五楼508房</t>
  </si>
  <si>
    <t>无，可配合自行认证</t>
  </si>
  <si>
    <t>支持补寄
或下批订单补发</t>
  </si>
  <si>
    <t>美容美发电器、家居电器</t>
  </si>
  <si>
    <t>高速/低速、可折叠吹风机、热风梳及可换卷发配件，户外风扇、台扇、散热器、收音机、灯具</t>
  </si>
  <si>
    <t>深耕行业20余年</t>
  </si>
  <si>
    <t>跨境客户、外贸出口等</t>
  </si>
  <si>
    <t>员工约200人（含研发团队25人）独立工业园区，占地1.5万㎡，厂房建筑面积2.6万㎡</t>
  </si>
  <si>
    <t>主打美发产品 
代工（OEM）、
贴牌/定制（ODM）</t>
  </si>
  <si>
    <t>首次订单500</t>
  </si>
  <si>
    <t>30%定金+70%尾款（款到发货）</t>
  </si>
  <si>
    <t>待沟通</t>
  </si>
  <si>
    <t>30-35天</t>
  </si>
  <si>
    <t>是（4款产品）</t>
  </si>
  <si>
    <t>1.17吹风机：工厂这边在ozon了解后，认为与其他类似产品相比在材质、电机上有会优势，其他人的款疑似来自义乌
17为普通款的高速吹风机、24为高速吹风机
2.22多配件吹风机：不建议加额外配件头，加了则为顶配版，成本过高，首次上还是建议以目前5件套去上
3.08热风梳、17吹风机：在市场属于低价格段，但质量可以对标中段，叠加精油去配套销售有优势，且在安全认证方面有优势</t>
  </si>
  <si>
    <t>祐富百胜宝电器(深圳)有限公司</t>
  </si>
  <si>
    <t>深圳市坪山区兰金七路8号</t>
  </si>
  <si>
    <t>厨电系列、个护系列、地板清洁系列、智能出行系列及新能源系列等</t>
  </si>
  <si>
    <t>可以上架坪山馆的产品的清单：
卷发棒、高速折叠吹风机、高速吹风机、打奶&amp;单杯咖啡机、单杯咖啡机</t>
  </si>
  <si>
    <t>公司90+年就在坪山，距今40余年</t>
  </si>
  <si>
    <t>国内、跨境客户、外贸出口等</t>
  </si>
  <si>
    <t>坪山公司占地100亩，现有员工1100-1200人，产研销一体。
在波兰、越南、东莞等也有工厂</t>
  </si>
  <si>
    <t>1.代工（OEM）、定制（ODM）、也有自研产品，少贴牌产品
2.可做代工的微调给到我们</t>
  </si>
  <si>
    <t>公司自研产品：首次订单100-200台</t>
  </si>
  <si>
    <t>/</t>
  </si>
  <si>
    <t>自研电吹风出厂价160元。</t>
  </si>
  <si>
    <t>有现货，若有新增配件要求后续沟通</t>
  </si>
  <si>
    <t>否</t>
  </si>
  <si>
    <t>离公司开车约10分钟。该公司主要负责大品牌的代工，质量有保障，成本也不低</t>
  </si>
  <si>
    <t>广东领秀首美生物科技有限公司
罗佳燕13726754368</t>
  </si>
  <si>
    <t>佛山市三水区芦苞镇展凌路6号</t>
  </si>
  <si>
    <t>1.发膜产品需要在俄罗斯做EAC声明，在中国做不了。一般流程是，工厂提供料体，卖家在俄罗斯做了后会返回来一个二维码给工厂，工厂在把二维码贴上
2.需要做MSDS认证，这是海关需要的，工厂可以帮忙做</t>
  </si>
  <si>
    <t>1.支持快速售后
2.如果后续有客户反馈不良问题，可以在群上我们会协助沟通，正常的方案是1-2个小时给出，特殊情况如需要检测的除外</t>
  </si>
  <si>
    <t>洗护用品、化妆品等</t>
  </si>
  <si>
    <t>沐浴露、洗发水护发素、面膜、面霜、生发产品、头皮精华液、头皮清洁产品、精油（有但估计现在少做）等</t>
  </si>
  <si>
    <t>公司16年成立</t>
  </si>
  <si>
    <t>可贴牌、代工、定制</t>
  </si>
  <si>
    <t>由于是料体，按公斤计算：
需要半吨（500公斤）起，9块起/公斤，包材需要自己出</t>
  </si>
  <si>
    <t>50%定金，发货前结清货款</t>
  </si>
  <si>
    <t>1.发膜：
9块/公斤、11块/公斤、主要看成分。
2.护发精华次抛：
一公斤55元，一公斤可以做200只左右，即一只的成本在0.275左右。</t>
  </si>
  <si>
    <t>包材到货前10-15天告知我们，签订加工合同支付定金后，工厂会乳化好半成品，等包材一到就安排灌装，灌装后6天左右发货，收到货后3天内告诉货物是否有问题</t>
  </si>
  <si>
    <t>是：
次抛
后续发膜待安排</t>
  </si>
  <si>
    <t>1.发膜：目前合作的俄罗斯品牌，在发膜上只做滋润款、深层修复型，功能简单，匹配俄罗斯市场需求
2.香味：选择甜香，男女都喜欢，如花香、果香、coco香等，但需要注意，国内对甜香的定义与国外不同。俄罗斯不喜欢太独特的香味，如古龙香。因为他们爱抽电子烟，所以他们有喷香水的习惯。以后我们可以去找俄罗斯热销的香水去选择香味
3.洗发水：目前不建议做洗发水，因为人群对洗发水的需求有太多种，分类很多，说不定会遇到顾客没买到合适的情况
4.面膜：建议简单功效型，纯补水保湿款，会客诉少。因为美白类的会涉及到更多，一定会产生客诉
5.也建议做沐浴露：因为很少差评和客诉
6.拥有俄罗斯市场的发质分析，俄罗斯人喜欢拉直/卷发，少漂发染发。俄罗斯人头发偏细软，追求蓬松感，多为中性发质。由于气候寒冷，很少油性发质
7.精油：他们说目前合作的俄罗斯品牌，慢慢不怎么做精油了，可能是因为客户拿捏不住应该要挤多少泵，万一挤多了又舍不得浪费，就都抹上去。后续我们做精油的话，可以做一个关于什么长度的头发，建议挤多少泵精油的使用说明书</t>
  </si>
  <si>
    <t>1.包材需要自己出，工厂只负责料体。
2.支持把代工产品微调成分和香味，工厂香味很多。
3.深耕俄罗斯、中东等多个市场。
4.拥有俄罗斯市场的发质分析。</t>
  </si>
  <si>
    <t>广州市丝露杰精细化工有限公司
董18620955756</t>
  </si>
  <si>
    <t>广州市白云区均禾街罗岗村七星岗企业中路东侧富兴8号</t>
  </si>
  <si>
    <t>精油、洗护用品</t>
  </si>
  <si>
    <t>沐浴露、洗发水护发素、护发产品、精油、护法精华霜等</t>
  </si>
  <si>
    <t>公司成立于2004</t>
  </si>
  <si>
    <t>国内、跨境客户等</t>
  </si>
  <si>
    <t>俄罗斯品牌：VOIS</t>
  </si>
  <si>
    <t>精油：只要内料就200kg；用工厂提供的包材就100kg
发膜：用工厂提供的包材就200kg-300kg。若500ml发膜可500kg可做1k瓶</t>
  </si>
  <si>
    <t>1.精油：
主要看成分来决定价格，目前一款在俄罗斯热销的成本报价6元一只，成本低端的4-6元，中端的6-8元，高端的看成分，有11元+的
2.包装约2元+</t>
  </si>
  <si>
    <t>1.用工厂内料+我们的包材=一周
2.内料和包材都是工厂的，则可发现货，无现货等生产需要3-5天</t>
  </si>
  <si>
    <t>是：
只给了护发素</t>
  </si>
  <si>
    <t>1.他们做的俄罗斯的精油主要毫升为45-60ml，建议做中低价但中端质量的，易快销
2.目前有个比较火的元素：摩洛哥元素/摩洛哥油</t>
  </si>
  <si>
    <t>1.该对接人由于主要负责国内市场，对国外相关情况不太熟悉
2.报价偏贵，6元/只精油，与国内电商平台零售价无差异。
3.若包材为10ml左右的精油试用装，则工厂目前无合适包材，只有适合装乳的，需要自己寻找。工厂次抛的包材需要8w起订量包材</t>
  </si>
  <si>
    <t>远特信电子（深圳）有限公司
温总13538220706</t>
  </si>
  <si>
    <t>深圳市坪山区石井街道石井工业园3号</t>
  </si>
  <si>
    <t>厨具类家用小电器</t>
  </si>
  <si>
    <t>给到我们运营的只有自研产品，但是树木很少</t>
  </si>
  <si>
    <t>主要做出口：欧美、东南亚、日本、中东</t>
  </si>
  <si>
    <t>代工、经销商、少量自研产品</t>
  </si>
  <si>
    <t>1.后续主要需要和运营中心对接，因为工厂只负责生产
2.有与大商超如沃尔玛合作
3.小老板有亚马逊经验</t>
  </si>
  <si>
    <t>深圳市中深爱的寝具科技有限公司
徐云（微信群）</t>
  </si>
  <si>
    <t>王晓媛、彭磊、何欣</t>
  </si>
  <si>
    <t>深圳市坪山区坑梓街道秀新社区白石路2号</t>
  </si>
  <si>
    <t>3个月产品质量包换</t>
  </si>
  <si>
    <t>枕头产品</t>
  </si>
  <si>
    <t>枕头、床垫等家居类产品</t>
  </si>
  <si>
    <r>
      <rPr>
        <sz val="10"/>
        <color theme="1"/>
        <rFont val="微软雅黑"/>
        <charset val="134"/>
      </rPr>
      <t>2011 年 10 月 25 日</t>
    </r>
    <r>
      <rPr>
        <sz val="10"/>
        <color theme="1"/>
        <rFont val="Times New Roman"/>
        <charset val="134"/>
      </rPr>
      <t>‌</t>
    </r>
    <r>
      <rPr>
        <sz val="10"/>
        <color theme="1"/>
        <rFont val="宋体"/>
        <charset val="134"/>
      </rPr>
      <t>成立</t>
    </r>
  </si>
  <si>
    <t>国内、跨境客户、外贸等</t>
  </si>
  <si>
    <t>枕头样品制作时间是10天，大货生产时间是30天</t>
  </si>
  <si>
    <t>是：
带回了碎记忆棉枕头·
我自己买了花生弹簧枕</t>
  </si>
  <si>
    <t>东莞市创裕电子科技有限公司
彭13790564481</t>
  </si>
  <si>
    <t>广东省东莞市塘厦镇石鼓泰兴路3号2栋502室</t>
  </si>
  <si>
    <t>电吹风、卷发棒、其他家用杂物</t>
  </si>
  <si>
    <t>2015年06月01日成立</t>
  </si>
  <si>
    <t>欧美</t>
  </si>
  <si>
    <t>1.前期可支持，与他人拼单：300-500，但不可长期如此
2.正常起订1000</t>
  </si>
  <si>
    <t>1.精油吹风机102元，香氛耗材10-12元/个。
2.便携带线款（P6）：70元；加上测距功能（P6Y）需要加20元；合计90元
3.便携无线款（新品）：单组电池+充电底座（只能用10分钟）150-160元；2组电池价格未定</t>
  </si>
  <si>
    <t>首单30天</t>
  </si>
  <si>
    <t>1.目前迷你便携款卖的多；这其中有线款也多 因为有线款比无线款便宜
2.工厂目前在开发无线款电吹风
3.工厂放弃了开发精油电吹风</t>
  </si>
  <si>
    <t>可关注该工厂的便携有线款</t>
  </si>
  <si>
    <t>东莞市科妍化妆品有限公司
萧18826402269</t>
  </si>
  <si>
    <t>广东省东莞市石排镇埔心商业街10号101室</t>
  </si>
  <si>
    <t>精油、洗护用品、发膜</t>
  </si>
  <si>
    <t>2013年05月07日成立</t>
  </si>
  <si>
    <t>打样需要12天</t>
  </si>
  <si>
    <t>1.真正有修复头发效果的是发膜，含有角蛋白等
2.精油主要是在头发形成油膜，对头发没有修复作用</t>
  </si>
  <si>
    <t>广东蕴特生物科技有限公司
晋晨18998304573</t>
  </si>
  <si>
    <t>广东省清远市英德市英红镇广德园万洋众创城 C 区 8 栋第二层至第五层 502 室</t>
  </si>
  <si>
    <t>精油、发膜、洗护产品、香类产品</t>
  </si>
  <si>
    <t>2004年成立</t>
  </si>
  <si>
    <t>国内、外贸等</t>
  </si>
  <si>
    <t>龙哥说 等</t>
  </si>
  <si>
    <t>精油：500公斤</t>
  </si>
  <si>
    <t>精油5元一瓶（含包材）</t>
  </si>
  <si>
    <t>是</t>
  </si>
  <si>
    <t>洗发水、发膜*2、精油</t>
  </si>
  <si>
    <t>1.有俄罗斯外贸客户品牌商，目前工厂了解到的热卖品为：头发精油、定型品、大油头用品、发膜（去黄气、增加头发光泽感）</t>
  </si>
  <si>
    <t xml:space="preserve">1.需要一周出样品试用
2.绿色王牌发膜主要针对烫染发质，还有针对平台健康发质的发膜
3.公司还有香类产品，如：无酒精香氛（可用480h）
</t>
  </si>
  <si>
    <t xml:space="preserve">广东臣美电器有限公司
</t>
  </si>
  <si>
    <t>广东省佛山市顺德区大良街道五沙社区顺昌路21号悦腾智能制造园6栋403号</t>
  </si>
  <si>
    <t>电吹风，其他家用电器</t>
  </si>
  <si>
    <r>
      <rPr>
        <sz val="10"/>
        <color theme="1"/>
        <rFont val="微软雅黑"/>
        <charset val="134"/>
      </rPr>
      <t>成立于</t>
    </r>
    <r>
      <rPr>
        <sz val="10"/>
        <color theme="1"/>
        <rFont val="Times New Roman"/>
        <charset val="134"/>
      </rPr>
      <t>‌</t>
    </r>
    <r>
      <rPr>
        <sz val="10"/>
        <color theme="1"/>
        <rFont val="微软雅黑"/>
        <charset val="134"/>
      </rPr>
      <t>2014 年 8 月 15 日</t>
    </r>
  </si>
  <si>
    <t>国内</t>
  </si>
  <si>
    <t>自有品牌立时</t>
  </si>
  <si>
    <t>1000+</t>
  </si>
  <si>
    <t>约90元/台</t>
  </si>
  <si>
    <t>30天</t>
  </si>
  <si>
    <t>1.功能不要太多：有外贸客户反馈，客户觉得功能多太麻烦了，还不如只有一个智能功能</t>
  </si>
  <si>
    <t>产品优点：
1.高速：靠风速快速吹干，而不是热烤干，缩短时间减少头发损伤
2.等离子（36/66亿）：防静电，降低毛躁感
3.声音：比戴森高一分贝，但比追觅等国内吹风机分贝低
4.卡扣：没有消磁风险
5.颜色多种
目前我们产品需求：
1.等离子
2.光圈（更易看风速热度情况）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</si>
</sst>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Times New Roman"/>
      <charset val="134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8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9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4" fillId="0" borderId="0">
      <alignment vertical="center"/>
    </xf>
    <xf numFmtId="0" fontId="15" fillId="4" borderId="11">
      <alignment vertical="center"/>
    </xf>
    <xf numFmtId="0" fontId="16" fillId="5" borderId="12">
      <alignment vertical="center"/>
    </xf>
    <xf numFmtId="0" fontId="17" fillId="5" borderId="11">
      <alignment vertical="center"/>
    </xf>
    <xf numFmtId="0" fontId="18" fillId="6" borderId="13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1"/>
  <sheetViews>
    <sheetView tabSelected="1" zoomScale="85" zoomScaleNormal="85" workbookViewId="0">
      <pane xSplit="2" ySplit="4" topLeftCell="C5" activePane="bottomRight" state="frozen"/>
      <selection/>
      <selection pane="topRight"/>
      <selection pane="bottomLeft"/>
      <selection pane="bottomRight" activeCell="M14" sqref="M14"/>
    </sheetView>
  </sheetViews>
  <sheetFormatPr defaultColWidth="14" defaultRowHeight="13.5"/>
  <cols>
    <col min="1" max="1" width="5.125" style="1" customWidth="1"/>
    <col min="2" max="2" width="13.625" style="4" customWidth="1"/>
    <col min="3" max="3" width="9.875" style="4" customWidth="1"/>
    <col min="4" max="4" width="13.625" style="4" customWidth="1"/>
    <col min="5" max="5" width="14" style="4" customWidth="1"/>
    <col min="6" max="6" width="20.625" style="4" customWidth="1"/>
    <col min="7" max="7" width="13.75" style="4" customWidth="1"/>
    <col min="8" max="8" width="13.625" style="4" customWidth="1"/>
    <col min="9" max="9" width="20.125" style="4" customWidth="1"/>
    <col min="10" max="10" width="12.5" style="4" customWidth="1"/>
    <col min="11" max="11" width="10.375" style="4" customWidth="1"/>
    <col min="12" max="12" width="17.625" style="4" customWidth="1"/>
    <col min="13" max="13" width="21.25" style="4" customWidth="1"/>
    <col min="14" max="15" width="13.125" style="4" customWidth="1"/>
    <col min="16" max="16" width="13.75" style="4" customWidth="1"/>
    <col min="17" max="17" width="23.675" style="4" customWidth="1"/>
    <col min="18" max="18" width="16.625" style="4" customWidth="1"/>
    <col min="19" max="19" width="11.375" style="4" customWidth="1"/>
    <col min="20" max="20" width="13.875" style="4" customWidth="1"/>
    <col min="21" max="21" width="13.75" style="4" customWidth="1"/>
    <col min="22" max="22" width="13.875" style="4" customWidth="1"/>
    <col min="23" max="23" width="14" style="4" customWidth="1"/>
    <col min="24" max="24" width="60" style="4" customWidth="1"/>
    <col min="25" max="25" width="34.2583333333333" style="5" customWidth="1"/>
    <col min="26" max="16372" width="14" style="4" customWidth="1"/>
    <col min="16373" max="16384" width="14" style="4"/>
  </cols>
  <sheetData>
    <row r="1" s="1" customFormat="1" ht="17" customHeight="1" spans="1: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</row>
    <row r="2" s="1" customFormat="1" ht="17" customHeight="1" spans="1: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="2" customFormat="1" ht="26" customHeight="1" spans="1:25">
      <c r="A3" s="8" t="s">
        <v>1</v>
      </c>
      <c r="B3" s="9" t="s">
        <v>2</v>
      </c>
      <c r="C3" s="9"/>
      <c r="D3" s="9"/>
      <c r="E3" s="9"/>
      <c r="F3" s="9" t="s">
        <v>3</v>
      </c>
      <c r="G3" s="9"/>
      <c r="H3" s="10" t="s">
        <v>4</v>
      </c>
      <c r="I3" s="11"/>
      <c r="J3" s="11"/>
      <c r="K3" s="11"/>
      <c r="L3" s="11"/>
      <c r="M3" s="11"/>
      <c r="N3" s="12"/>
      <c r="O3" s="9" t="s">
        <v>5</v>
      </c>
      <c r="P3" s="9"/>
      <c r="Q3" s="9"/>
      <c r="R3" s="9"/>
      <c r="S3" s="13" t="s">
        <v>6</v>
      </c>
      <c r="T3" s="13"/>
      <c r="U3" s="13"/>
      <c r="V3" s="13"/>
      <c r="W3" s="13"/>
      <c r="X3" s="14"/>
      <c r="Y3" s="13"/>
    </row>
    <row r="4" s="2" customFormat="1" ht="16.5" spans="1:25">
      <c r="A4" s="15"/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4" t="s">
        <v>13</v>
      </c>
      <c r="I4" s="16"/>
      <c r="J4" s="13" t="s">
        <v>14</v>
      </c>
      <c r="K4" s="13" t="s">
        <v>15</v>
      </c>
      <c r="L4" s="13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7" t="s">
        <v>23</v>
      </c>
      <c r="T4" s="17" t="s">
        <v>24</v>
      </c>
      <c r="U4" s="17"/>
      <c r="V4" s="17"/>
      <c r="W4" s="17"/>
      <c r="X4" s="18" t="s">
        <v>25</v>
      </c>
      <c r="Y4" s="15" t="s">
        <v>26</v>
      </c>
    </row>
    <row r="5" s="3" customFormat="1" ht="115.5" spans="1:25">
      <c r="A5" s="19">
        <v>1</v>
      </c>
      <c r="B5" s="20" t="s">
        <v>27</v>
      </c>
      <c r="C5" s="21">
        <v>46092</v>
      </c>
      <c r="D5" s="20" t="s">
        <v>28</v>
      </c>
      <c r="E5" s="20" t="s">
        <v>29</v>
      </c>
      <c r="F5" s="19" t="s">
        <v>30</v>
      </c>
      <c r="G5" s="20" t="s">
        <v>31</v>
      </c>
      <c r="H5" s="20" t="s">
        <v>32</v>
      </c>
      <c r="I5" s="20" t="s">
        <v>33</v>
      </c>
      <c r="J5" s="20" t="s">
        <v>34</v>
      </c>
      <c r="K5" s="20" t="s">
        <v>35</v>
      </c>
      <c r="L5" s="22" t="s">
        <v>36</v>
      </c>
      <c r="M5" s="20" t="s">
        <v>37</v>
      </c>
      <c r="N5" s="20" t="str">
        <f>_xlfn.DISPIMG("ID_C437A7A8841F45A9AF9FAFE24D805443",1)</f>
        <v>=DISPIMG("ID_C437A7A8841F45A9AF9FAFE24D805443",1)</v>
      </c>
      <c r="O5" s="20" t="s">
        <v>38</v>
      </c>
      <c r="P5" s="20" t="s">
        <v>39</v>
      </c>
      <c r="Q5" s="19" t="s">
        <v>40</v>
      </c>
      <c r="R5" s="20" t="s">
        <v>41</v>
      </c>
      <c r="S5" s="20" t="s">
        <v>42</v>
      </c>
      <c r="T5" s="20" t="str">
        <f>_xlfn.DISPIMG("ID_BD6885DF3EC44F47818E4C8EBBF323B3",1)</f>
        <v>=DISPIMG("ID_BD6885DF3EC44F47818E4C8EBBF323B3",1)</v>
      </c>
      <c r="U5" s="20" t="str">
        <f>_xlfn.DISPIMG("ID_77C4F7F4B6114EF584A01D9315EC7303",1)</f>
        <v>=DISPIMG("ID_77C4F7F4B6114EF584A01D9315EC7303",1)</v>
      </c>
      <c r="V5" s="20" t="str">
        <f>_xlfn.DISPIMG("ID_5CDA798E3E6149D2AB4042C53DC95BC2",1)</f>
        <v>=DISPIMG("ID_5CDA798E3E6149D2AB4042C53DC95BC2",1)</v>
      </c>
      <c r="W5" s="20" t="str">
        <f>_xlfn.DISPIMG("ID_7596A89B20C44AC3B3CE7078C724B2C1",1)</f>
        <v>=DISPIMG("ID_7596A89B20C44AC3B3CE7078C724B2C1",1)</v>
      </c>
      <c r="X5" s="23" t="s">
        <v>43</v>
      </c>
      <c r="Y5" s="20"/>
    </row>
    <row r="6" s="3" customFormat="1" ht="82.5" spans="1:25">
      <c r="A6" s="19">
        <v>2</v>
      </c>
      <c r="B6" s="20" t="s">
        <v>44</v>
      </c>
      <c r="C6" s="21">
        <v>46099</v>
      </c>
      <c r="D6" s="20" t="s">
        <v>28</v>
      </c>
      <c r="E6" s="20" t="s">
        <v>45</v>
      </c>
      <c r="F6" s="19" t="s">
        <v>30</v>
      </c>
      <c r="G6" s="24">
        <v>0.03</v>
      </c>
      <c r="H6" s="20" t="s">
        <v>46</v>
      </c>
      <c r="I6" s="20" t="s">
        <v>47</v>
      </c>
      <c r="J6" s="20" t="s">
        <v>48</v>
      </c>
      <c r="K6" s="20" t="s">
        <v>49</v>
      </c>
      <c r="L6" s="22" t="s">
        <v>50</v>
      </c>
      <c r="M6" s="20" t="s">
        <v>51</v>
      </c>
      <c r="N6" s="25" t="str">
        <f>_xlfn.DISPIMG("ID_C2E44D1DC4C44CD58F3208B972BAC7D8",1)</f>
        <v>=DISPIMG("ID_C2E44D1DC4C44CD58F3208B972BAC7D8",1)</v>
      </c>
      <c r="O6" s="20" t="s">
        <v>52</v>
      </c>
      <c r="P6" s="20" t="s">
        <v>53</v>
      </c>
      <c r="Q6" s="20" t="s">
        <v>54</v>
      </c>
      <c r="R6" s="20" t="s">
        <v>55</v>
      </c>
      <c r="S6" s="20" t="s">
        <v>56</v>
      </c>
      <c r="T6" s="20" t="s">
        <v>53</v>
      </c>
      <c r="U6" s="20" t="s">
        <v>53</v>
      </c>
      <c r="V6" s="20" t="s">
        <v>53</v>
      </c>
      <c r="W6" s="20" t="s">
        <v>53</v>
      </c>
      <c r="X6" s="23" t="s">
        <v>53</v>
      </c>
      <c r="Y6" s="20" t="s">
        <v>57</v>
      </c>
    </row>
    <row r="7" s="3" customFormat="1" ht="247.5" spans="1:25">
      <c r="A7" s="19">
        <v>3</v>
      </c>
      <c r="B7" s="20" t="s">
        <v>58</v>
      </c>
      <c r="C7" s="21">
        <v>46100</v>
      </c>
      <c r="D7" s="20" t="s">
        <v>28</v>
      </c>
      <c r="E7" s="20" t="s">
        <v>59</v>
      </c>
      <c r="F7" s="20" t="s">
        <v>60</v>
      </c>
      <c r="G7" s="20" t="s">
        <v>61</v>
      </c>
      <c r="H7" s="20" t="s">
        <v>62</v>
      </c>
      <c r="I7" s="20" t="s">
        <v>63</v>
      </c>
      <c r="J7" s="20" t="s">
        <v>64</v>
      </c>
      <c r="K7" s="20" t="s">
        <v>49</v>
      </c>
      <c r="L7" s="22" t="str">
        <f>_xlfn.DISPIMG("ID_22FC9770CF6A4DA3999D389F6D84902B",1)</f>
        <v>=DISPIMG("ID_22FC9770CF6A4DA3999D389F6D84902B",1)</v>
      </c>
      <c r="M7" s="20" t="s">
        <v>65</v>
      </c>
      <c r="N7" s="20" t="s">
        <v>53</v>
      </c>
      <c r="O7" s="20" t="s">
        <v>66</v>
      </c>
      <c r="P7" s="20" t="s">
        <v>67</v>
      </c>
      <c r="Q7" s="20" t="s">
        <v>68</v>
      </c>
      <c r="R7" s="20" t="s">
        <v>69</v>
      </c>
      <c r="S7" s="20" t="s">
        <v>70</v>
      </c>
      <c r="T7" s="20" t="str">
        <f>_xlfn.DISPIMG("ID_32A9911733B948438BB89274D84E7E3B",1)</f>
        <v>=DISPIMG("ID_32A9911733B948438BB89274D84E7E3B",1)</v>
      </c>
      <c r="U7" s="20"/>
      <c r="V7" s="20"/>
      <c r="W7" s="20"/>
      <c r="X7" s="23" t="s">
        <v>71</v>
      </c>
      <c r="Y7" s="20" t="s">
        <v>72</v>
      </c>
    </row>
    <row r="8" s="3" customFormat="1" ht="148.5" spans="1:25">
      <c r="A8" s="19">
        <v>4</v>
      </c>
      <c r="B8" s="20" t="s">
        <v>73</v>
      </c>
      <c r="C8" s="21">
        <v>46100</v>
      </c>
      <c r="D8" s="20" t="s">
        <v>28</v>
      </c>
      <c r="E8" s="20" t="s">
        <v>74</v>
      </c>
      <c r="F8" s="20" t="s">
        <v>53</v>
      </c>
      <c r="G8" s="20" t="s">
        <v>53</v>
      </c>
      <c r="H8" s="20" t="s">
        <v>75</v>
      </c>
      <c r="I8" s="20" t="s">
        <v>76</v>
      </c>
      <c r="J8" s="20" t="s">
        <v>77</v>
      </c>
      <c r="K8" s="20" t="s">
        <v>78</v>
      </c>
      <c r="L8" s="22" t="s">
        <v>53</v>
      </c>
      <c r="M8" s="20" t="s">
        <v>65</v>
      </c>
      <c r="N8" s="20" t="s">
        <v>79</v>
      </c>
      <c r="O8" s="20" t="s">
        <v>80</v>
      </c>
      <c r="P8" s="20" t="s">
        <v>67</v>
      </c>
      <c r="Q8" s="20" t="s">
        <v>81</v>
      </c>
      <c r="R8" s="20" t="s">
        <v>82</v>
      </c>
      <c r="S8" s="20" t="s">
        <v>83</v>
      </c>
      <c r="T8" s="20" t="s">
        <v>53</v>
      </c>
      <c r="U8" s="20" t="s">
        <v>53</v>
      </c>
      <c r="V8" s="20" t="s">
        <v>53</v>
      </c>
      <c r="W8" s="20" t="s">
        <v>53</v>
      </c>
      <c r="X8" s="23" t="s">
        <v>84</v>
      </c>
      <c r="Y8" s="20" t="s">
        <v>85</v>
      </c>
    </row>
    <row r="9" s="3" customFormat="1" ht="81" customHeight="1" spans="1:25">
      <c r="A9" s="19">
        <v>5</v>
      </c>
      <c r="B9" s="20" t="s">
        <v>86</v>
      </c>
      <c r="C9" s="21">
        <v>46106</v>
      </c>
      <c r="D9" s="20" t="s">
        <v>28</v>
      </c>
      <c r="E9" s="20" t="s">
        <v>87</v>
      </c>
      <c r="F9" s="20" t="s">
        <v>53</v>
      </c>
      <c r="G9" s="20" t="s">
        <v>53</v>
      </c>
      <c r="H9" s="20" t="s">
        <v>88</v>
      </c>
      <c r="I9" s="20" t="s">
        <v>89</v>
      </c>
      <c r="J9" s="20" t="s">
        <v>77</v>
      </c>
      <c r="K9" s="20" t="s">
        <v>90</v>
      </c>
      <c r="L9" s="20" t="s">
        <v>53</v>
      </c>
      <c r="M9" s="20" t="s">
        <v>91</v>
      </c>
      <c r="N9" s="20" t="s">
        <v>53</v>
      </c>
      <c r="O9" s="20" t="s">
        <v>53</v>
      </c>
      <c r="P9" s="20" t="s">
        <v>53</v>
      </c>
      <c r="Q9" s="20" t="s">
        <v>53</v>
      </c>
      <c r="R9" s="20" t="s">
        <v>53</v>
      </c>
      <c r="S9" s="20" t="s">
        <v>56</v>
      </c>
      <c r="T9" s="20" t="s">
        <v>53</v>
      </c>
      <c r="U9" s="20" t="s">
        <v>53</v>
      </c>
      <c r="V9" s="20" t="s">
        <v>53</v>
      </c>
      <c r="W9" s="20" t="s">
        <v>53</v>
      </c>
      <c r="X9" s="20" t="s">
        <v>53</v>
      </c>
      <c r="Y9" s="20" t="s">
        <v>92</v>
      </c>
    </row>
    <row r="10" s="3" customFormat="1" ht="81" customHeight="1" spans="1:25">
      <c r="A10" s="19">
        <v>6</v>
      </c>
      <c r="B10" s="20" t="s">
        <v>93</v>
      </c>
      <c r="C10" s="21">
        <v>46111</v>
      </c>
      <c r="D10" s="20" t="s">
        <v>94</v>
      </c>
      <c r="E10" s="20" t="s">
        <v>95</v>
      </c>
      <c r="F10" s="19" t="s">
        <v>30</v>
      </c>
      <c r="G10" s="20" t="s">
        <v>96</v>
      </c>
      <c r="H10" s="20" t="s">
        <v>97</v>
      </c>
      <c r="I10" s="20" t="s">
        <v>98</v>
      </c>
      <c r="J10" s="20" t="s">
        <v>99</v>
      </c>
      <c r="K10" s="20" t="s">
        <v>100</v>
      </c>
      <c r="L10" s="20" t="s">
        <v>53</v>
      </c>
      <c r="M10" s="20" t="s">
        <v>65</v>
      </c>
      <c r="N10" s="20" t="s">
        <v>53</v>
      </c>
      <c r="O10" s="20" t="s">
        <v>53</v>
      </c>
      <c r="P10" s="20" t="s">
        <v>53</v>
      </c>
      <c r="Q10" s="20" t="s">
        <v>53</v>
      </c>
      <c r="R10" s="20" t="s">
        <v>101</v>
      </c>
      <c r="S10" s="20" t="s">
        <v>102</v>
      </c>
      <c r="T10" s="20" t="str">
        <f>_xlfn.DISPIMG("ID_A5CA6AB77DB841FBAEF330867CCBE09A",1)</f>
        <v>=DISPIMG("ID_A5CA6AB77DB841FBAEF330867CCBE09A",1)</v>
      </c>
      <c r="U10" s="20" t="str">
        <f>_xlfn.DISPIMG("ID_9439B37746C94258A695FD74A7245E56",1)</f>
        <v>=DISPIMG("ID_9439B37746C94258A695FD74A7245E56",1)</v>
      </c>
      <c r="V10" s="20"/>
      <c r="W10" s="20"/>
      <c r="X10" s="20" t="s">
        <v>53</v>
      </c>
      <c r="Y10" s="20" t="s">
        <v>53</v>
      </c>
    </row>
    <row r="11" s="3" customFormat="1" ht="132" spans="1:25">
      <c r="A11" s="19">
        <v>7</v>
      </c>
      <c r="B11" s="20" t="s">
        <v>103</v>
      </c>
      <c r="C11" s="21">
        <v>46113</v>
      </c>
      <c r="D11" s="20" t="s">
        <v>94</v>
      </c>
      <c r="E11" s="20" t="s">
        <v>104</v>
      </c>
      <c r="F11" s="19" t="s">
        <v>30</v>
      </c>
      <c r="G11" s="20" t="s">
        <v>53</v>
      </c>
      <c r="H11" s="20" t="s">
        <v>105</v>
      </c>
      <c r="I11" s="20" t="s">
        <v>53</v>
      </c>
      <c r="J11" s="20" t="s">
        <v>106</v>
      </c>
      <c r="K11" s="20" t="s">
        <v>107</v>
      </c>
      <c r="L11" s="20" t="s">
        <v>53</v>
      </c>
      <c r="M11" s="20" t="s">
        <v>65</v>
      </c>
      <c r="N11" s="20" t="s">
        <v>53</v>
      </c>
      <c r="O11" s="20" t="s">
        <v>108</v>
      </c>
      <c r="P11" s="20" t="s">
        <v>53</v>
      </c>
      <c r="Q11" s="20" t="s">
        <v>109</v>
      </c>
      <c r="R11" s="20" t="s">
        <v>110</v>
      </c>
      <c r="S11" s="20" t="s">
        <v>56</v>
      </c>
      <c r="T11" s="20" t="s">
        <v>53</v>
      </c>
      <c r="U11" s="20" t="s">
        <v>53</v>
      </c>
      <c r="V11" s="20" t="s">
        <v>53</v>
      </c>
      <c r="W11" s="20" t="s">
        <v>53</v>
      </c>
      <c r="X11" s="23" t="s">
        <v>111</v>
      </c>
      <c r="Y11" s="20" t="s">
        <v>112</v>
      </c>
    </row>
    <row r="12" s="3" customFormat="1" ht="81" customHeight="1" spans="1:25">
      <c r="A12" s="19">
        <v>8</v>
      </c>
      <c r="B12" s="20" t="s">
        <v>113</v>
      </c>
      <c r="C12" s="21">
        <v>46113</v>
      </c>
      <c r="D12" s="20" t="s">
        <v>94</v>
      </c>
      <c r="E12" s="20" t="s">
        <v>114</v>
      </c>
      <c r="F12" s="19" t="s">
        <v>30</v>
      </c>
      <c r="G12" s="20" t="s">
        <v>53</v>
      </c>
      <c r="H12" s="20" t="s">
        <v>115</v>
      </c>
      <c r="I12" s="20" t="s">
        <v>53</v>
      </c>
      <c r="J12" s="20" t="s">
        <v>116</v>
      </c>
      <c r="K12" s="20" t="s">
        <v>100</v>
      </c>
      <c r="L12" s="20" t="s">
        <v>53</v>
      </c>
      <c r="M12" s="20" t="s">
        <v>65</v>
      </c>
      <c r="N12" s="20" t="s">
        <v>53</v>
      </c>
      <c r="O12" s="20" t="s">
        <v>53</v>
      </c>
      <c r="P12" s="20" t="s">
        <v>53</v>
      </c>
      <c r="Q12" s="20" t="s">
        <v>53</v>
      </c>
      <c r="R12" s="20" t="s">
        <v>117</v>
      </c>
      <c r="S12" s="20" t="s">
        <v>56</v>
      </c>
      <c r="T12" s="20" t="s">
        <v>53</v>
      </c>
      <c r="U12" s="20" t="s">
        <v>53</v>
      </c>
      <c r="V12" s="20" t="s">
        <v>53</v>
      </c>
      <c r="W12" s="20" t="s">
        <v>53</v>
      </c>
      <c r="X12" s="20" t="s">
        <v>118</v>
      </c>
      <c r="Y12" s="20" t="s">
        <v>53</v>
      </c>
    </row>
    <row r="13" s="3" customFormat="1" ht="168" customHeight="1" spans="1:25">
      <c r="A13" s="19">
        <v>9</v>
      </c>
      <c r="B13" s="20" t="s">
        <v>119</v>
      </c>
      <c r="C13" s="21">
        <v>46114</v>
      </c>
      <c r="D13" s="20" t="s">
        <v>94</v>
      </c>
      <c r="E13" s="20" t="s">
        <v>120</v>
      </c>
      <c r="F13" s="19" t="s">
        <v>30</v>
      </c>
      <c r="G13" s="20" t="s">
        <v>53</v>
      </c>
      <c r="H13" s="20" t="s">
        <v>121</v>
      </c>
      <c r="I13" s="20" t="str">
        <f>_xlfn.DISPIMG("ID_BFB77D0C28CF42BBB4D588B7026232A9",1)</f>
        <v>=DISPIMG("ID_BFB77D0C28CF42BBB4D588B7026232A9",1)</v>
      </c>
      <c r="J13" s="20" t="s">
        <v>122</v>
      </c>
      <c r="K13" s="20" t="s">
        <v>123</v>
      </c>
      <c r="L13" s="20" t="s">
        <v>53</v>
      </c>
      <c r="M13" s="20" t="s">
        <v>65</v>
      </c>
      <c r="N13" s="20" t="s">
        <v>124</v>
      </c>
      <c r="O13" s="20" t="s">
        <v>125</v>
      </c>
      <c r="P13" s="20" t="s">
        <v>53</v>
      </c>
      <c r="Q13" s="20" t="s">
        <v>126</v>
      </c>
      <c r="R13" s="20" t="s">
        <v>53</v>
      </c>
      <c r="S13" s="20" t="s">
        <v>127</v>
      </c>
      <c r="T13" s="20" t="s">
        <v>128</v>
      </c>
      <c r="U13" s="20" t="s">
        <v>53</v>
      </c>
      <c r="V13" s="20" t="s">
        <v>53</v>
      </c>
      <c r="W13" s="20" t="s">
        <v>53</v>
      </c>
      <c r="X13" s="23" t="s">
        <v>129</v>
      </c>
      <c r="Y13" s="20" t="s">
        <v>130</v>
      </c>
    </row>
    <row r="14" s="3" customFormat="1" ht="181.5" spans="1:25">
      <c r="A14" s="19">
        <v>10</v>
      </c>
      <c r="B14" s="20" t="s">
        <v>131</v>
      </c>
      <c r="C14" s="21">
        <v>46114</v>
      </c>
      <c r="D14" s="20" t="s">
        <v>94</v>
      </c>
      <c r="E14" s="20" t="s">
        <v>132</v>
      </c>
      <c r="F14" s="19" t="s">
        <v>30</v>
      </c>
      <c r="G14" s="20" t="s">
        <v>53</v>
      </c>
      <c r="H14" s="20" t="s">
        <v>133</v>
      </c>
      <c r="I14" s="20" t="s">
        <v>53</v>
      </c>
      <c r="J14" s="20" t="s">
        <v>134</v>
      </c>
      <c r="K14" s="20" t="s">
        <v>135</v>
      </c>
      <c r="L14" s="20" t="s">
        <v>53</v>
      </c>
      <c r="M14" s="20" t="s">
        <v>65</v>
      </c>
      <c r="N14" s="20" t="s">
        <v>136</v>
      </c>
      <c r="O14" s="20" t="s">
        <v>137</v>
      </c>
      <c r="P14" s="20" t="s">
        <v>53</v>
      </c>
      <c r="Q14" s="20" t="s">
        <v>138</v>
      </c>
      <c r="R14" s="20" t="s">
        <v>139</v>
      </c>
      <c r="S14" s="20" t="s">
        <v>56</v>
      </c>
      <c r="T14" s="20" t="s">
        <v>53</v>
      </c>
      <c r="U14" s="20" t="s">
        <v>53</v>
      </c>
      <c r="V14" s="20" t="s">
        <v>53</v>
      </c>
      <c r="W14" s="20" t="s">
        <v>53</v>
      </c>
      <c r="X14" s="23" t="s">
        <v>140</v>
      </c>
      <c r="Y14" s="20" t="s">
        <v>141</v>
      </c>
    </row>
    <row r="15" s="3" customFormat="1" ht="81" customHeight="1" spans="1:25">
      <c r="A15" s="19">
        <v>11</v>
      </c>
      <c r="B15" s="20"/>
      <c r="C15" s="21"/>
      <c r="D15" s="20"/>
      <c r="E15" s="20"/>
      <c r="F15" s="20"/>
      <c r="G15" s="20"/>
      <c r="H15" s="20"/>
      <c r="I15" s="20"/>
      <c r="J15" s="20"/>
      <c r="K15" s="20"/>
      <c r="L15" s="22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3"/>
      <c r="Y15" s="20"/>
    </row>
    <row r="16" s="3" customFormat="1" ht="81" customHeight="1" spans="1:25">
      <c r="A16" s="19">
        <v>12</v>
      </c>
      <c r="B16" s="20"/>
      <c r="C16" s="21"/>
      <c r="D16" s="20"/>
      <c r="E16" s="20"/>
      <c r="F16" s="20"/>
      <c r="G16" s="20"/>
      <c r="H16" s="20"/>
      <c r="I16" s="20"/>
      <c r="J16" s="20"/>
      <c r="K16" s="20"/>
      <c r="L16" s="22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3"/>
      <c r="Y16" s="20"/>
    </row>
    <row r="17" s="3" customFormat="1" ht="81" customHeight="1" spans="1:25">
      <c r="A17" s="19">
        <v>13</v>
      </c>
      <c r="B17" s="20"/>
      <c r="C17" s="21"/>
      <c r="D17" s="20"/>
      <c r="E17" s="20"/>
      <c r="F17" s="20"/>
      <c r="G17" s="20"/>
      <c r="H17" s="20"/>
      <c r="I17" s="20"/>
      <c r="J17" s="20"/>
      <c r="K17" s="20"/>
      <c r="L17" s="22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3"/>
      <c r="Y17" s="20"/>
    </row>
    <row r="18" s="3" customFormat="1" ht="81" customHeight="1" spans="1:25">
      <c r="A18" s="19">
        <v>14</v>
      </c>
      <c r="B18" s="20"/>
      <c r="C18" s="21"/>
      <c r="D18" s="20"/>
      <c r="E18" s="20"/>
      <c r="F18" s="20"/>
      <c r="G18" s="20"/>
      <c r="H18" s="20"/>
      <c r="I18" s="20"/>
      <c r="J18" s="20"/>
      <c r="K18" s="20"/>
      <c r="L18" s="22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3"/>
      <c r="Y18" s="20"/>
    </row>
    <row r="19" s="3" customFormat="1" ht="81" customHeight="1" spans="1:25">
      <c r="A19" s="19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2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3"/>
      <c r="Y19" s="20"/>
    </row>
    <row r="20" s="3" customFormat="1" ht="81" customHeight="1" spans="1:25">
      <c r="A20" s="19"/>
      <c r="B20" s="20"/>
      <c r="C20" s="21"/>
      <c r="D20" s="20"/>
      <c r="E20" s="20"/>
      <c r="F20" s="20"/>
      <c r="G20" s="20"/>
      <c r="H20" s="20"/>
      <c r="I20" s="20"/>
      <c r="J20" s="20"/>
      <c r="K20" s="20"/>
      <c r="L20" s="22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3"/>
      <c r="Y20" s="20"/>
    </row>
    <row r="21" s="3" customFormat="1" ht="81" customHeight="1" spans="1:25">
      <c r="A21" s="19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2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3"/>
      <c r="Y21" s="20"/>
    </row>
    <row r="22" s="3" customFormat="1" ht="81" customHeight="1" spans="1:25">
      <c r="A22" s="19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2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3"/>
      <c r="Y22" s="20"/>
    </row>
    <row r="23" s="3" customFormat="1" ht="81" customHeight="1" spans="1:25">
      <c r="A23" s="19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2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3"/>
      <c r="Y23" s="20"/>
    </row>
    <row r="24" s="3" customFormat="1" ht="81" customHeight="1" spans="1:25">
      <c r="A24" s="19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2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3"/>
      <c r="Y24" s="20"/>
    </row>
    <row r="25" s="3" customFormat="1" ht="81" customHeight="1" spans="1:25">
      <c r="A25" s="19"/>
      <c r="B25" s="20"/>
      <c r="C25" s="21"/>
      <c r="D25" s="20"/>
      <c r="E25" s="20"/>
      <c r="F25" s="20"/>
      <c r="G25" s="20"/>
      <c r="H25" s="20"/>
      <c r="I25" s="20"/>
      <c r="J25" s="20"/>
      <c r="K25" s="20"/>
      <c r="L25" s="22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3"/>
      <c r="Y25" s="20"/>
    </row>
    <row r="26" s="3" customFormat="1" ht="81" customHeight="1" spans="1:25">
      <c r="A26" s="19"/>
      <c r="B26" s="20"/>
      <c r="C26" s="21"/>
      <c r="D26" s="20"/>
      <c r="E26" s="20"/>
      <c r="F26" s="20"/>
      <c r="G26" s="20"/>
      <c r="H26" s="20"/>
      <c r="I26" s="20"/>
      <c r="J26" s="20"/>
      <c r="K26" s="20"/>
      <c r="L26" s="22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3"/>
      <c r="Y26" s="20"/>
    </row>
    <row r="27" s="3" customFormat="1" ht="81" customHeight="1" spans="1:25">
      <c r="A27" s="19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2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3"/>
      <c r="Y27" s="20"/>
    </row>
    <row r="28" s="3" customFormat="1" ht="81" customHeight="1" spans="1:25">
      <c r="A28" s="19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2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3"/>
      <c r="Y28" s="20"/>
    </row>
    <row r="29" s="3" customFormat="1" ht="81" customHeight="1" spans="1:25">
      <c r="A29" s="19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2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3"/>
      <c r="Y29" s="20"/>
    </row>
    <row r="30" s="3" customFormat="1" ht="81" customHeight="1" spans="1:25">
      <c r="A30" s="19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2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3"/>
      <c r="Y30" s="20"/>
    </row>
    <row r="31" s="3" customFormat="1" ht="81" customHeight="1" spans="1:25">
      <c r="A31" s="19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2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3"/>
      <c r="Y31" s="20"/>
    </row>
    <row r="32" s="3" customFormat="1" ht="81" customHeight="1" spans="1:25">
      <c r="A32" s="19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2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3"/>
      <c r="Y32" s="20"/>
    </row>
    <row r="33" s="3" customFormat="1" ht="81" customHeight="1" spans="1:25">
      <c r="A33" s="19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2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3"/>
      <c r="Y33" s="20"/>
    </row>
    <row r="34" s="3" customFormat="1" ht="81" customHeight="1" spans="1:25">
      <c r="A34" s="19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2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3"/>
      <c r="Y34" s="20"/>
    </row>
    <row r="35" s="3" customFormat="1" ht="81" customHeight="1" spans="1:25">
      <c r="A35" s="19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2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3"/>
      <c r="Y35" s="20"/>
    </row>
    <row r="36" s="3" customFormat="1" ht="81" customHeight="1" spans="1:25">
      <c r="A36" s="19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2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3"/>
      <c r="Y36" s="20"/>
    </row>
    <row r="37" s="3" customFormat="1" ht="81" customHeight="1" spans="1:25">
      <c r="A37" s="19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2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3"/>
      <c r="Y37" s="20"/>
    </row>
    <row r="38" s="3" customFormat="1" ht="81" customHeight="1" spans="1:25">
      <c r="A38" s="19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2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3"/>
      <c r="Y38" s="20"/>
    </row>
    <row r="39" s="3" customFormat="1" ht="81" customHeight="1" spans="1:25">
      <c r="A39" s="19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2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3"/>
      <c r="Y39" s="20"/>
    </row>
    <row r="40" s="3" customFormat="1" ht="81" customHeight="1" spans="1:25">
      <c r="A40" s="19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2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3"/>
      <c r="Y40" s="20"/>
    </row>
    <row r="41" s="3" customFormat="1" ht="81" customHeight="1" spans="1:25">
      <c r="A41" s="19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2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3"/>
      <c r="Y41" s="20"/>
    </row>
  </sheetData>
  <mergeCells count="9">
    <mergeCell ref="B3:E3"/>
    <mergeCell ref="F3:G3"/>
    <mergeCell ref="H3:N3"/>
    <mergeCell ref="O3:R3"/>
    <mergeCell ref="S3:Y3"/>
    <mergeCell ref="H4:I4"/>
    <mergeCell ref="T4:W4"/>
    <mergeCell ref="A3:A4"/>
    <mergeCell ref="A1:Y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2023-05-12T11:15:00Z</dcterms:created>
  <dcterms:modified xsi:type="dcterms:W3CDTF">2026-05-08T09:28:43Z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8044D3929EAD4052BD9E2AA1A01C325D_13</vt:lpwstr>
  </property>
  <property fmtid="{D5CDD505-2E9C-101B-9397-08002B2CF9AE}" pid="4" name="CalculationRule">
    <vt:i4>0</vt:i4>
  </property>
</Properties>
</file>