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729"/>
  </bookViews>
  <sheets>
    <sheet name="吸光度 1_01" sheetId="1" r:id="rId1"/>
  </sheets>
  <calcPr calcId="144525"/>
</workbook>
</file>

<file path=xl/sharedStrings.xml><?xml version="1.0" encoding="utf-8"?>
<sst xmlns="http://schemas.openxmlformats.org/spreadsheetml/2006/main" count="149" uniqueCount="30">
  <si>
    <t>检测结果</t>
  </si>
  <si>
    <t>新程序1.skax</t>
  </si>
  <si>
    <t>2021/3/23 星期二 下午 05:21:51</t>
  </si>
  <si>
    <t xml:space="preserve"> </t>
  </si>
  <si>
    <t>吸光度 1</t>
  </si>
  <si>
    <t>波长: 450 nm</t>
  </si>
  <si>
    <t>板 1</t>
  </si>
  <si>
    <t>A</t>
  </si>
  <si>
    <t>B</t>
  </si>
  <si>
    <t>C</t>
  </si>
  <si>
    <t>D</t>
  </si>
  <si>
    <t>E</t>
  </si>
  <si>
    <t>A-D</t>
  </si>
  <si>
    <t>吸光值</t>
  </si>
  <si>
    <t>F</t>
  </si>
  <si>
    <t>G</t>
  </si>
  <si>
    <t>H</t>
  </si>
  <si>
    <t>样本</t>
  </si>
  <si>
    <t>空白1</t>
  </si>
  <si>
    <r>
      <t>空白</t>
    </r>
    <r>
      <rPr>
        <sz val="10"/>
        <rFont val="Arial"/>
        <charset val="134"/>
      </rPr>
      <t>1</t>
    </r>
  </si>
  <si>
    <t>Autoloading range A1 - M28</t>
  </si>
  <si>
    <t>空白</t>
  </si>
  <si>
    <t>平均值</t>
  </si>
  <si>
    <t>标曲</t>
  </si>
  <si>
    <t>减空白</t>
  </si>
  <si>
    <t>代入公式</t>
  </si>
  <si>
    <t>Sham</t>
  </si>
  <si>
    <t>B KOA</t>
  </si>
  <si>
    <r>
      <rPr>
        <sz val="10"/>
        <rFont val="宋体"/>
        <charset val="134"/>
      </rPr>
      <t>模型组</t>
    </r>
    <r>
      <rPr>
        <sz val="10"/>
        <rFont val="Arial"/>
        <charset val="134"/>
      </rPr>
      <t xml:space="preserve">
</t>
    </r>
  </si>
  <si>
    <t>KOA+BZD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</si>
</sst>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7">
    <font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0.5"/>
      <name val="Times New Roman"/>
      <charset val="134"/>
    </font>
    <font>
      <sz val="10.5"/>
      <name val="宋体"/>
      <charset val="134"/>
    </font>
    <font>
      <sz val="10"/>
      <name val="Arial"/>
      <charset val="0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justify" wrapText="1"/>
    </xf>
    <xf numFmtId="0" fontId="5" fillId="0" borderId="0" xfId="0" applyFont="1" applyAlignment="1">
      <alignment horizontal="justify"/>
    </xf>
    <xf numFmtId="176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Fill="1" applyAlignment="1">
      <alignment horizontal="right"/>
    </xf>
    <xf numFmtId="176" fontId="0" fillId="0" borderId="0" xfId="0" applyNumberFormat="1" applyFont="1" applyFill="1" applyAlignment="1">
      <alignment horizontal="right"/>
    </xf>
    <xf numFmtId="176" fontId="0" fillId="2" borderId="0" xfId="0" applyNumberFormat="1" applyFill="1" applyAlignment="1">
      <alignment horizontal="right"/>
    </xf>
    <xf numFmtId="0" fontId="2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 applyFill="1"/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9324865026289"/>
          <c:y val="0.124720915925267"/>
          <c:w val="0.87174226061915"/>
          <c:h val="0.71345755693581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02416155788"/>
                  <c:y val="0.07382704691812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'吸光度 1_01'!$N$36:$N$41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'吸光度 1_01'!$O$36:$O$41</c:f>
              <c:numCache>
                <c:formatCode>General</c:formatCode>
                <c:ptCount val="6"/>
                <c:pt idx="0">
                  <c:v>0.211858333333333</c:v>
                </c:pt>
                <c:pt idx="2">
                  <c:v>0.298875</c:v>
                </c:pt>
                <c:pt idx="3">
                  <c:v>0.406308333333333</c:v>
                </c:pt>
                <c:pt idx="4">
                  <c:v>0.690891666666667</c:v>
                </c:pt>
                <c:pt idx="5">
                  <c:v>1.12995833333333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85526"/>
        <c:axId val="789063502"/>
      </c:scatterChart>
      <c:valAx>
        <c:axId val="27788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063502"/>
        <c:crosses val="autoZero"/>
        <c:crossBetween val="midCat"/>
      </c:valAx>
      <c:valAx>
        <c:axId val="789063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885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328930</xdr:colOff>
      <xdr:row>39</xdr:row>
      <xdr:rowOff>73660</xdr:rowOff>
    </xdr:from>
    <xdr:to>
      <xdr:col>19</xdr:col>
      <xdr:colOff>46355</xdr:colOff>
      <xdr:row>54</xdr:row>
      <xdr:rowOff>68580</xdr:rowOff>
    </xdr:to>
    <xdr:graphicFrame>
      <xdr:nvGraphicFramePr>
        <xdr:cNvPr id="3" name="图表 2"/>
        <xdr:cNvGraphicFramePr/>
      </xdr:nvGraphicFramePr>
      <xdr:xfrm>
        <a:off x="9491345" y="7503160"/>
        <a:ext cx="4065905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吸光度 1_01"/>
  <dimension ref="A1:O97"/>
  <sheetViews>
    <sheetView tabSelected="1" topLeftCell="A37" workbookViewId="0">
      <selection activeCell="C62" sqref="C62"/>
    </sheetView>
  </sheetViews>
  <sheetFormatPr defaultColWidth="9.13761467889908" defaultRowHeight="15" customHeight="1"/>
  <cols>
    <col min="1" max="1" width="30.8532110091743" customWidth="1"/>
    <col min="2" max="2" width="2" customWidth="1"/>
    <col min="3" max="8" width="8" customWidth="1"/>
    <col min="9" max="9" width="19.7614678899083" style="1" customWidth="1"/>
    <col min="10" max="10" width="8" customWidth="1"/>
    <col min="11" max="11" width="15.7614678899083" customWidth="1"/>
    <col min="12" max="13" width="8" customWidth="1"/>
  </cols>
  <sheetData>
    <row r="1" customHeight="1" spans="1:1">
      <c r="A1" t="s">
        <v>0</v>
      </c>
    </row>
    <row r="2" customHeight="1" spans="1:1">
      <c r="A2" t="s">
        <v>1</v>
      </c>
    </row>
    <row r="3" customHeight="1" spans="1:1">
      <c r="A3" t="s">
        <v>2</v>
      </c>
    </row>
    <row r="4" customHeight="1" spans="1:1">
      <c r="A4" t="s">
        <v>3</v>
      </c>
    </row>
    <row r="5" customHeight="1" spans="1:1">
      <c r="A5" t="s">
        <v>4</v>
      </c>
    </row>
    <row r="6" customHeight="1" spans="1:1">
      <c r="A6" t="s">
        <v>5</v>
      </c>
    </row>
    <row r="7" customHeight="1" spans="1:1">
      <c r="A7" t="s">
        <v>3</v>
      </c>
    </row>
    <row r="8" customHeight="1" spans="1:1">
      <c r="A8" t="s">
        <v>6</v>
      </c>
    </row>
    <row r="9" customHeight="1" spans="1:10">
      <c r="A9" t="s">
        <v>3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s="1" t="s">
        <v>12</v>
      </c>
      <c r="J9" t="s">
        <v>11</v>
      </c>
    </row>
    <row r="10" customHeight="1" spans="1:13">
      <c r="A10" t="s">
        <v>13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12">
        <v>8</v>
      </c>
      <c r="J10" s="2">
        <v>9</v>
      </c>
      <c r="K10" s="2">
        <v>10</v>
      </c>
      <c r="L10" s="2">
        <v>11</v>
      </c>
      <c r="M10" s="2">
        <v>12</v>
      </c>
    </row>
    <row r="11" customHeight="1" spans="1:13">
      <c r="A11" t="s">
        <v>7</v>
      </c>
      <c r="B11" s="3">
        <v>0.0464</v>
      </c>
      <c r="C11" s="3">
        <v>0.0448</v>
      </c>
      <c r="D11" s="3">
        <v>0.2937</v>
      </c>
      <c r="E11" s="3">
        <v>0.3315</v>
      </c>
      <c r="F11" s="3">
        <v>0.3762</v>
      </c>
      <c r="G11" s="3">
        <v>0.2887</v>
      </c>
      <c r="H11" s="3">
        <v>0.2753</v>
      </c>
      <c r="I11" s="13">
        <v>0.3211</v>
      </c>
      <c r="J11" s="14">
        <v>0.2755</v>
      </c>
      <c r="K11" s="3"/>
      <c r="L11" s="3"/>
      <c r="M11" s="3"/>
    </row>
    <row r="12" customHeight="1" spans="1:13">
      <c r="A12" t="s">
        <v>8</v>
      </c>
      <c r="B12" s="3">
        <v>1.0917</v>
      </c>
      <c r="C12" s="3">
        <v>1.2727</v>
      </c>
      <c r="D12" s="3">
        <v>0.2556</v>
      </c>
      <c r="E12" s="3">
        <v>0.2944</v>
      </c>
      <c r="F12" s="3">
        <v>0.3123</v>
      </c>
      <c r="G12" s="3">
        <v>0.247</v>
      </c>
      <c r="H12" s="3">
        <v>0.2275</v>
      </c>
      <c r="I12" s="13">
        <v>0.3241</v>
      </c>
      <c r="J12" s="14">
        <v>0.2403</v>
      </c>
      <c r="K12" s="3"/>
      <c r="L12" s="3"/>
      <c r="M12" s="3"/>
    </row>
    <row r="13" customHeight="1" spans="1:13">
      <c r="A13" t="s">
        <v>9</v>
      </c>
      <c r="B13" s="3">
        <v>0.6587</v>
      </c>
      <c r="C13" s="3">
        <v>0.8179</v>
      </c>
      <c r="D13" s="3">
        <v>0.3129</v>
      </c>
      <c r="E13" s="3">
        <v>0.4024</v>
      </c>
      <c r="F13" s="3">
        <v>0.3241</v>
      </c>
      <c r="G13" s="3">
        <v>0.2913</v>
      </c>
      <c r="H13" s="3">
        <v>0.2732</v>
      </c>
      <c r="I13" s="13">
        <v>0.2706</v>
      </c>
      <c r="J13" s="3"/>
      <c r="K13" s="3"/>
      <c r="L13" s="3"/>
      <c r="M13" s="3"/>
    </row>
    <row r="14" customHeight="1" spans="1:13">
      <c r="A14" t="s">
        <v>10</v>
      </c>
      <c r="B14" s="3">
        <v>0.4427</v>
      </c>
      <c r="C14" s="3">
        <v>0.4591</v>
      </c>
      <c r="D14" s="3">
        <v>0.2526</v>
      </c>
      <c r="E14" s="3">
        <v>0.3025</v>
      </c>
      <c r="F14" s="3">
        <v>0.2962</v>
      </c>
      <c r="G14" s="3">
        <v>0.3675</v>
      </c>
      <c r="H14" s="3">
        <v>0.263</v>
      </c>
      <c r="I14" s="13">
        <v>0.2379</v>
      </c>
      <c r="J14" s="3"/>
      <c r="K14" s="3"/>
      <c r="L14" s="3"/>
      <c r="M14" s="3"/>
    </row>
    <row r="15" customHeight="1" spans="1:13">
      <c r="A15" t="s">
        <v>11</v>
      </c>
      <c r="B15" s="3">
        <v>0.3268</v>
      </c>
      <c r="C15" s="3">
        <v>0.3613</v>
      </c>
      <c r="D15" s="3">
        <v>0.2346</v>
      </c>
      <c r="E15" s="3">
        <v>0.297</v>
      </c>
      <c r="F15" s="3">
        <v>0.2664</v>
      </c>
      <c r="G15" s="3">
        <v>0.2829</v>
      </c>
      <c r="H15" s="3">
        <v>0.2269</v>
      </c>
      <c r="I15" s="13">
        <v>0.2732</v>
      </c>
      <c r="J15" s="3"/>
      <c r="K15" s="3"/>
      <c r="L15" s="3"/>
      <c r="M15" s="3"/>
    </row>
    <row r="16" customHeight="1" spans="1:13">
      <c r="A16" t="s">
        <v>14</v>
      </c>
      <c r="B16" s="3">
        <v>0.2912</v>
      </c>
      <c r="C16" s="3">
        <v>0.3854</v>
      </c>
      <c r="D16" s="3">
        <v>0.2287</v>
      </c>
      <c r="E16" s="3">
        <v>0.261</v>
      </c>
      <c r="F16" s="3">
        <v>0.272</v>
      </c>
      <c r="G16" s="3">
        <v>0.2517</v>
      </c>
      <c r="H16" s="3">
        <v>0.2676</v>
      </c>
      <c r="I16" s="13">
        <v>0.2551</v>
      </c>
      <c r="J16" s="3"/>
      <c r="K16" s="3"/>
      <c r="L16" s="3"/>
      <c r="M16" s="3"/>
    </row>
    <row r="17" customHeight="1" spans="1:13">
      <c r="A17" t="s">
        <v>15</v>
      </c>
      <c r="B17" s="3">
        <v>0.2445</v>
      </c>
      <c r="C17" s="3">
        <v>0.2698</v>
      </c>
      <c r="D17" s="3">
        <v>0.2581</v>
      </c>
      <c r="E17" s="3">
        <v>0.2274</v>
      </c>
      <c r="F17" s="3">
        <v>0.2253</v>
      </c>
      <c r="G17" s="3">
        <v>0.2986</v>
      </c>
      <c r="H17" s="3">
        <v>0.261</v>
      </c>
      <c r="I17" s="13">
        <v>0.2443</v>
      </c>
      <c r="J17" s="3"/>
      <c r="K17" s="3"/>
      <c r="L17" s="3"/>
      <c r="M17" s="3"/>
    </row>
    <row r="18" customHeight="1" spans="1:13">
      <c r="A18" t="s">
        <v>16</v>
      </c>
      <c r="B18" s="3">
        <v>0.0432</v>
      </c>
      <c r="C18" s="3">
        <v>0.0464</v>
      </c>
      <c r="D18" s="3">
        <v>0.3865</v>
      </c>
      <c r="E18" s="3">
        <v>0.3593</v>
      </c>
      <c r="F18" s="3">
        <v>0.2832</v>
      </c>
      <c r="G18" s="3">
        <v>0.2995</v>
      </c>
      <c r="H18" s="3">
        <v>0.2499</v>
      </c>
      <c r="I18" s="13">
        <v>0.2335</v>
      </c>
      <c r="J18" s="3"/>
      <c r="K18" s="3"/>
      <c r="L18" s="3"/>
      <c r="M18" s="3"/>
    </row>
    <row r="20" customHeight="1" spans="1:13">
      <c r="A20" t="s">
        <v>17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12">
        <v>8</v>
      </c>
      <c r="J20" s="2">
        <v>9</v>
      </c>
      <c r="K20" s="2">
        <v>10</v>
      </c>
      <c r="L20" s="2">
        <v>11</v>
      </c>
      <c r="M20" s="2">
        <v>12</v>
      </c>
    </row>
    <row r="21" customHeight="1" spans="1:13">
      <c r="A21" t="s">
        <v>7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s="15" t="s">
        <v>19</v>
      </c>
      <c r="J21" t="s">
        <v>18</v>
      </c>
      <c r="K21" t="s">
        <v>18</v>
      </c>
      <c r="L21" t="s">
        <v>18</v>
      </c>
      <c r="M21" t="s">
        <v>18</v>
      </c>
    </row>
    <row r="22" customHeight="1" spans="1:13">
      <c r="A22" t="s">
        <v>8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s="15" t="s">
        <v>19</v>
      </c>
      <c r="J22" t="s">
        <v>18</v>
      </c>
      <c r="K22" t="s">
        <v>18</v>
      </c>
      <c r="L22" t="s">
        <v>18</v>
      </c>
      <c r="M22" t="s">
        <v>18</v>
      </c>
    </row>
    <row r="23" customHeight="1" spans="1:13">
      <c r="A23" t="s">
        <v>9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s="15" t="s">
        <v>19</v>
      </c>
      <c r="J23" t="s">
        <v>18</v>
      </c>
      <c r="K23" t="s">
        <v>18</v>
      </c>
      <c r="L23" t="s">
        <v>18</v>
      </c>
      <c r="M23" t="s">
        <v>18</v>
      </c>
    </row>
    <row r="24" customHeight="1" spans="1:13">
      <c r="A24" t="s">
        <v>10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s="15" t="s">
        <v>19</v>
      </c>
      <c r="J24" t="s">
        <v>18</v>
      </c>
      <c r="K24" t="s">
        <v>18</v>
      </c>
      <c r="L24" t="s">
        <v>18</v>
      </c>
      <c r="M24" t="s">
        <v>18</v>
      </c>
    </row>
    <row r="25" customHeight="1" spans="1:13">
      <c r="A25" t="s">
        <v>11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s="15" t="s">
        <v>19</v>
      </c>
      <c r="J25" t="s">
        <v>18</v>
      </c>
      <c r="K25" t="s">
        <v>18</v>
      </c>
      <c r="L25" t="s">
        <v>18</v>
      </c>
      <c r="M25" t="s">
        <v>18</v>
      </c>
    </row>
    <row r="26" customHeight="1" spans="1:13">
      <c r="A26" t="s">
        <v>14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s="15" t="s">
        <v>19</v>
      </c>
      <c r="J26" t="s">
        <v>18</v>
      </c>
      <c r="K26" t="s">
        <v>18</v>
      </c>
      <c r="L26" t="s">
        <v>18</v>
      </c>
      <c r="M26" t="s">
        <v>18</v>
      </c>
    </row>
    <row r="27" customHeight="1" spans="1:13">
      <c r="A27" t="s">
        <v>15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s="15" t="s">
        <v>19</v>
      </c>
      <c r="J27" t="s">
        <v>18</v>
      </c>
      <c r="K27" t="s">
        <v>18</v>
      </c>
      <c r="L27" t="s">
        <v>18</v>
      </c>
      <c r="M27" t="s">
        <v>18</v>
      </c>
    </row>
    <row r="28" customHeight="1" spans="1:13">
      <c r="A28" t="s">
        <v>16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s="15" t="s">
        <v>19</v>
      </c>
      <c r="J28" t="s">
        <v>18</v>
      </c>
      <c r="K28" t="s">
        <v>18</v>
      </c>
      <c r="L28" t="s">
        <v>18</v>
      </c>
      <c r="M28" t="s">
        <v>18</v>
      </c>
    </row>
    <row r="30" customHeight="1" spans="1:1">
      <c r="A30" t="s">
        <v>20</v>
      </c>
    </row>
    <row r="31" customHeight="1" spans="4:11">
      <c r="D31" s="4" t="s">
        <v>21</v>
      </c>
      <c r="J31" s="5" t="s">
        <v>22</v>
      </c>
      <c r="K31" s="5" t="s">
        <v>22</v>
      </c>
    </row>
    <row r="32" customHeight="1" spans="4:11">
      <c r="D32" s="3">
        <v>0.0464</v>
      </c>
      <c r="E32" s="3">
        <v>0.0448</v>
      </c>
      <c r="F32" s="3">
        <v>0.0466</v>
      </c>
      <c r="G32" s="3">
        <v>0.0446</v>
      </c>
      <c r="H32" s="3">
        <v>0.0467</v>
      </c>
      <c r="I32" s="13">
        <v>0.0446</v>
      </c>
      <c r="J32">
        <f>(D32+E32+F32+G32+H32+I32)/6</f>
        <v>0.0456166666666667</v>
      </c>
      <c r="K32">
        <f>(J32+J33)/2</f>
        <v>0.0451416666666667</v>
      </c>
    </row>
    <row r="33" customHeight="1" spans="4:10">
      <c r="D33" s="3">
        <v>0.0432</v>
      </c>
      <c r="E33" s="3">
        <v>0.0464</v>
      </c>
      <c r="F33" s="3">
        <v>0.0431</v>
      </c>
      <c r="G33" s="3">
        <v>0.0461</v>
      </c>
      <c r="H33" s="3">
        <v>0.043</v>
      </c>
      <c r="I33" s="13">
        <v>0.0462</v>
      </c>
      <c r="J33">
        <f>(D33+E33+F33+G33+H33+I33)/6</f>
        <v>0.0446666666666667</v>
      </c>
    </row>
    <row r="35" customHeight="1" spans="4:11">
      <c r="D35" s="4" t="s">
        <v>23</v>
      </c>
      <c r="J35" s="5" t="s">
        <v>22</v>
      </c>
      <c r="K35" s="5" t="s">
        <v>24</v>
      </c>
    </row>
    <row r="36" customHeight="1" spans="4:15">
      <c r="D36" s="3">
        <v>1.0917</v>
      </c>
      <c r="E36" s="3">
        <v>1.2727</v>
      </c>
      <c r="F36" s="3">
        <v>1.0849</v>
      </c>
      <c r="G36" s="3">
        <v>1.2614</v>
      </c>
      <c r="H36" s="3">
        <v>1.0794</v>
      </c>
      <c r="I36" s="13">
        <v>1.2605</v>
      </c>
      <c r="J36">
        <f t="shared" ref="J36:J41" si="0">(D36+E36+F36+G36+H36+I36)/6</f>
        <v>1.1751</v>
      </c>
      <c r="K36">
        <f>J36-K32</f>
        <v>1.12995833333333</v>
      </c>
      <c r="L36">
        <v>32</v>
      </c>
      <c r="N36">
        <v>1</v>
      </c>
      <c r="O36">
        <v>0.211858333333333</v>
      </c>
    </row>
    <row r="37" customHeight="1" spans="4:12">
      <c r="D37" s="3">
        <v>0.6587</v>
      </c>
      <c r="E37" s="3">
        <v>0.8179</v>
      </c>
      <c r="F37" s="3">
        <v>0.6565</v>
      </c>
      <c r="G37" s="3">
        <v>0.8166</v>
      </c>
      <c r="H37" s="3">
        <v>0.653</v>
      </c>
      <c r="I37" s="13">
        <v>0.8135</v>
      </c>
      <c r="J37">
        <f t="shared" si="0"/>
        <v>0.736033333333333</v>
      </c>
      <c r="K37">
        <f>J37-K32</f>
        <v>0.690891666666667</v>
      </c>
      <c r="L37">
        <v>16</v>
      </c>
    </row>
    <row r="38" customHeight="1" spans="4:15">
      <c r="D38" s="3">
        <v>0.4427</v>
      </c>
      <c r="E38" s="3">
        <v>0.4591</v>
      </c>
      <c r="F38" s="3">
        <v>0.441</v>
      </c>
      <c r="G38" s="3">
        <v>0.4618</v>
      </c>
      <c r="H38" s="3">
        <v>0.4408</v>
      </c>
      <c r="I38" s="13">
        <v>0.4633</v>
      </c>
      <c r="J38">
        <f t="shared" si="0"/>
        <v>0.45145</v>
      </c>
      <c r="K38">
        <f>J38-K32</f>
        <v>0.406308333333333</v>
      </c>
      <c r="L38">
        <v>8</v>
      </c>
      <c r="N38">
        <v>4</v>
      </c>
      <c r="O38">
        <v>0.298875</v>
      </c>
    </row>
    <row r="39" customHeight="1" spans="4:15">
      <c r="D39" s="3">
        <v>0.3268</v>
      </c>
      <c r="E39" s="3">
        <v>0.3613</v>
      </c>
      <c r="F39" s="3">
        <v>0.3258</v>
      </c>
      <c r="G39" s="3">
        <v>0.3617</v>
      </c>
      <c r="H39" s="3">
        <v>0.3265</v>
      </c>
      <c r="I39" s="13">
        <v>0.362</v>
      </c>
      <c r="J39">
        <f t="shared" si="0"/>
        <v>0.344016666666667</v>
      </c>
      <c r="K39">
        <f>J39-K32</f>
        <v>0.298875</v>
      </c>
      <c r="L39">
        <v>4</v>
      </c>
      <c r="N39">
        <v>8</v>
      </c>
      <c r="O39">
        <v>0.406308333333333</v>
      </c>
    </row>
    <row r="40" customHeight="1" spans="4:15">
      <c r="D40" s="3">
        <v>0.2912</v>
      </c>
      <c r="E40" s="3">
        <v>0.3854</v>
      </c>
      <c r="F40" s="3">
        <v>0.2897</v>
      </c>
      <c r="G40" s="3">
        <v>0.3815</v>
      </c>
      <c r="H40" s="3">
        <v>0.2899</v>
      </c>
      <c r="I40" s="13">
        <v>0.3823</v>
      </c>
      <c r="J40">
        <f t="shared" si="0"/>
        <v>0.336666666666667</v>
      </c>
      <c r="K40">
        <f>J40-K32</f>
        <v>0.291525</v>
      </c>
      <c r="L40">
        <v>2</v>
      </c>
      <c r="N40">
        <v>16</v>
      </c>
      <c r="O40">
        <v>0.690891666666667</v>
      </c>
    </row>
    <row r="41" customHeight="1" spans="4:15">
      <c r="D41" s="3">
        <v>0.2445</v>
      </c>
      <c r="E41" s="3">
        <v>0.2698</v>
      </c>
      <c r="F41" s="3">
        <v>0.2441</v>
      </c>
      <c r="G41" s="3">
        <v>0.2692</v>
      </c>
      <c r="H41" s="3">
        <v>0.2447</v>
      </c>
      <c r="I41" s="13">
        <v>0.2697</v>
      </c>
      <c r="J41">
        <f t="shared" si="0"/>
        <v>0.257</v>
      </c>
      <c r="K41">
        <f>J41-K32</f>
        <v>0.211858333333333</v>
      </c>
      <c r="L41">
        <v>1</v>
      </c>
      <c r="N41">
        <v>32</v>
      </c>
      <c r="O41">
        <v>1.12995833333333</v>
      </c>
    </row>
    <row r="44" customHeight="1" spans="7:9">
      <c r="G44" s="5" t="s">
        <v>22</v>
      </c>
      <c r="H44" s="5" t="s">
        <v>24</v>
      </c>
      <c r="I44" s="15" t="s">
        <v>25</v>
      </c>
    </row>
    <row r="45" customHeight="1" spans="3:11">
      <c r="C45" t="s">
        <v>7</v>
      </c>
      <c r="D45" s="3">
        <v>0.2937</v>
      </c>
      <c r="E45" s="3">
        <v>0.2943</v>
      </c>
      <c r="F45" s="3">
        <v>0.2944</v>
      </c>
      <c r="G45">
        <f t="shared" ref="G45:G50" si="1">(D45+E45+F45)/3</f>
        <v>0.294133333333333</v>
      </c>
      <c r="H45">
        <f t="shared" ref="H45:H50" si="2">G45-0.04514</f>
        <v>0.248993333333333</v>
      </c>
      <c r="I45" s="1">
        <f t="shared" ref="I45:I50" si="3">(H45-0.1823)/0.0299</f>
        <v>2.23054626532886</v>
      </c>
      <c r="K45" s="16"/>
    </row>
    <row r="46" customHeight="1" spans="3:11">
      <c r="C46" s="6" t="s">
        <v>26</v>
      </c>
      <c r="D46" s="3">
        <v>0.2556</v>
      </c>
      <c r="E46" s="3">
        <v>0.2561</v>
      </c>
      <c r="F46" s="3">
        <v>0.2575</v>
      </c>
      <c r="G46">
        <f t="shared" si="1"/>
        <v>0.2564</v>
      </c>
      <c r="H46">
        <f t="shared" si="2"/>
        <v>0.21126</v>
      </c>
      <c r="I46" s="1">
        <f t="shared" si="3"/>
        <v>0.968561872909699</v>
      </c>
      <c r="K46" s="17"/>
    </row>
    <row r="47" customHeight="1" spans="4:11">
      <c r="D47" s="3">
        <v>0.2526</v>
      </c>
      <c r="E47" s="3">
        <v>0.2502</v>
      </c>
      <c r="F47" s="3">
        <v>0.251</v>
      </c>
      <c r="G47">
        <f t="shared" si="1"/>
        <v>0.251266666666667</v>
      </c>
      <c r="H47">
        <f t="shared" si="2"/>
        <v>0.206126666666667</v>
      </c>
      <c r="I47" s="18">
        <f t="shared" si="3"/>
        <v>0.796878483835017</v>
      </c>
      <c r="K47" s="17"/>
    </row>
    <row r="48" customHeight="1" spans="4:11">
      <c r="D48" s="3">
        <v>0.2346</v>
      </c>
      <c r="E48" s="3">
        <v>0.2339</v>
      </c>
      <c r="F48" s="3">
        <v>0.2346</v>
      </c>
      <c r="G48">
        <f t="shared" si="1"/>
        <v>0.234366666666667</v>
      </c>
      <c r="H48">
        <f t="shared" si="2"/>
        <v>0.189226666666667</v>
      </c>
      <c r="I48" s="18">
        <f t="shared" si="3"/>
        <v>0.231661092530669</v>
      </c>
      <c r="K48" s="17"/>
    </row>
    <row r="49" customHeight="1" spans="4:11">
      <c r="D49" s="3">
        <v>0.2287</v>
      </c>
      <c r="E49" s="3">
        <v>0.2286</v>
      </c>
      <c r="F49" s="3">
        <v>0.2287</v>
      </c>
      <c r="G49">
        <f t="shared" si="1"/>
        <v>0.228666666666667</v>
      </c>
      <c r="H49">
        <f t="shared" si="2"/>
        <v>0.183526666666667</v>
      </c>
      <c r="I49" s="18">
        <f t="shared" si="3"/>
        <v>0.0410256410256527</v>
      </c>
      <c r="K49" s="19"/>
    </row>
    <row r="50" customHeight="1" spans="4:11">
      <c r="D50" s="3">
        <v>0.2581</v>
      </c>
      <c r="E50" s="3">
        <v>0.2577</v>
      </c>
      <c r="F50" s="3">
        <v>0.2585</v>
      </c>
      <c r="G50">
        <f t="shared" si="1"/>
        <v>0.2581</v>
      </c>
      <c r="H50">
        <f t="shared" si="2"/>
        <v>0.21296</v>
      </c>
      <c r="I50" s="1">
        <f t="shared" si="3"/>
        <v>1.02541806020067</v>
      </c>
      <c r="K50" s="19"/>
    </row>
    <row r="51" customHeight="1" spans="11:11">
      <c r="K51" s="19"/>
    </row>
    <row r="52" customHeight="1" spans="3:14">
      <c r="C52" t="s">
        <v>27</v>
      </c>
      <c r="D52" s="3">
        <v>0.3315</v>
      </c>
      <c r="E52" s="3">
        <v>0.3295</v>
      </c>
      <c r="F52" s="3">
        <v>0.3302</v>
      </c>
      <c r="G52">
        <f t="shared" ref="G52:G57" si="4">(D52+E52+F52)/3</f>
        <v>0.3304</v>
      </c>
      <c r="H52">
        <f t="shared" ref="H52:H57" si="5">G52-0.04514</f>
        <v>0.28526</v>
      </c>
      <c r="I52" s="18">
        <f>(H52-0.1823)/0.0299</f>
        <v>3.44347826086957</v>
      </c>
      <c r="K52" s="17"/>
      <c r="L52" s="3"/>
      <c r="M52" s="3"/>
      <c r="N52" s="3"/>
    </row>
    <row r="53" customHeight="1" spans="3:14">
      <c r="C53" s="7" t="s">
        <v>28</v>
      </c>
      <c r="D53" s="3">
        <v>0.2944</v>
      </c>
      <c r="E53" s="3">
        <v>0.294</v>
      </c>
      <c r="F53" s="3">
        <v>0.2942</v>
      </c>
      <c r="G53">
        <f t="shared" si="4"/>
        <v>0.2942</v>
      </c>
      <c r="H53">
        <f t="shared" si="5"/>
        <v>0.24906</v>
      </c>
      <c r="I53" s="1">
        <f>(H53-0.1823)/0.0299</f>
        <v>2.23277591973244</v>
      </c>
      <c r="K53" s="17"/>
      <c r="L53" s="3"/>
      <c r="M53" s="3"/>
      <c r="N53" s="3"/>
    </row>
    <row r="54" customHeight="1" spans="4:14">
      <c r="D54" s="3">
        <v>0.4024</v>
      </c>
      <c r="E54" s="3">
        <v>0.395</v>
      </c>
      <c r="F54" s="3">
        <v>0.396</v>
      </c>
      <c r="G54">
        <f t="shared" si="4"/>
        <v>0.3978</v>
      </c>
      <c r="H54">
        <f t="shared" si="5"/>
        <v>0.35266</v>
      </c>
      <c r="I54" s="18">
        <f t="shared" ref="I54:I59" si="6">(H54-0.1823)/0.0299</f>
        <v>5.69765886287625</v>
      </c>
      <c r="K54" s="17"/>
      <c r="L54" s="3"/>
      <c r="M54" s="3"/>
      <c r="N54" s="3"/>
    </row>
    <row r="55" customHeight="1" spans="4:14">
      <c r="D55" s="3">
        <v>0.3025</v>
      </c>
      <c r="E55" s="3">
        <v>0.2991</v>
      </c>
      <c r="F55" s="3">
        <v>0.2974</v>
      </c>
      <c r="G55">
        <f t="shared" si="4"/>
        <v>0.299666666666667</v>
      </c>
      <c r="H55">
        <f t="shared" si="5"/>
        <v>0.254526666666667</v>
      </c>
      <c r="I55" s="1">
        <f t="shared" si="6"/>
        <v>2.41560758082498</v>
      </c>
      <c r="K55" s="19"/>
      <c r="L55" s="3"/>
      <c r="M55" s="3"/>
      <c r="N55" s="3"/>
    </row>
    <row r="56" customHeight="1" spans="4:14">
      <c r="D56" s="3">
        <v>0.297</v>
      </c>
      <c r="E56" s="3">
        <v>0.2959</v>
      </c>
      <c r="F56" s="3">
        <v>0.2379</v>
      </c>
      <c r="G56">
        <f t="shared" si="4"/>
        <v>0.276933333333333</v>
      </c>
      <c r="H56">
        <f t="shared" si="5"/>
        <v>0.231793333333333</v>
      </c>
      <c r="I56" s="1">
        <f t="shared" si="6"/>
        <v>1.65529542920846</v>
      </c>
      <c r="K56" s="19"/>
      <c r="L56" s="3"/>
      <c r="M56" s="3"/>
      <c r="N56" s="3"/>
    </row>
    <row r="57" customHeight="1" spans="4:14">
      <c r="D57" s="3">
        <v>0.3593</v>
      </c>
      <c r="E57" s="3">
        <v>0.3573</v>
      </c>
      <c r="F57" s="3">
        <v>0.3581</v>
      </c>
      <c r="G57">
        <f t="shared" si="4"/>
        <v>0.358233333333333</v>
      </c>
      <c r="H57">
        <f t="shared" si="5"/>
        <v>0.313093333333333</v>
      </c>
      <c r="I57" s="18">
        <f t="shared" si="6"/>
        <v>4.37435897435896</v>
      </c>
      <c r="K57" s="19"/>
      <c r="L57" s="3"/>
      <c r="M57" s="3"/>
      <c r="N57" s="3"/>
    </row>
    <row r="58" customHeight="1" spans="11:11">
      <c r="K58" s="19"/>
    </row>
    <row r="59" customHeight="1" spans="3:12">
      <c r="C59" t="s">
        <v>9</v>
      </c>
      <c r="D59" s="3">
        <v>0.2962</v>
      </c>
      <c r="E59" s="3">
        <v>0.2995</v>
      </c>
      <c r="F59" s="3">
        <v>0.2997</v>
      </c>
      <c r="G59">
        <f>(D59+E59+F59)/3</f>
        <v>0.298466666666667</v>
      </c>
      <c r="H59">
        <f>G59-0.04514</f>
        <v>0.253326666666667</v>
      </c>
      <c r="I59" s="1">
        <f>(H59-0.1823)/0.0299</f>
        <v>2.37547380156076</v>
      </c>
      <c r="K59" s="19"/>
      <c r="L59" s="3"/>
    </row>
    <row r="60" customHeight="1" spans="3:12">
      <c r="C60" s="8" t="s">
        <v>29</v>
      </c>
      <c r="D60" s="3">
        <v>0.2664</v>
      </c>
      <c r="E60" s="3">
        <v>0.2663</v>
      </c>
      <c r="F60" s="3">
        <v>0.2666</v>
      </c>
      <c r="G60">
        <f t="shared" ref="G59:G64" si="7">(D60+E60+F60)/3</f>
        <v>0.266433333333333</v>
      </c>
      <c r="H60">
        <f t="shared" ref="H59:H64" si="8">G60-0.04514</f>
        <v>0.221293333333333</v>
      </c>
      <c r="I60" s="18">
        <f t="shared" ref="I59:I64" si="9">(H60-0.1823)/0.0299</f>
        <v>1.3041248606466</v>
      </c>
      <c r="K60" s="19"/>
      <c r="L60" s="3"/>
    </row>
    <row r="61" customHeight="1" spans="3:12">
      <c r="C61" s="9"/>
      <c r="D61" s="3">
        <v>0.272</v>
      </c>
      <c r="E61" s="3">
        <v>0.2717</v>
      </c>
      <c r="F61" s="3">
        <v>0.2723</v>
      </c>
      <c r="G61">
        <f t="shared" si="7"/>
        <v>0.272</v>
      </c>
      <c r="H61">
        <f t="shared" si="8"/>
        <v>0.22686</v>
      </c>
      <c r="I61" s="18">
        <f t="shared" si="9"/>
        <v>1.49030100334448</v>
      </c>
      <c r="K61" s="19"/>
      <c r="L61" s="3"/>
    </row>
    <row r="62" customHeight="1" spans="4:12">
      <c r="D62" s="3">
        <v>0.2832</v>
      </c>
      <c r="E62" s="3">
        <v>0.2821</v>
      </c>
      <c r="F62" s="3">
        <v>0.2827</v>
      </c>
      <c r="G62">
        <f t="shared" si="7"/>
        <v>0.282666666666667</v>
      </c>
      <c r="H62">
        <f t="shared" si="8"/>
        <v>0.237526666666667</v>
      </c>
      <c r="I62" s="1">
        <f t="shared" si="9"/>
        <v>1.84704570791527</v>
      </c>
      <c r="K62" s="19"/>
      <c r="L62" s="3"/>
    </row>
    <row r="63" customHeight="1" spans="4:12">
      <c r="D63" s="3">
        <v>0.2732</v>
      </c>
      <c r="E63" s="3">
        <v>0.272</v>
      </c>
      <c r="F63" s="3">
        <v>0.271</v>
      </c>
      <c r="G63">
        <f t="shared" si="7"/>
        <v>0.272066666666667</v>
      </c>
      <c r="H63">
        <f t="shared" si="8"/>
        <v>0.226926666666667</v>
      </c>
      <c r="I63" s="1">
        <f t="shared" si="9"/>
        <v>1.49253065774805</v>
      </c>
      <c r="K63" s="19"/>
      <c r="L63" s="3"/>
    </row>
    <row r="64" customHeight="1" spans="4:12">
      <c r="D64" s="10">
        <v>0.2551</v>
      </c>
      <c r="E64" s="10">
        <v>0.2542</v>
      </c>
      <c r="F64" s="10">
        <v>0.2545</v>
      </c>
      <c r="G64" s="11">
        <f t="shared" si="7"/>
        <v>0.2546</v>
      </c>
      <c r="H64" s="11">
        <f t="shared" si="8"/>
        <v>0.20946</v>
      </c>
      <c r="I64" s="20">
        <f t="shared" si="9"/>
        <v>0.908361204013378</v>
      </c>
      <c r="K64" s="19"/>
      <c r="L64" s="3"/>
    </row>
    <row r="65" customHeight="1" spans="11:13">
      <c r="K65" s="16"/>
      <c r="M65" s="5"/>
    </row>
    <row r="66" customHeight="1" spans="3:13">
      <c r="C66" s="11" t="s">
        <v>7</v>
      </c>
      <c r="D66" s="10">
        <v>0.2937</v>
      </c>
      <c r="E66" s="10">
        <v>0.2943</v>
      </c>
      <c r="F66" s="10">
        <v>0.2944</v>
      </c>
      <c r="G66" s="11">
        <f>(D66+E66+F66)/3</f>
        <v>0.294133333333333</v>
      </c>
      <c r="H66" s="11">
        <f>G66-0.04514</f>
        <v>0.248993333333333</v>
      </c>
      <c r="I66" s="21">
        <f>(H66-0.1823)/0.0299</f>
        <v>2.23054626532886</v>
      </c>
      <c r="K66" s="17"/>
      <c r="M66" s="22"/>
    </row>
    <row r="67" customHeight="1" spans="3:13">
      <c r="C67" s="11"/>
      <c r="D67" s="10">
        <v>0.2556</v>
      </c>
      <c r="E67" s="10">
        <v>0.2561</v>
      </c>
      <c r="F67" s="10">
        <v>0.2575</v>
      </c>
      <c r="G67" s="11">
        <f t="shared" ref="G67:G75" si="10">(D67+E67+F67)/3</f>
        <v>0.2564</v>
      </c>
      <c r="H67" s="11">
        <f t="shared" ref="H67:H75" si="11">G67-0.04514</f>
        <v>0.21126</v>
      </c>
      <c r="I67" s="21">
        <f t="shared" ref="I67:I75" si="12">(H67-0.1823)/0.0299</f>
        <v>0.968561872909699</v>
      </c>
      <c r="K67" s="17"/>
      <c r="M67" s="22"/>
    </row>
    <row r="68" customHeight="1" spans="3:13">
      <c r="C68" s="11"/>
      <c r="D68" s="10">
        <v>0.3129</v>
      </c>
      <c r="E68" s="10">
        <v>0.3134</v>
      </c>
      <c r="F68" s="10">
        <v>0.3145</v>
      </c>
      <c r="G68" s="11">
        <f t="shared" si="10"/>
        <v>0.3136</v>
      </c>
      <c r="H68" s="11">
        <f t="shared" si="11"/>
        <v>0.26846</v>
      </c>
      <c r="I68" s="21">
        <f t="shared" si="12"/>
        <v>2.88160535117057</v>
      </c>
      <c r="K68" s="17"/>
      <c r="M68" s="22"/>
    </row>
    <row r="69" customHeight="1" spans="3:13">
      <c r="C69" s="11"/>
      <c r="D69" s="10">
        <v>0.2526</v>
      </c>
      <c r="E69" s="10">
        <v>0.2502</v>
      </c>
      <c r="F69" s="10">
        <v>0.251</v>
      </c>
      <c r="G69" s="11">
        <f t="shared" si="10"/>
        <v>0.251266666666667</v>
      </c>
      <c r="H69" s="11">
        <f t="shared" si="11"/>
        <v>0.206126666666667</v>
      </c>
      <c r="I69" s="20">
        <f t="shared" si="12"/>
        <v>0.796878483835017</v>
      </c>
      <c r="K69" s="19"/>
      <c r="M69" s="22"/>
    </row>
    <row r="70" customHeight="1" spans="3:13">
      <c r="C70" s="11"/>
      <c r="D70" s="10">
        <v>0.2346</v>
      </c>
      <c r="E70" s="10">
        <v>0.2339</v>
      </c>
      <c r="F70" s="10">
        <v>0.2346</v>
      </c>
      <c r="G70" s="11">
        <f t="shared" si="10"/>
        <v>0.234366666666667</v>
      </c>
      <c r="H70" s="11">
        <f t="shared" si="11"/>
        <v>0.189226666666667</v>
      </c>
      <c r="I70" s="20">
        <f t="shared" si="12"/>
        <v>0.231661092530669</v>
      </c>
      <c r="K70" s="19"/>
      <c r="M70" s="22"/>
    </row>
    <row r="71" customHeight="1" spans="3:13">
      <c r="C71" s="11"/>
      <c r="D71" s="10">
        <v>0.2287</v>
      </c>
      <c r="E71" s="10">
        <v>0.2286</v>
      </c>
      <c r="F71" s="10">
        <v>0.2287</v>
      </c>
      <c r="G71" s="11">
        <f t="shared" si="10"/>
        <v>0.228666666666667</v>
      </c>
      <c r="H71" s="11">
        <f t="shared" si="11"/>
        <v>0.183526666666667</v>
      </c>
      <c r="I71" s="20">
        <f t="shared" si="12"/>
        <v>0.0410256410256527</v>
      </c>
      <c r="K71" s="19"/>
      <c r="M71" s="22"/>
    </row>
    <row r="72" customHeight="1" spans="3:11">
      <c r="C72" s="11"/>
      <c r="D72" s="10">
        <v>0.2581</v>
      </c>
      <c r="E72" s="10">
        <v>0.2577</v>
      </c>
      <c r="F72" s="10">
        <v>0.2585</v>
      </c>
      <c r="G72" s="11">
        <f t="shared" si="10"/>
        <v>0.2581</v>
      </c>
      <c r="H72" s="11">
        <f t="shared" si="11"/>
        <v>0.21296</v>
      </c>
      <c r="I72" s="21">
        <f t="shared" si="12"/>
        <v>1.02541806020067</v>
      </c>
      <c r="K72" s="19"/>
    </row>
    <row r="73" customHeight="1" spans="3:11">
      <c r="C73" s="11"/>
      <c r="D73" s="10">
        <v>0.3865</v>
      </c>
      <c r="E73" s="10">
        <v>0.3851</v>
      </c>
      <c r="F73" s="10">
        <v>0.3841</v>
      </c>
      <c r="G73" s="11">
        <f t="shared" si="10"/>
        <v>0.385233333333333</v>
      </c>
      <c r="H73" s="11">
        <f t="shared" si="11"/>
        <v>0.340093333333333</v>
      </c>
      <c r="I73" s="21">
        <f t="shared" si="12"/>
        <v>5.27736900780378</v>
      </c>
      <c r="K73" s="19"/>
    </row>
    <row r="74" customHeight="1" spans="3:11">
      <c r="C74" s="11"/>
      <c r="D74" s="10">
        <v>0.3211</v>
      </c>
      <c r="E74" s="10">
        <v>0.3191</v>
      </c>
      <c r="F74" s="10">
        <v>0.319</v>
      </c>
      <c r="G74" s="11">
        <f t="shared" si="10"/>
        <v>0.319733333333333</v>
      </c>
      <c r="H74" s="11">
        <f t="shared" si="11"/>
        <v>0.274593333333333</v>
      </c>
      <c r="I74" s="21">
        <f t="shared" si="12"/>
        <v>3.08673355629876</v>
      </c>
      <c r="K74" s="19"/>
    </row>
    <row r="75" customHeight="1" spans="3:11">
      <c r="C75" s="11"/>
      <c r="D75" s="10">
        <v>0.3241</v>
      </c>
      <c r="E75" s="10">
        <v>0.3238</v>
      </c>
      <c r="F75" s="10">
        <v>0.3256</v>
      </c>
      <c r="G75" s="11">
        <f t="shared" si="10"/>
        <v>0.3245</v>
      </c>
      <c r="H75" s="11">
        <f t="shared" si="11"/>
        <v>0.27936</v>
      </c>
      <c r="I75" s="21">
        <f t="shared" si="12"/>
        <v>3.24615384615385</v>
      </c>
      <c r="K75" s="19"/>
    </row>
    <row r="76" customHeight="1" spans="11:11">
      <c r="K76" s="19"/>
    </row>
    <row r="77" customHeight="1" spans="2:13">
      <c r="B77" s="11"/>
      <c r="C77" s="11" t="s">
        <v>8</v>
      </c>
      <c r="D77" s="10">
        <v>0.3315</v>
      </c>
      <c r="E77" s="10">
        <v>0.3295</v>
      </c>
      <c r="F77" s="10">
        <v>0.3302</v>
      </c>
      <c r="G77" s="11">
        <f>(D77+E77+F77)/3</f>
        <v>0.3304</v>
      </c>
      <c r="H77" s="11">
        <f>G77-0.04514</f>
        <v>0.28526</v>
      </c>
      <c r="I77" s="20">
        <f>(H77-0.1823)/0.0299</f>
        <v>3.44347826086957</v>
      </c>
      <c r="J77" s="3"/>
      <c r="K77" s="17"/>
      <c r="L77" s="3"/>
      <c r="M77" s="22"/>
    </row>
    <row r="78" customHeight="1" spans="2:13">
      <c r="B78" s="11"/>
      <c r="C78" s="11"/>
      <c r="D78" s="10">
        <v>0.2944</v>
      </c>
      <c r="E78" s="10">
        <v>0.294</v>
      </c>
      <c r="F78" s="10">
        <v>0.2942</v>
      </c>
      <c r="G78" s="11">
        <f t="shared" ref="G78:G86" si="13">(D78+E78+F78)/3</f>
        <v>0.2942</v>
      </c>
      <c r="H78" s="11">
        <f t="shared" ref="H78:H86" si="14">G78-0.04514</f>
        <v>0.24906</v>
      </c>
      <c r="I78" s="21">
        <f t="shared" ref="I78:I86" si="15">(H78-0.1823)/0.0299</f>
        <v>2.23277591973244</v>
      </c>
      <c r="J78" s="3"/>
      <c r="K78" s="17"/>
      <c r="L78" s="3"/>
      <c r="M78" s="22"/>
    </row>
    <row r="79" customHeight="1" spans="2:13">
      <c r="B79" s="11"/>
      <c r="C79" s="11"/>
      <c r="D79" s="10">
        <v>0.4024</v>
      </c>
      <c r="E79" s="10">
        <v>0.395</v>
      </c>
      <c r="F79" s="10">
        <v>0.396</v>
      </c>
      <c r="G79" s="11">
        <f t="shared" si="13"/>
        <v>0.3978</v>
      </c>
      <c r="H79" s="11">
        <f t="shared" si="14"/>
        <v>0.35266</v>
      </c>
      <c r="I79" s="20">
        <f t="shared" si="15"/>
        <v>5.69765886287625</v>
      </c>
      <c r="J79" s="3"/>
      <c r="K79" s="17"/>
      <c r="L79" s="3"/>
      <c r="M79" s="22"/>
    </row>
    <row r="80" customHeight="1" spans="2:13">
      <c r="B80" s="11"/>
      <c r="C80" s="11"/>
      <c r="D80" s="10">
        <v>0.3025</v>
      </c>
      <c r="E80" s="10">
        <v>0.2991</v>
      </c>
      <c r="F80" s="10">
        <v>0.2974</v>
      </c>
      <c r="G80" s="11">
        <f t="shared" si="13"/>
        <v>0.299666666666667</v>
      </c>
      <c r="H80" s="11">
        <f t="shared" si="14"/>
        <v>0.254526666666667</v>
      </c>
      <c r="I80" s="21">
        <f t="shared" si="15"/>
        <v>2.41560758082498</v>
      </c>
      <c r="J80" s="3"/>
      <c r="K80" s="19"/>
      <c r="L80" s="3"/>
      <c r="M80" s="22"/>
    </row>
    <row r="81" customHeight="1" spans="2:13">
      <c r="B81" s="11"/>
      <c r="C81" s="11"/>
      <c r="D81" s="10">
        <v>0.297</v>
      </c>
      <c r="E81" s="10">
        <v>0.2959</v>
      </c>
      <c r="F81" s="10">
        <v>0.2379</v>
      </c>
      <c r="G81" s="11">
        <f t="shared" si="13"/>
        <v>0.276933333333333</v>
      </c>
      <c r="H81" s="11">
        <f t="shared" si="14"/>
        <v>0.231793333333333</v>
      </c>
      <c r="I81" s="21">
        <f t="shared" si="15"/>
        <v>1.65529542920846</v>
      </c>
      <c r="J81" s="3"/>
      <c r="K81" s="19"/>
      <c r="L81" s="3"/>
      <c r="M81" s="22"/>
    </row>
    <row r="82" customHeight="1" spans="2:13">
      <c r="B82" s="5"/>
      <c r="C82" s="11"/>
      <c r="D82" s="10">
        <v>0.261</v>
      </c>
      <c r="E82" s="10">
        <v>0.2594</v>
      </c>
      <c r="F82" s="10">
        <v>0.2608</v>
      </c>
      <c r="G82" s="11">
        <f t="shared" si="13"/>
        <v>0.2604</v>
      </c>
      <c r="H82" s="11">
        <f t="shared" si="14"/>
        <v>0.21526</v>
      </c>
      <c r="I82" s="21">
        <f t="shared" si="15"/>
        <v>1.10234113712375</v>
      </c>
      <c r="J82" s="3"/>
      <c r="K82" s="19"/>
      <c r="L82" s="3"/>
      <c r="M82" s="22"/>
    </row>
    <row r="83" customHeight="1" spans="2:11">
      <c r="B83" s="11"/>
      <c r="C83" s="11"/>
      <c r="D83" s="10">
        <v>0.2274</v>
      </c>
      <c r="E83" s="10">
        <v>0.2256</v>
      </c>
      <c r="F83" s="10">
        <v>0.2295</v>
      </c>
      <c r="G83" s="11">
        <f t="shared" si="13"/>
        <v>0.2275</v>
      </c>
      <c r="H83" s="11">
        <f t="shared" si="14"/>
        <v>0.18236</v>
      </c>
      <c r="I83" s="21">
        <f t="shared" si="15"/>
        <v>0.00200668896321085</v>
      </c>
      <c r="K83" s="19"/>
    </row>
    <row r="84" customHeight="1" spans="2:11">
      <c r="B84" s="11"/>
      <c r="C84" s="11"/>
      <c r="D84" s="10">
        <v>0.3593</v>
      </c>
      <c r="E84" s="10">
        <v>0.3573</v>
      </c>
      <c r="F84" s="10">
        <v>0.3581</v>
      </c>
      <c r="G84" s="11">
        <f t="shared" si="13"/>
        <v>0.358233333333333</v>
      </c>
      <c r="H84" s="11">
        <f t="shared" si="14"/>
        <v>0.313093333333333</v>
      </c>
      <c r="I84" s="20">
        <f t="shared" si="15"/>
        <v>4.37435897435896</v>
      </c>
      <c r="K84" s="19"/>
    </row>
    <row r="85" customHeight="1" spans="2:11">
      <c r="B85" s="11"/>
      <c r="C85" s="11"/>
      <c r="D85" s="10">
        <v>0.2706</v>
      </c>
      <c r="E85" s="10">
        <v>0.2718</v>
      </c>
      <c r="F85" s="10">
        <v>0.2718</v>
      </c>
      <c r="G85" s="11">
        <f t="shared" si="13"/>
        <v>0.2714</v>
      </c>
      <c r="H85" s="11">
        <f t="shared" si="14"/>
        <v>0.22626</v>
      </c>
      <c r="I85" s="21">
        <f t="shared" si="15"/>
        <v>1.47023411371237</v>
      </c>
      <c r="K85" s="19"/>
    </row>
    <row r="86" customHeight="1" spans="2:11">
      <c r="B86" s="11"/>
      <c r="C86" s="11"/>
      <c r="D86" s="10">
        <v>0.2379</v>
      </c>
      <c r="E86" s="10">
        <v>0.2366</v>
      </c>
      <c r="F86" s="10">
        <v>0.2366</v>
      </c>
      <c r="G86" s="11">
        <f t="shared" si="13"/>
        <v>0.237033333333333</v>
      </c>
      <c r="H86" s="11">
        <f t="shared" si="14"/>
        <v>0.191893333333333</v>
      </c>
      <c r="I86" s="21">
        <f t="shared" si="15"/>
        <v>0.320847268673345</v>
      </c>
      <c r="K86" s="19"/>
    </row>
    <row r="87" customHeight="1" spans="11:11">
      <c r="K87" s="19"/>
    </row>
    <row r="88" customHeight="1" spans="3:13">
      <c r="C88" s="11" t="s">
        <v>9</v>
      </c>
      <c r="D88" s="10">
        <v>0.3762</v>
      </c>
      <c r="E88" s="10">
        <v>0.3762</v>
      </c>
      <c r="F88" s="10">
        <v>0.3781</v>
      </c>
      <c r="G88" s="11">
        <f>(D88+E88+F88)/3</f>
        <v>0.376833333333333</v>
      </c>
      <c r="H88" s="11">
        <f>G88-0.04514</f>
        <v>0.331693333333333</v>
      </c>
      <c r="I88" s="21">
        <f>(H88-0.1823)/0.0299</f>
        <v>4.99643255295428</v>
      </c>
      <c r="K88" s="19"/>
      <c r="M88" s="22"/>
    </row>
    <row r="89" customHeight="1" spans="3:13">
      <c r="C89" s="11"/>
      <c r="D89" s="10">
        <v>0.3123</v>
      </c>
      <c r="E89" s="10">
        <v>0.3109</v>
      </c>
      <c r="F89" s="10">
        <v>0.3111</v>
      </c>
      <c r="G89" s="11">
        <f t="shared" ref="G89:G97" si="16">(D89+E89+F89)/3</f>
        <v>0.311433333333333</v>
      </c>
      <c r="H89" s="11">
        <f t="shared" ref="H89:H97" si="17">G89-0.04514</f>
        <v>0.266293333333333</v>
      </c>
      <c r="I89" s="21">
        <f t="shared" ref="I89:I97" si="18">(H89-0.1823)/0.0299</f>
        <v>2.80914158305462</v>
      </c>
      <c r="K89" s="19"/>
      <c r="M89" s="22"/>
    </row>
    <row r="90" customHeight="1" spans="3:13">
      <c r="C90" s="11"/>
      <c r="D90" s="10">
        <v>0.3241</v>
      </c>
      <c r="E90" s="10">
        <v>0.3197</v>
      </c>
      <c r="F90" s="10">
        <v>0.32</v>
      </c>
      <c r="G90" s="11">
        <f t="shared" si="16"/>
        <v>0.321266666666667</v>
      </c>
      <c r="H90" s="11">
        <f t="shared" si="17"/>
        <v>0.276126666666667</v>
      </c>
      <c r="I90" s="21">
        <f t="shared" si="18"/>
        <v>3.13801560758084</v>
      </c>
      <c r="K90" s="19"/>
      <c r="M90" s="22"/>
    </row>
    <row r="91" customHeight="1" spans="3:13">
      <c r="C91" s="11"/>
      <c r="D91" s="10">
        <v>0.2962</v>
      </c>
      <c r="E91" s="10">
        <v>0.2995</v>
      </c>
      <c r="F91" s="10">
        <v>0.2997</v>
      </c>
      <c r="G91" s="11">
        <f t="shared" si="16"/>
        <v>0.298466666666667</v>
      </c>
      <c r="H91" s="11">
        <f t="shared" si="17"/>
        <v>0.253326666666667</v>
      </c>
      <c r="I91" s="21">
        <f t="shared" si="18"/>
        <v>2.37547380156077</v>
      </c>
      <c r="M91" s="22"/>
    </row>
    <row r="92" customHeight="1" spans="3:13">
      <c r="C92" s="11"/>
      <c r="D92" s="10">
        <v>0.2664</v>
      </c>
      <c r="E92" s="10">
        <v>0.2663</v>
      </c>
      <c r="F92" s="10">
        <v>0.2666</v>
      </c>
      <c r="G92" s="11">
        <f t="shared" si="16"/>
        <v>0.266433333333333</v>
      </c>
      <c r="H92" s="11">
        <f t="shared" si="17"/>
        <v>0.221293333333333</v>
      </c>
      <c r="I92" s="20">
        <f t="shared" si="18"/>
        <v>1.30412486064659</v>
      </c>
      <c r="M92" s="22"/>
    </row>
    <row r="93" customHeight="1" spans="3:13">
      <c r="C93" s="11"/>
      <c r="D93" s="10">
        <v>0.272</v>
      </c>
      <c r="E93" s="10">
        <v>0.2717</v>
      </c>
      <c r="F93" s="10">
        <v>0.2723</v>
      </c>
      <c r="G93" s="11">
        <f t="shared" si="16"/>
        <v>0.272</v>
      </c>
      <c r="H93" s="11">
        <f t="shared" si="17"/>
        <v>0.22686</v>
      </c>
      <c r="I93" s="20">
        <f t="shared" si="18"/>
        <v>1.49030100334448</v>
      </c>
      <c r="M93" s="22"/>
    </row>
    <row r="94" customHeight="1" spans="3:9">
      <c r="C94" s="11"/>
      <c r="D94" s="10">
        <v>0.2253</v>
      </c>
      <c r="E94" s="10">
        <v>0.2235</v>
      </c>
      <c r="F94" s="10">
        <v>0.2245</v>
      </c>
      <c r="G94" s="11">
        <f t="shared" si="16"/>
        <v>0.224433333333333</v>
      </c>
      <c r="H94" s="11">
        <f t="shared" si="17"/>
        <v>0.179293333333333</v>
      </c>
      <c r="I94" s="21">
        <f t="shared" si="18"/>
        <v>-0.100557413600903</v>
      </c>
    </row>
    <row r="95" customHeight="1" spans="3:9">
      <c r="C95" s="11"/>
      <c r="D95" s="10">
        <v>0.2832</v>
      </c>
      <c r="E95" s="10">
        <v>0.2821</v>
      </c>
      <c r="F95" s="10">
        <v>0.2827</v>
      </c>
      <c r="G95" s="11">
        <f t="shared" si="16"/>
        <v>0.282666666666667</v>
      </c>
      <c r="H95" s="11">
        <f t="shared" si="17"/>
        <v>0.237526666666667</v>
      </c>
      <c r="I95" s="21">
        <f t="shared" si="18"/>
        <v>1.84704570791528</v>
      </c>
    </row>
    <row r="96" customHeight="1" spans="3:9">
      <c r="C96" s="11"/>
      <c r="D96" s="10">
        <v>0.2732</v>
      </c>
      <c r="E96" s="10">
        <v>0.272</v>
      </c>
      <c r="F96" s="10">
        <v>0.271</v>
      </c>
      <c r="G96" s="11">
        <f t="shared" si="16"/>
        <v>0.272066666666667</v>
      </c>
      <c r="H96" s="11">
        <f t="shared" si="17"/>
        <v>0.226926666666667</v>
      </c>
      <c r="I96" s="21">
        <f t="shared" si="18"/>
        <v>1.49253065774806</v>
      </c>
    </row>
    <row r="97" customHeight="1" spans="3:9">
      <c r="C97" s="11"/>
      <c r="D97" s="10">
        <v>0.2551</v>
      </c>
      <c r="E97" s="10">
        <v>0.2542</v>
      </c>
      <c r="F97" s="10">
        <v>0.2545</v>
      </c>
      <c r="G97" s="11">
        <f t="shared" si="16"/>
        <v>0.2546</v>
      </c>
      <c r="H97" s="11">
        <f t="shared" si="17"/>
        <v>0.20946</v>
      </c>
      <c r="I97" s="20">
        <f t="shared" si="18"/>
        <v>0.908361204013378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ComponentOne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吸光度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子晗</cp:lastModifiedBy>
  <dcterms:created xsi:type="dcterms:W3CDTF">2021-03-23T09:24:00Z</dcterms:created>
  <dcterms:modified xsi:type="dcterms:W3CDTF">2022-08-03T09:51:12Z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6B7AD7AAB76848999A3E4285DA3C150E</vt:lpwstr>
  </property>
  <property fmtid="{D5CDD505-2E9C-101B-9397-08002B2CF9AE}" pid="3" name="KSOProductBuildVer">
    <vt:lpwstr>2052-11.1.0.12300</vt:lpwstr>
  </property>
</Properties>
</file>