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rkl\Documents\GitHub\Wall-Panel\Source\"/>
    </mc:Choice>
  </mc:AlternateContent>
  <bookViews>
    <workbookView xWindow="0" yWindow="1800" windowWidth="21570" windowHeight="7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2" i="1"/>
  <c r="E8" i="1"/>
  <c r="E9" i="1"/>
  <c r="E28" i="1"/>
  <c r="E27" i="1"/>
  <c r="E26" i="1"/>
  <c r="E25" i="1"/>
  <c r="E24" i="1"/>
  <c r="E20" i="1"/>
  <c r="E18" i="1"/>
  <c r="E17" i="1"/>
  <c r="E16" i="1"/>
  <c r="E15" i="1"/>
  <c r="E5" i="1"/>
  <c r="E6" i="1"/>
  <c r="E7" i="1"/>
  <c r="E4" i="1"/>
  <c r="E3" i="1"/>
  <c r="B42" i="1"/>
  <c r="B43" i="1" s="1"/>
  <c r="B24" i="1"/>
  <c r="B15" i="1"/>
  <c r="A5" i="1" l="1"/>
  <c r="A13" i="1" l="1"/>
  <c r="A11" i="1"/>
  <c r="A9" i="1"/>
  <c r="A7" i="1"/>
  <c r="A3" i="1"/>
  <c r="B3" i="1"/>
  <c r="B4" i="1" s="1"/>
  <c r="B5" i="1" s="1"/>
  <c r="B6" i="1" s="1"/>
  <c r="B7" i="1" s="1"/>
  <c r="B8" i="1" s="1"/>
  <c r="B9" i="1" s="1"/>
  <c r="B16" i="1" s="1"/>
  <c r="B17" i="1" l="1"/>
  <c r="B18" i="1" l="1"/>
  <c r="B19" i="1" l="1"/>
  <c r="B20" i="1" l="1"/>
  <c r="A16" i="1" l="1"/>
  <c r="B25" i="1" l="1"/>
  <c r="B26" i="1" l="1"/>
  <c r="B27" i="1" l="1"/>
  <c r="E19" i="1" l="1"/>
  <c r="B28" i="1"/>
  <c r="B32" i="1" l="1"/>
  <c r="A25" i="1"/>
  <c r="B33" i="1" l="1"/>
  <c r="A33" i="1"/>
  <c r="B34" i="1" l="1"/>
  <c r="B35" i="1" s="1"/>
  <c r="B36" i="1" s="1"/>
  <c r="B37" i="1" s="1"/>
  <c r="B38" i="1" s="1"/>
  <c r="B39" i="1" s="1"/>
  <c r="B40" i="1" s="1"/>
  <c r="B41" i="1" s="1"/>
  <c r="E33" i="1"/>
</calcChain>
</file>

<file path=xl/sharedStrings.xml><?xml version="1.0" encoding="utf-8"?>
<sst xmlns="http://schemas.openxmlformats.org/spreadsheetml/2006/main" count="43" uniqueCount="43">
  <si>
    <t>Bit</t>
  </si>
  <si>
    <t>Desription</t>
  </si>
  <si>
    <t>code</t>
  </si>
  <si>
    <t>SS</t>
  </si>
  <si>
    <t>StrucSeal</t>
  </si>
  <si>
    <t>StormSeal</t>
  </si>
  <si>
    <t>DiamondSeal</t>
  </si>
  <si>
    <t>DS</t>
  </si>
  <si>
    <t>VersaSeal</t>
  </si>
  <si>
    <t>VS</t>
  </si>
  <si>
    <t>Roll to Lock</t>
  </si>
  <si>
    <t>RTL</t>
  </si>
  <si>
    <t>TechLOC</t>
  </si>
  <si>
    <t>TL</t>
  </si>
  <si>
    <t>LinerSeal</t>
  </si>
  <si>
    <t>Deck</t>
  </si>
  <si>
    <t>LS</t>
  </si>
  <si>
    <t>CD/RD</t>
  </si>
  <si>
    <t>W/N</t>
  </si>
  <si>
    <t>Panels</t>
  </si>
  <si>
    <t>Width</t>
  </si>
  <si>
    <t>16"</t>
  </si>
  <si>
    <t>24"</t>
  </si>
  <si>
    <t>31.5"</t>
  </si>
  <si>
    <t>30"</t>
  </si>
  <si>
    <t>36"</t>
  </si>
  <si>
    <t>Avalability</t>
  </si>
  <si>
    <t>18"</t>
  </si>
  <si>
    <t>gauge</t>
  </si>
  <si>
    <t>Profile</t>
  </si>
  <si>
    <t>EX Wall</t>
  </si>
  <si>
    <t>Ex Roof</t>
  </si>
  <si>
    <t>Wall Liner</t>
  </si>
  <si>
    <t>Roof Liner</t>
  </si>
  <si>
    <t>Floor</t>
  </si>
  <si>
    <t>NRO</t>
  </si>
  <si>
    <t>WRO</t>
  </si>
  <si>
    <t>Fluted</t>
  </si>
  <si>
    <t>Acoustic Perforated Pattern 01</t>
  </si>
  <si>
    <t>Acoustic Perforated Pattern 02</t>
  </si>
  <si>
    <t>Barrier Coat</t>
  </si>
  <si>
    <t>Uniform Washcoat</t>
  </si>
  <si>
    <t>Paint Face Underside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</si>
</sst>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E32" sqref="E32"/>
    </sheetView>
  </sheetViews>
  <sheetFormatPr defaultRowHeight="15" x14ac:dyDescent="0.25"/>
  <cols>
    <col min="1" max="1" width="13.140625" customWidth="1"/>
    <col min="2" max="2" width="15.140625" customWidth="1"/>
    <col min="3" max="3" width="17.28515625" customWidth="1"/>
    <col min="5" max="5" width="17.71093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26</v>
      </c>
    </row>
    <row r="2" spans="1:5" s="1" customFormat="1" x14ac:dyDescent="0.25">
      <c r="A2" s="1" t="s">
        <v>19</v>
      </c>
      <c r="B2" s="1">
        <v>1</v>
      </c>
      <c r="C2" s="1" t="s">
        <v>5</v>
      </c>
      <c r="D2" s="1" t="s">
        <v>3</v>
      </c>
      <c r="E2" s="1">
        <f>B20+B26+B27+B32+B33</f>
        <v>1777664</v>
      </c>
    </row>
    <row r="3" spans="1:5" s="1" customFormat="1" x14ac:dyDescent="0.25">
      <c r="A3" s="1">
        <f>SUM(B2:B14)</f>
        <v>255</v>
      </c>
      <c r="B3" s="1">
        <f>B2*2</f>
        <v>2</v>
      </c>
      <c r="C3" s="1" t="s">
        <v>4</v>
      </c>
      <c r="D3" s="1" t="s">
        <v>18</v>
      </c>
      <c r="E3" s="1">
        <f>B18+B20+B26+B27+B32+B33</f>
        <v>1779712</v>
      </c>
    </row>
    <row r="4" spans="1:5" s="1" customFormat="1" x14ac:dyDescent="0.25">
      <c r="A4" s="1" t="s">
        <v>30</v>
      </c>
      <c r="B4" s="1">
        <f t="shared" ref="B4:B44" si="0">B3*2</f>
        <v>4</v>
      </c>
      <c r="C4" s="1" t="s">
        <v>6</v>
      </c>
      <c r="D4" s="1" t="s">
        <v>7</v>
      </c>
      <c r="E4" s="1">
        <f>B20+B26+B27+B28+B32+B33</f>
        <v>2039808</v>
      </c>
    </row>
    <row r="5" spans="1:5" s="1" customFormat="1" x14ac:dyDescent="0.25">
      <c r="A5" s="1">
        <f>B2+B3+B4+B7+B5</f>
        <v>47</v>
      </c>
      <c r="B5" s="1">
        <f t="shared" si="0"/>
        <v>8</v>
      </c>
      <c r="C5" s="1" t="s">
        <v>8</v>
      </c>
      <c r="D5" s="1" t="s">
        <v>9</v>
      </c>
      <c r="E5" s="1">
        <f>B20+B26+B27+B28+B32</f>
        <v>991232</v>
      </c>
    </row>
    <row r="6" spans="1:5" s="1" customFormat="1" x14ac:dyDescent="0.25">
      <c r="A6" s="1" t="s">
        <v>31</v>
      </c>
      <c r="B6" s="1">
        <f t="shared" si="0"/>
        <v>16</v>
      </c>
      <c r="C6" s="1" t="s">
        <v>10</v>
      </c>
      <c r="D6" s="1" t="s">
        <v>11</v>
      </c>
      <c r="E6" s="1">
        <f>B16+B17+B25+B26</f>
        <v>99840</v>
      </c>
    </row>
    <row r="7" spans="1:5" s="1" customFormat="1" x14ac:dyDescent="0.25">
      <c r="A7" s="1">
        <f>B2+B3+B4+B5+B6+B9</f>
        <v>159</v>
      </c>
      <c r="B7" s="1">
        <f t="shared" si="0"/>
        <v>32</v>
      </c>
      <c r="C7" s="1" t="s">
        <v>12</v>
      </c>
      <c r="D7" s="1" t="s">
        <v>13</v>
      </c>
      <c r="E7" s="1">
        <f>B15+B24+B25+B26</f>
        <v>114944</v>
      </c>
    </row>
    <row r="8" spans="1:5" s="1" customFormat="1" x14ac:dyDescent="0.25">
      <c r="A8" s="1" t="s">
        <v>32</v>
      </c>
      <c r="B8" s="1">
        <f t="shared" si="0"/>
        <v>64</v>
      </c>
      <c r="C8" s="1" t="s">
        <v>14</v>
      </c>
      <c r="D8" s="1" t="s">
        <v>16</v>
      </c>
      <c r="E8" s="1">
        <f>B19+B25+B26+B27</f>
        <v>233472</v>
      </c>
    </row>
    <row r="9" spans="1:5" s="1" customFormat="1" x14ac:dyDescent="0.25">
      <c r="A9" s="1">
        <f>B2+B4+B5+B8</f>
        <v>77</v>
      </c>
      <c r="B9" s="1">
        <f t="shared" si="0"/>
        <v>128</v>
      </c>
      <c r="C9" s="1" t="s">
        <v>15</v>
      </c>
      <c r="D9" s="1" t="s">
        <v>17</v>
      </c>
      <c r="E9" s="1">
        <f>B18+B20+B24+B25+B26+B27</f>
        <v>256000</v>
      </c>
    </row>
    <row r="10" spans="1:5" s="1" customFormat="1" x14ac:dyDescent="0.25">
      <c r="A10" s="1" t="s">
        <v>33</v>
      </c>
    </row>
    <row r="11" spans="1:5" s="1" customFormat="1" x14ac:dyDescent="0.25">
      <c r="A11" s="1">
        <f>B2+B4+B5+B8</f>
        <v>77</v>
      </c>
    </row>
    <row r="12" spans="1:5" s="1" customFormat="1" x14ac:dyDescent="0.25">
      <c r="A12" s="1" t="s">
        <v>34</v>
      </c>
    </row>
    <row r="13" spans="1:5" s="1" customFormat="1" x14ac:dyDescent="0.25">
      <c r="A13" s="1">
        <f>B9</f>
        <v>128</v>
      </c>
    </row>
    <row r="14" spans="1:5" s="1" customFormat="1" x14ac:dyDescent="0.25"/>
    <row r="15" spans="1:5" s="2" customFormat="1" x14ac:dyDescent="0.25">
      <c r="A15" s="2" t="s">
        <v>20</v>
      </c>
      <c r="B15" s="2">
        <f>B9*2</f>
        <v>256</v>
      </c>
      <c r="C15" s="2" t="s">
        <v>21</v>
      </c>
      <c r="E15" s="2">
        <f>B7+B15+B24+B25+B26</f>
        <v>114976</v>
      </c>
    </row>
    <row r="16" spans="1:5" s="2" customFormat="1" x14ac:dyDescent="0.25">
      <c r="A16" s="2">
        <f>SUM(B15:B20)</f>
        <v>16128</v>
      </c>
      <c r="B16" s="2">
        <f t="shared" si="0"/>
        <v>512</v>
      </c>
      <c r="C16" s="2" t="s">
        <v>27</v>
      </c>
      <c r="E16" s="2">
        <f>B6+B16+B17+B25+B26</f>
        <v>99856</v>
      </c>
    </row>
    <row r="17" spans="1:5" s="2" customFormat="1" x14ac:dyDescent="0.25">
      <c r="B17" s="2">
        <f t="shared" si="0"/>
        <v>1024</v>
      </c>
      <c r="C17" s="2" t="s">
        <v>22</v>
      </c>
      <c r="E17" s="2">
        <f>B6+B17+B18+B25+B26</f>
        <v>101392</v>
      </c>
    </row>
    <row r="18" spans="1:5" s="2" customFormat="1" x14ac:dyDescent="0.25">
      <c r="B18" s="2">
        <f t="shared" si="0"/>
        <v>2048</v>
      </c>
      <c r="C18" s="2" t="s">
        <v>24</v>
      </c>
      <c r="E18" s="2">
        <f>B3+B9++B18+B20+B24+B25+B26+B27+B32+B33</f>
        <v>1828994</v>
      </c>
    </row>
    <row r="19" spans="1:5" s="2" customFormat="1" x14ac:dyDescent="0.25">
      <c r="B19" s="2">
        <f t="shared" si="0"/>
        <v>4096</v>
      </c>
      <c r="C19" s="2" t="s">
        <v>23</v>
      </c>
      <c r="E19" s="2">
        <f>B8+B25+B26+B27+B19</f>
        <v>233536</v>
      </c>
    </row>
    <row r="20" spans="1:5" s="2" customFormat="1" x14ac:dyDescent="0.25">
      <c r="B20" s="2">
        <f t="shared" si="0"/>
        <v>8192</v>
      </c>
      <c r="C20" s="2" t="s">
        <v>25</v>
      </c>
      <c r="E20" s="2">
        <f>B2+B3+B4+B5+B9+B18+B20+B24+B25+B26+B27+B28+B32+B33</f>
        <v>2091151</v>
      </c>
    </row>
    <row r="21" spans="1:5" s="2" customFormat="1" x14ac:dyDescent="0.25"/>
    <row r="22" spans="1:5" s="2" customFormat="1" x14ac:dyDescent="0.25"/>
    <row r="23" spans="1:5" s="2" customFormat="1" x14ac:dyDescent="0.25"/>
    <row r="24" spans="1:5" s="3" customFormat="1" x14ac:dyDescent="0.25">
      <c r="A24" s="3" t="s">
        <v>28</v>
      </c>
      <c r="B24" s="3">
        <f>B20*2</f>
        <v>16384</v>
      </c>
      <c r="C24" s="3">
        <v>20</v>
      </c>
      <c r="E24" s="3">
        <f>B7+B9+B15++B18+B20+B24+B25+B26+B27</f>
        <v>256416</v>
      </c>
    </row>
    <row r="25" spans="1:5" s="3" customFormat="1" x14ac:dyDescent="0.25">
      <c r="A25" s="3">
        <f>SUM(B24:B28)</f>
        <v>507904</v>
      </c>
      <c r="B25" s="3">
        <f t="shared" si="0"/>
        <v>32768</v>
      </c>
      <c r="C25" s="3">
        <v>22</v>
      </c>
      <c r="E25" s="3">
        <f>B7+B6+B9+B8+B15+B16+B17+B18+B19+B20+B24+B25+B26+B27</f>
        <v>262128</v>
      </c>
    </row>
    <row r="26" spans="1:5" s="3" customFormat="1" x14ac:dyDescent="0.25">
      <c r="B26" s="3">
        <f t="shared" si="0"/>
        <v>65536</v>
      </c>
      <c r="C26" s="3">
        <v>24</v>
      </c>
      <c r="E26" s="3">
        <f>B9+B7+B6+B5+B4+B3+B2+B8+B15+B16+B17+B18+B19+B20+B24+B25+B26+B27+B28+B32+B33</f>
        <v>2097151</v>
      </c>
    </row>
    <row r="27" spans="1:5" s="3" customFormat="1" x14ac:dyDescent="0.25">
      <c r="B27" s="3">
        <f t="shared" si="0"/>
        <v>131072</v>
      </c>
      <c r="C27" s="3">
        <v>26</v>
      </c>
      <c r="E27" s="3">
        <f>B2+B3+B4+B5+B8+B9+B18+B19+B24+B25+B26+B27+B28+B32+B33</f>
        <v>2087119</v>
      </c>
    </row>
    <row r="28" spans="1:5" s="3" customFormat="1" x14ac:dyDescent="0.25">
      <c r="B28" s="3">
        <f t="shared" si="0"/>
        <v>262144</v>
      </c>
      <c r="C28" s="3">
        <v>29</v>
      </c>
      <c r="E28" s="3">
        <f>B4+B5+B26+B27+B28+B32+B33</f>
        <v>2031628</v>
      </c>
    </row>
    <row r="29" spans="1:5" s="3" customFormat="1" x14ac:dyDescent="0.25"/>
    <row r="30" spans="1:5" s="3" customFormat="1" x14ac:dyDescent="0.25"/>
    <row r="31" spans="1:5" s="3" customFormat="1" x14ac:dyDescent="0.25"/>
    <row r="32" spans="1:5" s="5" customFormat="1" x14ac:dyDescent="0.25">
      <c r="A32" s="5" t="s">
        <v>29</v>
      </c>
      <c r="B32" s="5">
        <f>B28*2</f>
        <v>524288</v>
      </c>
      <c r="C32" s="5" t="s">
        <v>35</v>
      </c>
      <c r="E32" s="5">
        <f>B2+B3+B4+B5+B18+B20+B26+B27+B28+B32+B33</f>
        <v>2041871</v>
      </c>
    </row>
    <row r="33" spans="1:5" s="5" customFormat="1" x14ac:dyDescent="0.25">
      <c r="A33" s="5">
        <f>SUM(B32:B33)</f>
        <v>1572864</v>
      </c>
      <c r="B33" s="5">
        <f>B32*2</f>
        <v>1048576</v>
      </c>
      <c r="C33" s="5" t="s">
        <v>36</v>
      </c>
      <c r="E33" s="5">
        <f>B2+B3+B4+B18+B20+B26+B27+B28+B32+B33</f>
        <v>2041863</v>
      </c>
    </row>
    <row r="34" spans="1:5" x14ac:dyDescent="0.25">
      <c r="B34">
        <f t="shared" si="0"/>
        <v>2097152</v>
      </c>
      <c r="C34" t="s">
        <v>37</v>
      </c>
    </row>
    <row r="35" spans="1:5" x14ac:dyDescent="0.25">
      <c r="B35">
        <f t="shared" si="0"/>
        <v>4194304</v>
      </c>
      <c r="C35" t="s">
        <v>38</v>
      </c>
    </row>
    <row r="36" spans="1:5" x14ac:dyDescent="0.25">
      <c r="B36">
        <f t="shared" si="0"/>
        <v>8388608</v>
      </c>
      <c r="C36" t="s">
        <v>39</v>
      </c>
    </row>
    <row r="37" spans="1:5" x14ac:dyDescent="0.25">
      <c r="B37">
        <f t="shared" si="0"/>
        <v>16777216</v>
      </c>
      <c r="C37" t="s">
        <v>40</v>
      </c>
    </row>
    <row r="38" spans="1:5" x14ac:dyDescent="0.25">
      <c r="B38">
        <f t="shared" si="0"/>
        <v>33554432</v>
      </c>
      <c r="C38" t="s">
        <v>41</v>
      </c>
    </row>
    <row r="39" spans="1:5" x14ac:dyDescent="0.25">
      <c r="B39" s="4">
        <f t="shared" si="0"/>
        <v>67108864</v>
      </c>
      <c r="C39" t="s">
        <v>42</v>
      </c>
    </row>
    <row r="40" spans="1:5" x14ac:dyDescent="0.25">
      <c r="B40" s="4">
        <f t="shared" si="0"/>
        <v>134217728</v>
      </c>
    </row>
    <row r="41" spans="1:5" x14ac:dyDescent="0.25">
      <c r="B41" s="4">
        <f t="shared" si="0"/>
        <v>268435456</v>
      </c>
    </row>
    <row r="42" spans="1:5" x14ac:dyDescent="0.25">
      <c r="B42" s="4">
        <f t="shared" si="0"/>
        <v>536870912</v>
      </c>
    </row>
    <row r="43" spans="1:5" x14ac:dyDescent="0.25">
      <c r="B43" s="4">
        <f t="shared" si="0"/>
        <v>1073741824</v>
      </c>
    </row>
    <row r="44" spans="1:5" x14ac:dyDescent="0.25">
      <c r="B4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Lade</dc:creator>
  <cp:lastModifiedBy>Clark Lade</cp:lastModifiedBy>
  <dcterms:created xsi:type="dcterms:W3CDTF">2017-02-14T16:08:27Z</dcterms:created>
  <dcterms:modified xsi:type="dcterms:W3CDTF">2017-02-22T18:37:21Z</dcterms:modified>
</cp:coreProperties>
</file>