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256" documentId="8_{9A2943AE-6812-4C89-8676-A6093C4C8CBE}" xr6:coauthVersionLast="47" xr6:coauthVersionMax="47" xr10:uidLastSave="{6C562B46-D3A5-40F0-B517-D6DB483E89A7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Borrador!$A$10:$BM$10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BD66" i="8" s="1" a="1"/>
  <c r="BD66" i="8" s="1"/>
  <c r="AT68" i="3"/>
  <c r="AV30" i="3"/>
  <c r="AU49" i="3"/>
  <c r="BE48" i="8" s="1" a="1"/>
  <c r="BE48" i="8" s="1"/>
  <c r="AT49" i="3"/>
  <c r="BD48" i="8" s="1" a="1"/>
  <c r="BD48" i="8" s="1"/>
  <c r="AT34" i="3"/>
  <c r="BD33" i="8" s="1" a="1"/>
  <c r="BD33" i="8" s="1"/>
  <c r="AU30" i="3"/>
  <c r="BE29" i="8" s="1" a="1"/>
  <c r="BE29" i="8" s="1"/>
  <c r="AT30" i="3"/>
  <c r="BD29" i="8" s="1" a="1"/>
  <c r="BD29" i="8" s="1"/>
  <c r="BH58" i="8" a="1"/>
  <c r="BH58" i="8" s="1"/>
  <c r="BH57" i="8" a="1"/>
  <c r="BH57" i="8" s="1"/>
  <c r="BH44" i="8" a="1"/>
  <c r="BH44" i="8" s="1"/>
  <c r="AV54" i="3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53" i="8" a="1"/>
  <c r="BG53" i="8" s="1"/>
  <c r="AV14" i="3"/>
  <c r="BG13" i="8" s="1" a="1"/>
  <c r="BG13" i="8" s="1"/>
  <c r="AV12" i="3"/>
  <c r="BG11" i="8" s="1" a="1"/>
  <c r="BG11" i="8" s="1"/>
  <c r="AV13" i="3"/>
  <c r="BG12" i="8" s="1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AV29" i="3"/>
  <c r="BG28" i="8" s="1" a="1"/>
  <c r="BG28" i="8" s="1"/>
  <c r="BG29" i="8" a="1"/>
  <c r="BG29" i="8" s="1"/>
  <c r="AV31" i="3"/>
  <c r="BG30" i="8" s="1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BG41" i="8" a="1"/>
  <c r="BG41" i="8" s="1"/>
  <c r="AV43" i="3"/>
  <c r="BG42" i="8" s="1" a="1"/>
  <c r="BG42" i="8" s="1"/>
  <c r="AV44" i="3"/>
  <c r="BG43" i="8" s="1" a="1"/>
  <c r="BG43" i="8" s="1"/>
  <c r="BG44" i="8" a="1"/>
  <c r="BG44" i="8" s="1"/>
  <c r="BG45" i="8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<sst xmlns="http://schemas.openxmlformats.org/spreadsheetml/2006/main" count="4420" uniqueCount="420">
  <si>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</si>
  <si>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</si>
  <si>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</si>
  <si>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</si>
  <si>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</si>
  <si>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</si>
  <si>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</si>
  <si>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</si>
  <si>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</si>
  <si>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</si>
  <si>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</si>
  <si>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</si>
  <si>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</si>
  <si>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</si>
  <si>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</si>
  <si>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</si>
  <si>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</si>
  <si>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</si>
  <si>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</si>
  <si>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</si>
  <si>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</si>
  <si>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</si>
  <si>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</si>
  <si>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</si>
  <si>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</si>
  <si>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</si>
  <si>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</si>
  <si>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</si>
  <si>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</si>
  <si>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</si>
  <si>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</si>
  <si>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</si>
  <si>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</si>
  <si>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</si>
  <si>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</si>
  <si>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</si>
  <si>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</si>
  <si>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</si>
  <si>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</si>
  <si>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</si>
  <si>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</si>
  <si>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</si>
  <si>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</si>
  <si>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</si>
  <si>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</si>
  <si>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</si>
  <si>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</si>
  <si>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</si>
  <si>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</si>
  <si>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</si>
  <si>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</si>
  <si>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</si>
  <si>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</si>
  <si>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</si>
  <si>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</si>
  <si>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</si>
  <si>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</si>
  <si>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</si>
  <si>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</si>
  <si>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</si>
  <si>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</si>
  <si>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</si>
  <si>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</si>
  <si>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</si>
  <si>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</si>
  <si>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</si>
  <si>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</si>
  <si>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</si>
  <si>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</si>
  <si>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</si>
  <si>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</si>
  <si>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</si>
  <si>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</si>
  <si>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</si>
  <si>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</si>
  <si>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</si>
  <si>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</si>
  <si>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</si>
  <si>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</si>
  <si>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</si>
  <si>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</si>
  <si>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</si>
  <si>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</si>
  <si>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</si>
  <si>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</si>
  <si>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</si>
  <si>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</si>
  <si>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</si>
  <si>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</si>
  <si>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</si>
  <si>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</si>
  <si>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</si>
  <si>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</si>
  <si>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</si>
  <si>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</si>
  <si>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</si>
  <si>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</si>
  <si>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</si>
  <si>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</si>
  <si>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</si>
  <si>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</si>
  <si>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</si>
  <si>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</si>
  <si>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</si>
  <si>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</si>
  <si>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</si>
  <si>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</si>
  <si>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</si>
  <si>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</si>
  <si>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</si>
  <si>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</si>
  <si>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</si>
  <si>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</si>
  <si>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</si>
  <si>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</si>
  <si>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</si>
  <si>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</si>
  <si>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</si>
  <si>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</si>
  <si>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</si>
  <si>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</si>
  <si>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</si>
  <si>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</si>
  <si>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</si>
  <si>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</si>
  <si>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</si>
  <si>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</si>
  <si>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</si>
  <si>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</si>
  <si>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</si>
  <si>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</si>
  <si>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</si>
  <si>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</si>
  <si>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</si>
  <si>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</si>
  <si>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</si>
  <si>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</si>
  <si>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</si>
  <si>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</si>
  <si>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</si>
  <si>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</si>
  <si>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</si>
  <si>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</si>
  <si>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</si>
  <si>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</si>
  <si>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</si>
  <si>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</si>
  <si>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</si>
  <si>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</si>
  <si>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</si>
  <si>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</si>
  <si>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</si>
  <si>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</si>
  <si>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</si>
  <si>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</si>
  <si>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</si>
  <si>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</si>
  <si>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</si>
  <si>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</si>
  <si>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</si>
  <si>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</si>
  <si>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</si>
  <si>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</si>
  <si>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</si>
  <si>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</si>
  <si>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</si>
  <si>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</si>
  <si>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</si>
  <si>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</si>
  <si>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</si>
  <si>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</si>
  <si>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</si>
  <si>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</si>
  <si>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</si>
  <si>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</si>
  <si>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</si>
  <si>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</si>
  <si>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</si>
  <si>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</si>
  <si>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</si>
  <si>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</si>
  <si>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</si>
  <si>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</si>
  <si>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</si>
  <si>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</si>
  <si>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</si>
  <si>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</si>
  <si>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</si>
  <si>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</si>
  <si>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</si>
  <si>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</si>
  <si>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</si>
  <si>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</si>
  <si>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</si>
  <si>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</si>
  <si>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</si>
  <si>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</si>
  <si>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</si>
  <si>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</si>
  <si>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</si>
  <si>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</si>
  <si>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</si>
  <si>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</si>
  <si>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</si>
  <si>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</si>
  <si>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</si>
  <si>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</si>
  <si>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</si>
  <si>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</si>
  <si>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</si>
  <si>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</si>
  <si>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</si>
  <si>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</si>
  <si>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</si>
  <si>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</si>
  <si>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</si>
  <si>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</si>
  <si>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</si>
  <si>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</si>
  <si>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</si>
  <si>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</si>
  <si>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</si>
  <si>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</si>
  <si>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</si>
  <si>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</si>
  <si>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</si>
  <si>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</si>
  <si>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</si>
  <si>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</si>
  <si>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</si>
  <si>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</si>
  <si>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</si>
  <si>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</si>
  <si>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</si>
  <si>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</si>
  <si>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</si>
  <si>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</si>
  <si>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</si>
  <si>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</si>
  <si>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</si>
  <si>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</si>
  <si>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</si>
  <si>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</si>
  <si>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</si>
  <si>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</si>
  <si>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</si>
  <si>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</si>
  <si>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</si>
  <si>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</si>
  <si>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</si>
  <si>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</si>
  <si>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</si>
  <si>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</si>
  <si>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</si>
  <si>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</si>
  <si>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</si>
  <si>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</si>
  <si>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</si>
  <si>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</si>
  <si>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</si>
  <si>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</si>
  <si>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</si>
  <si>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</si>
  <si>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</si>
  <si>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</si>
  <si>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</si>
  <si>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</si>
  <si>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</si>
  <si>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</si>
  <si>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</si>
  <si>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</si>
  <si>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</si>
  <si>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</si>
  <si>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</si>
  <si>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</si>
  <si>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</si>
  <si>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</si>
  <si>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</si>
  <si>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</si>
  <si>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</si>
  <si>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</si>
  <si>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</si>
  <si>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</si>
  <si>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</si>
  <si>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</si>
  <si>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</si>
  <si>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</si>
  <si>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</si>
  <si>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</si>
  <si>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</si>
  <si>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</si>
  <si>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</si>
  <si>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</si>
  <si>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</si>
  <si>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</si>
  <si>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</si>
  <si>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</si>
  <si>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</si>
  <si>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</si>
  <si>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</si>
  <si>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</si>
  <si>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</si>
  <si>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</si>
  <si>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</si>
  <si>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</si>
  <si>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</si>
  <si>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</si>
  <si>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</si>
  <si>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</si>
  <si>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</si>
  <si>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</si>
  <si>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</si>
  <si>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</si>
  <si>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</si>
  <si>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</si>
  <si>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</si>
  <si>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</si>
  <si>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</si>
  <si>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</si>
  <si>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</si>
  <si>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</si>
  <si>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</si>
  <si>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</si>
  <si>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</si>
  <si>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</si>
  <si>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</si>
  <si>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</si>
  <si>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</si>
  <si>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</si>
  <si>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</si>
  <si>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</si>
  <si>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</si>
  <si>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</si>
  <si>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</si>
  <si>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</si>
  <si>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</si>
  <si>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</si>
  <si>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</si>
  <si>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</si>
  <si>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</si>
  <si>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</si>
  <si>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</si>
  <si>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</si>
  <si>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</si>
  <si>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</si>
  <si>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</si>
  <si>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</si>
  <si>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</si>
  <si>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</si>
  <si>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</si>
  <si>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</si>
  <si>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</si>
  <si>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</si>
  <si>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</si>
  <si>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</si>
  <si>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</si>
  <si>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</si>
  <si>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</si>
  <si>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</si>
  <si>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</si>
  <si>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</si>
  <si>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</si>
  <si>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</si>
  <si>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</si>
  <si>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</si>
  <si>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</si>
  <si>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</si>
  <si>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</si>
  <si>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</si>
  <si>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</si>
  <si>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</si>
  <si>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</si>
  <si>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</si>
  <si>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</si>
  <si>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</si>
  <si>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</si>
  <si>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</si>
  <si>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</si>
  <si>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</si>
  <si>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</si>
  <si>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</si>
  <si>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</si>
  <si>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</si>
  <si>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</si>
  <si>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</si>
  <si>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</si>
  <si>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</si>
  <si>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</si>
  <si>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</si>
  <si>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</si>
  <si>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</si>
  <si>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</si>
  <si>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</si>
  <si>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</si>
  <si>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</si>
  <si>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</si>
  <si>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</si>
  <si>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</si>
  <si>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</si>
  <si>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</si>
  <si>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</si>
  <si>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</si>
  <si>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</si>
  <si>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</si>
  <si>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</si>
  <si>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</si>
  <si>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</si>
  <si>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</si>
  <si>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</si>
  <si>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</si>
  <si>
    <t>tecnica profesional judicial</t>
  </si>
  <si>
    <t>Licenciatura en eduación infantil</t>
  </si>
  <si>
    <t>Licenciatura en básica primaria</t>
  </si>
  <si>
    <t>Contaduría publica</t>
  </si>
  <si>
    <t>Administración de empresas</t>
  </si>
  <si>
    <t>Modalidad</t>
  </si>
  <si>
    <t>Licenciatura en ciencias sociales</t>
  </si>
  <si>
    <t>Tecnologia en gestión ambiental</t>
  </si>
  <si>
    <t>ENVIO CORREO PARA IMPLEMENTACIÓN</t>
  </si>
  <si>
    <t>% avance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</si>
</sst>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b/>
      <sz val="11"/>
      <name val="Nunito Sans"/>
    </font>
  </fonts>
  <fills count="5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9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10" fontId="0" fillId="0" borderId="1" xfId="0" applyNumberFormat="1" applyBorder="1" applyAlignment="1">
      <alignment horizontal="right"/>
    </xf>
    <xf numFmtId="0" fontId="82" fillId="0" borderId="1" xfId="1" applyFont="1" applyBorder="1" applyAlignment="1">
      <alignment vertical="center" wrapText="1"/>
    </xf>
    <xf numFmtId="0" fontId="82" fillId="16" borderId="1" xfId="1" applyFont="1" applyFill="1" applyBorder="1" applyAlignment="1">
      <alignment vertical="center" wrapText="1"/>
    </xf>
    <xf numFmtId="0" fontId="82" fillId="11" borderId="1" xfId="1" applyFont="1" applyFill="1" applyBorder="1" applyAlignment="1">
      <alignment vertical="center" wrapText="1"/>
    </xf>
    <xf numFmtId="0" fontId="82" fillId="9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53D2FF"/>
      <color rgb="FFE072BE"/>
      <color rgb="FF552579"/>
      <color rgb="FFFFC301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16%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0.950000000000003" customHeight="1" x14ac:dyDescent="0.35">
      <c r="A3" s="283"/>
      <c r="B3" s="284" t="s">
        <v>5</v>
      </c>
      <c r="C3" s="281" t="s">
        <v>6</v>
      </c>
      <c r="D3" s="283"/>
      <c r="E3" s="362" t="s">
        <v>7</v>
      </c>
      <c r="F3" s="363"/>
      <c r="G3" s="364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7.950000000000003" customHeight="1" x14ac:dyDescent="0.3">
      <c r="P6" s="288" t="s">
        <v>8</v>
      </c>
    </row>
    <row r="7" spans="1:17" ht="22.2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7.95" customHeight="1" x14ac:dyDescent="0.3">
      <c r="P8" s="288" t="s">
        <v>14</v>
      </c>
    </row>
    <row r="9" spans="1:17" s="288" customFormat="1" ht="67.95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16%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3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12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2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2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2" customHeight="1" x14ac:dyDescent="0.3"/>
    <row r="13" spans="1:17" ht="19.95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2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0  En proc.     ○ 2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0  En proc.     ○ 2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199999999999999" customHeight="1" x14ac:dyDescent="0.3">
      <c r="A25" s="204"/>
    </row>
    <row r="26" spans="1:15" ht="22.2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199999999999999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2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2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2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2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2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2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2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2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19.95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19.95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19.95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19.95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19.95" customHeight="1" x14ac:dyDescent="0.3">
      <c r="A44" s="204"/>
      <c r="M44" s="297"/>
    </row>
    <row r="45" spans="1:15" ht="19.95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19.95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19.95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19.95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19.95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19.95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19.95" customHeight="1" x14ac:dyDescent="0.3"/>
    <row r="52" spans="1:15" ht="19.95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19.95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19.95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19.95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19.95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19.95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19.95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19.95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19.95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19.95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19.95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19.95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19.95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19.95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19.95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19.95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19.95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19.95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19.95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19.95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19.95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19.95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19.95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19.95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19.95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19.95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19.95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19.95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19.95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19.95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19.95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19.95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19.95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33</v>
      </c>
      <c r="H10" s="132">
        <f t="shared" si="2"/>
        <v>0.55000000000000004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0</v>
      </c>
      <c r="F11" s="142">
        <f t="shared" si="1"/>
        <v>0</v>
      </c>
      <c r="G11" s="143">
        <f>COUNTIF(Maestro!AQ11:AQ70,0)</f>
        <v>0</v>
      </c>
      <c r="H11" s="144">
        <f t="shared" si="2"/>
        <v>0</v>
      </c>
      <c r="I11" s="145">
        <f t="shared" si="3"/>
        <v>60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✖ Sin iniciar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33</v>
      </c>
      <c r="H12" s="132">
        <f t="shared" si="2"/>
        <v>0.55000000000000004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5" t="s">
        <v>100</v>
      </c>
      <c r="E20" s="365"/>
      <c r="F20" s="365"/>
      <c r="G20" s="366" t="s">
        <v>88</v>
      </c>
      <c r="H20" s="366"/>
      <c r="I20" s="366"/>
      <c r="J20" s="367" t="s">
        <v>6</v>
      </c>
      <c r="K20" s="367"/>
      <c r="L20" s="367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0</v>
      </c>
      <c r="F25" s="155">
        <f>COUNTIFS(Maestro!F11:F70,"Presencial",Maestro!AQ11:AQ70,0)</f>
        <v>0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0</v>
      </c>
      <c r="I25" s="155">
        <f>COUNTIFS(Maestro!F11:F70,"Virtual",Maestro!AQ11:AQ70,0)</f>
        <v>0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0</v>
      </c>
      <c r="L25" s="155">
        <f>COUNTIFS(Maestro!F11:F70,"Híbrido",Maestro!AQ11:AQ70,0)</f>
        <v>0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—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—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—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—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—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—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—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—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—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—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—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—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—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—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—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—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—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—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—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—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—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—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—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—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—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—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—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—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—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—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—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—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—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—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—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—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—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—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—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—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—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—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—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—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—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—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—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—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—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—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—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—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—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—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—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—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—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—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—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—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  <c r="Y3" s="341"/>
      <c r="Z3" s="341"/>
      <c r="AA3" s="341"/>
      <c r="AB3" s="341"/>
      <c r="AC3" s="341"/>
    </row>
    <row r="4" spans="3:78" x14ac:dyDescent="0.3">
      <c r="J4" s="3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  <c r="Y4" s="341"/>
      <c r="Z4" s="341"/>
      <c r="AA4" s="341"/>
      <c r="AB4" s="341"/>
      <c r="AC4" s="341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342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43" t="s">
        <v>198</v>
      </c>
      <c r="AD8" s="344"/>
      <c r="AE8" s="344"/>
      <c r="AF8" s="344"/>
      <c r="AG8" s="344"/>
      <c r="AH8" s="345"/>
      <c r="AI8" s="346" t="s">
        <v>199</v>
      </c>
      <c r="AJ8" s="170"/>
      <c r="AK8" s="170"/>
      <c r="AL8" s="348" t="s">
        <v>200</v>
      </c>
      <c r="AM8" s="349"/>
      <c r="AN8" s="349"/>
      <c r="AO8" s="349"/>
      <c r="AP8" s="349"/>
      <c r="AQ8" s="349"/>
      <c r="AR8" s="357" t="s">
        <v>201</v>
      </c>
      <c r="AS8" s="357"/>
      <c r="AT8" s="357"/>
      <c r="AU8" s="357"/>
      <c r="AV8" s="357"/>
      <c r="AW8" s="357"/>
      <c r="AX8" s="357"/>
      <c r="AY8" s="357"/>
      <c r="AZ8" s="357"/>
      <c r="BA8" s="174"/>
      <c r="BB8" s="174"/>
      <c r="BC8" s="174"/>
      <c r="BD8" s="354" t="s">
        <v>202</v>
      </c>
      <c r="BE8" s="354"/>
      <c r="BF8" s="354"/>
      <c r="BG8" s="354"/>
      <c r="BH8" s="354"/>
      <c r="BI8" s="354"/>
      <c r="BJ8" s="354"/>
      <c r="BK8" s="354"/>
      <c r="BL8" s="354"/>
      <c r="BM8" s="354"/>
      <c r="BN8" s="354"/>
      <c r="BO8" s="354"/>
      <c r="BP8" s="354"/>
      <c r="BQ8" s="355" t="s">
        <v>203</v>
      </c>
      <c r="BR8" s="355"/>
      <c r="BS8" s="355"/>
      <c r="BT8" s="14"/>
      <c r="BU8" s="14"/>
      <c r="BV8" s="14"/>
      <c r="BW8" s="14"/>
    </row>
    <row r="9" spans="3:78" s="2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342"/>
      <c r="S9" s="370" t="s">
        <v>205</v>
      </c>
      <c r="T9" s="371" t="s">
        <v>206</v>
      </c>
      <c r="U9" s="371" t="s">
        <v>158</v>
      </c>
      <c r="V9" s="371" t="s">
        <v>207</v>
      </c>
      <c r="W9" s="198"/>
      <c r="X9" s="198"/>
      <c r="Y9" s="198"/>
      <c r="Z9" s="198"/>
      <c r="AA9" s="343" t="s">
        <v>208</v>
      </c>
      <c r="AB9" s="344"/>
      <c r="AC9" s="344"/>
      <c r="AD9" s="344"/>
      <c r="AE9" s="344"/>
      <c r="AF9" s="344"/>
      <c r="AG9" s="344"/>
      <c r="AH9" s="345"/>
      <c r="AI9" s="347"/>
      <c r="AJ9" s="172"/>
      <c r="AK9" s="172"/>
      <c r="AL9" s="373" t="s">
        <v>209</v>
      </c>
      <c r="AM9" s="373"/>
      <c r="AN9" s="373"/>
      <c r="AO9" s="373"/>
      <c r="AP9" s="373"/>
      <c r="AQ9" s="373"/>
      <c r="AR9" s="358" t="s">
        <v>201</v>
      </c>
      <c r="AS9" s="358"/>
      <c r="AT9" s="358"/>
      <c r="AU9" s="358"/>
      <c r="AV9" s="358"/>
      <c r="AW9" s="358"/>
      <c r="AX9" s="358"/>
      <c r="AY9" s="358"/>
      <c r="AZ9" s="358"/>
      <c r="BA9" s="175"/>
      <c r="BB9" s="175"/>
      <c r="BC9" s="175"/>
      <c r="BD9" s="350" t="s">
        <v>210</v>
      </c>
      <c r="BE9" s="350"/>
      <c r="BF9" s="350"/>
      <c r="BG9" s="350"/>
      <c r="BH9" s="350"/>
      <c r="BI9" s="350"/>
      <c r="BJ9" s="350"/>
      <c r="BK9" s="350"/>
      <c r="BL9" s="350"/>
      <c r="BM9" s="350"/>
      <c r="BN9" s="350"/>
      <c r="BO9" s="350"/>
      <c r="BP9" s="350"/>
      <c r="BQ9" s="353" t="s">
        <v>211</v>
      </c>
      <c r="BR9" s="353"/>
      <c r="BS9" s="353"/>
      <c r="BT9" s="368" t="s">
        <v>212</v>
      </c>
      <c r="BU9" s="368" t="s">
        <v>213</v>
      </c>
      <c r="BV9" s="368" t="s">
        <v>214</v>
      </c>
      <c r="BW9" s="369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0"/>
      <c r="T10" s="372"/>
      <c r="U10" s="372"/>
      <c r="V10" s="372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68"/>
      <c r="BU10" s="368"/>
      <c r="BV10" s="368"/>
      <c r="BW10" s="369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t="str" cm="1">
        <f t="array" ref="AQ11">IFERROR(_xlfn.XLOOKUP($I11,Borrador!$I$11:$I$70,_xlfn.XLOOKUP(AQ$10,Borrador!$C$10:$BL$10,Borrador!$C$11:$BL$70,"",0,1),""),"")</f>
        <v/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t="str" cm="1">
        <f t="array" ref="AZ11">IFERROR(_xlfn.XLOOKUP($I11,Borrador!$I$11:$I$70,_xlfn.XLOOKUP(AZ$10,Borrador!$C$10:$BL$10,Borrador!$C$11:$BL$70,"",0,1),""),"")</f>
        <v/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/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/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t="str" cm="1">
        <f t="array" ref="AQ13">IFERROR(_xlfn.XLOOKUP($I13,Borrador!$I$11:$I$70,_xlfn.XLOOKUP(AQ$10,Borrador!$C$10:$BL$10,Borrador!$C$11:$BL$70,"",0,1),""),"")</f>
        <v/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t="str" cm="1">
        <f t="array" ref="AZ13">IFERROR(_xlfn.XLOOKUP($I13,Borrador!$I$11:$I$70,_xlfn.XLOOKUP(AZ$10,Borrador!$C$10:$BL$10,Borrador!$C$11:$BL$70,"",0,1),""),"")</f>
        <v/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t="str" cm="1">
        <f t="array" ref="AQ14">IFERROR(_xlfn.XLOOKUP($I14,Borrador!$I$11:$I$70,_xlfn.XLOOKUP(AQ$10,Borrador!$C$10:$BL$10,Borrador!$C$11:$BL$70,"",0,1),""),"")</f>
        <v/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t="str" cm="1">
        <f t="array" ref="AZ14">IFERROR(_xlfn.XLOOKUP($I14,Borrador!$I$11:$I$70,_xlfn.XLOOKUP(AZ$10,Borrador!$C$10:$BL$10,Borrador!$C$11:$BL$70,"",0,1),""),"")</f>
        <v/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t="str" cm="1">
        <f t="array" ref="AQ15">IFERROR(_xlfn.XLOOKUP($I15,Borrador!$I$11:$I$70,_xlfn.XLOOKUP(AQ$10,Borrador!$C$10:$BL$10,Borrador!$C$11:$BL$70,"",0,1),""),"")</f>
        <v/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t="str" cm="1">
        <f t="array" ref="AZ15">IFERROR(_xlfn.XLOOKUP($I15,Borrador!$I$11:$I$70,_xlfn.XLOOKUP(AZ$10,Borrador!$C$10:$BL$10,Borrador!$C$11:$BL$70,"",0,1),""),"")</f>
        <v/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/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/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t="str" cm="1">
        <f t="array" ref="AQ17">IFERROR(_xlfn.XLOOKUP($I17,Borrador!$I$11:$I$70,_xlfn.XLOOKUP(AQ$10,Borrador!$C$10:$BL$10,Borrador!$C$11:$BL$70,"",0,1),""),"")</f>
        <v/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t="str" cm="1">
        <f t="array" ref="AZ17">IFERROR(_xlfn.XLOOKUP($I17,Borrador!$I$11:$I$70,_xlfn.XLOOKUP(AZ$10,Borrador!$C$10:$BL$10,Borrador!$C$11:$BL$70,"",0,1),""),"")</f>
        <v/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t="str" cm="1">
        <f t="array" ref="AQ18">IFERROR(_xlfn.XLOOKUP($I18,Borrador!$I$11:$I$70,_xlfn.XLOOKUP(AQ$10,Borrador!$C$10:$BL$10,Borrador!$C$11:$BL$70,"",0,1),""),"")</f>
        <v/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t="str" cm="1">
        <f t="array" ref="AZ18">IFERROR(_xlfn.XLOOKUP($I18,Borrador!$I$11:$I$70,_xlfn.XLOOKUP(AZ$10,Borrador!$C$10:$BL$10,Borrador!$C$11:$BL$70,"",0,1),""),"")</f>
        <v/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t="str" cm="1">
        <f t="array" ref="AQ19">IFERROR(_xlfn.XLOOKUP($I19,Borrador!$I$11:$I$70,_xlfn.XLOOKUP(AQ$10,Borrador!$C$10:$BL$10,Borrador!$C$11:$BL$70,"",0,1),""),"")</f>
        <v/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t="str" cm="1">
        <f t="array" ref="AZ19">IFERROR(_xlfn.XLOOKUP($I19,Borrador!$I$11:$I$70,_xlfn.XLOOKUP(AZ$10,Borrador!$C$10:$BL$10,Borrador!$C$11:$BL$70,"",0,1),""),"")</f>
        <v/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t="str" cm="1">
        <f t="array" ref="AQ20">IFERROR(_xlfn.XLOOKUP($I20,Borrador!$I$11:$I$70,_xlfn.XLOOKUP(AQ$10,Borrador!$C$10:$BL$10,Borrador!$C$11:$BL$70,"",0,1),""),"")</f>
        <v/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t="str" cm="1">
        <f t="array" ref="AZ20">IFERROR(_xlfn.XLOOKUP($I20,Borrador!$I$11:$I$70,_xlfn.XLOOKUP(AZ$10,Borrador!$C$10:$BL$10,Borrador!$C$11:$BL$70,"",0,1),""),"")</f>
        <v/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t="str" cm="1">
        <f t="array" ref="AQ21">IFERROR(_xlfn.XLOOKUP($I21,Borrador!$I$11:$I$70,_xlfn.XLOOKUP(AQ$10,Borrador!$C$10:$BL$10,Borrador!$C$11:$BL$70,"",0,1),""),"")</f>
        <v/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t="str" cm="1">
        <f t="array" ref="AZ21">IFERROR(_xlfn.XLOOKUP($I21,Borrador!$I$11:$I$70,_xlfn.XLOOKUP(AZ$10,Borrador!$C$10:$BL$10,Borrador!$C$11:$BL$70,"",0,1),""),"")</f>
        <v/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t="str" cm="1">
        <f t="array" ref="AQ22">IFERROR(_xlfn.XLOOKUP($I22,Borrador!$I$11:$I$70,_xlfn.XLOOKUP(AQ$10,Borrador!$C$10:$BL$10,Borrador!$C$11:$BL$70,"",0,1),""),"")</f>
        <v/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t="str" cm="1">
        <f t="array" ref="AZ22">IFERROR(_xlfn.XLOOKUP($I22,Borrador!$I$11:$I$70,_xlfn.XLOOKUP(AZ$10,Borrador!$C$10:$BL$10,Borrador!$C$11:$BL$70,"",0,1),""),"")</f>
        <v/>
      </c>
      <c r="BA22" s="11" cm="1">
        <f t="array" ref="BA22">IFERROR(_xlfn.XLOOKUP($I22,Borrador!$I$11:$I$70,_xlfn.XLOOKUP(BA$10,Borrador!$C$10:$BL$10,Borrador!$C$11:$BL$70,"",0,1),""),"")</f>
        <v>6.25E-2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/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/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t="str" cm="1">
        <f t="array" ref="AQ24">IFERROR(_xlfn.XLOOKUP($I24,Borrador!$I$11:$I$70,_xlfn.XLOOKUP(AQ$10,Borrador!$C$10:$BL$10,Borrador!$C$11:$BL$70,"",0,1),""),"")</f>
        <v/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t="str" cm="1">
        <f t="array" ref="AZ24">IFERROR(_xlfn.XLOOKUP($I24,Borrador!$I$11:$I$70,_xlfn.XLOOKUP(AZ$10,Borrador!$C$10:$BL$10,Borrador!$C$11:$BL$70,"",0,1),""),"")</f>
        <v/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t="str" cm="1">
        <f t="array" ref="AQ25">IFERROR(_xlfn.XLOOKUP($I25,Borrador!$I$11:$I$70,_xlfn.XLOOKUP(AQ$10,Borrador!$C$10:$BL$10,Borrador!$C$11:$BL$70,"",0,1),""),"")</f>
        <v/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t="str" cm="1">
        <f t="array" ref="AZ25">IFERROR(_xlfn.XLOOKUP($I25,Borrador!$I$11:$I$70,_xlfn.XLOOKUP(AZ$10,Borrador!$C$10:$BL$10,Borrador!$C$11:$BL$70,"",0,1),""),"")</f>
        <v/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t="str" cm="1">
        <f t="array" ref="AQ26">IFERROR(_xlfn.XLOOKUP($I26,Borrador!$I$11:$I$70,_xlfn.XLOOKUP(AQ$10,Borrador!$C$10:$BL$10,Borrador!$C$11:$BL$70,"",0,1),""),"")</f>
        <v/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t="str" cm="1">
        <f t="array" ref="AZ26">IFERROR(_xlfn.XLOOKUP($I26,Borrador!$I$11:$I$70,_xlfn.XLOOKUP(AZ$10,Borrador!$C$10:$BL$10,Borrador!$C$11:$BL$70,"",0,1),""),"")</f>
        <v/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t="str" cm="1">
        <f t="array" ref="AQ27">IFERROR(_xlfn.XLOOKUP($I27,Borrador!$I$11:$I$70,_xlfn.XLOOKUP(AQ$10,Borrador!$C$10:$BL$10,Borrador!$C$11:$BL$70,"",0,1),""),"")</f>
        <v/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t="str" cm="1">
        <f t="array" ref="AZ27">IFERROR(_xlfn.XLOOKUP($I27,Borrador!$I$11:$I$70,_xlfn.XLOOKUP(AZ$10,Borrador!$C$10:$BL$10,Borrador!$C$11:$BL$70,"",0,1),""),"")</f>
        <v/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t="str" cm="1">
        <f t="array" ref="AQ28">IFERROR(_xlfn.XLOOKUP($I28,Borrador!$I$11:$I$70,_xlfn.XLOOKUP(AQ$10,Borrador!$C$10:$BL$10,Borrador!$C$11:$BL$70,"",0,1),""),"")</f>
        <v/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t="str" cm="1">
        <f t="array" ref="AZ28">IFERROR(_xlfn.XLOOKUP($I28,Borrador!$I$11:$I$70,_xlfn.XLOOKUP(AZ$10,Borrador!$C$10:$BL$10,Borrador!$C$11:$BL$70,"",0,1),""),"")</f>
        <v/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/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/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t="str" cm="1">
        <f t="array" ref="AQ30">IFERROR(_xlfn.XLOOKUP($I30,Borrador!$I$11:$I$70,_xlfn.XLOOKUP(AQ$10,Borrador!$C$10:$BL$10,Borrador!$C$11:$BL$70,"",0,1),""),"")</f>
        <v/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en proceso</v>
      </c>
      <c r="AU30" s="12" t="str" cm="1">
        <f t="array" ref="AU30">IFERROR(_xlfn.XLOOKUP($I30,Borrador!$I$11:$I$70,_xlfn.XLOOKUP(AU$10,Borrador!$C$10:$BL$10,Borrador!$C$11:$BL$70,"",0,1),""),"")</f>
        <v>en proceso</v>
      </c>
      <c r="AV30" s="12" t="str" cm="1">
        <f t="array" ref="AV30">IFERROR(_xlfn.XLOOKUP($I30,Borrador!$I$11:$I$70,_xlfn.XLOOKUP(AV$10,Borrador!$C$10:$BL$10,Borrador!$C$11:$BL$70,"",0,1),""),"")</f>
        <v>en proceso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t="str" cm="1">
        <f t="array" ref="AZ30">IFERROR(_xlfn.XLOOKUP($I30,Borrador!$I$11:$I$70,_xlfn.XLOOKUP(AZ$10,Borrador!$C$10:$BL$10,Borrador!$C$11:$BL$70,"",0,1),""),"")</f>
        <v/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t="str" cm="1">
        <f t="array" ref="AQ31">IFERROR(_xlfn.XLOOKUP($I31,Borrador!$I$11:$I$70,_xlfn.XLOOKUP(AQ$10,Borrador!$C$10:$BL$10,Borrador!$C$11:$BL$70,"",0,1),""),"")</f>
        <v/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t="str" cm="1">
        <f t="array" ref="AZ31">IFERROR(_xlfn.XLOOKUP($I31,Borrador!$I$11:$I$70,_xlfn.XLOOKUP(AZ$10,Borrador!$C$10:$BL$10,Borrador!$C$11:$BL$70,"",0,1),""),"")</f>
        <v/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t="str" cm="1">
        <f t="array" ref="AQ32">IFERROR(_xlfn.XLOOKUP($I32,Borrador!$I$11:$I$70,_xlfn.XLOOKUP(AQ$10,Borrador!$C$10:$BL$10,Borrador!$C$11:$BL$70,"",0,1),""),"")</f>
        <v/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t="str" cm="1">
        <f t="array" ref="AZ32">IFERROR(_xlfn.XLOOKUP($I32,Borrador!$I$11:$I$70,_xlfn.XLOOKUP(AZ$10,Borrador!$C$10:$BL$10,Borrador!$C$11:$BL$70,"",0,1),""),"")</f>
        <v/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/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/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t="str" cm="1">
        <f t="array" ref="AQ34">IFERROR(_xlfn.XLOOKUP($I34,Borrador!$I$11:$I$70,_xlfn.XLOOKUP(AQ$10,Borrador!$C$10:$BL$10,Borrador!$C$11:$BL$70,"",0,1),""),"")</f>
        <v/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t="str" cm="1">
        <f t="array" ref="AZ34">IFERROR(_xlfn.XLOOKUP($I34,Borrador!$I$11:$I$70,_xlfn.XLOOKUP(AZ$10,Borrador!$C$10:$BL$10,Borrador!$C$11:$BL$70,"",0,1),""),"")</f>
        <v/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/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/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t="str" cm="1">
        <f t="array" ref="AQ36">IFERROR(_xlfn.XLOOKUP($I36,Borrador!$I$11:$I$70,_xlfn.XLOOKUP(AQ$10,Borrador!$C$10:$BL$10,Borrador!$C$11:$BL$70,"",0,1),""),"")</f>
        <v/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t="str" cm="1">
        <f t="array" ref="AZ36">IFERROR(_xlfn.XLOOKUP($I36,Borrador!$I$11:$I$70,_xlfn.XLOOKUP(AZ$10,Borrador!$C$10:$BL$10,Borrador!$C$11:$BL$70,"",0,1),""),"")</f>
        <v/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t="str" cm="1">
        <f t="array" ref="AQ37">IFERROR(_xlfn.XLOOKUP($I37,Borrador!$I$11:$I$70,_xlfn.XLOOKUP(AQ$10,Borrador!$C$10:$BL$10,Borrador!$C$11:$BL$70,"",0,1),""),"")</f>
        <v/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t="str" cm="1">
        <f t="array" ref="AZ37">IFERROR(_xlfn.XLOOKUP($I37,Borrador!$I$11:$I$70,_xlfn.XLOOKUP(AZ$10,Borrador!$C$10:$BL$10,Borrador!$C$11:$BL$70,"",0,1),""),"")</f>
        <v/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t="str" cm="1">
        <f t="array" ref="AQ38">IFERROR(_xlfn.XLOOKUP($I38,Borrador!$I$11:$I$70,_xlfn.XLOOKUP(AQ$10,Borrador!$C$10:$BL$10,Borrador!$C$11:$BL$70,"",0,1),""),"")</f>
        <v/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t="str" cm="1">
        <f t="array" ref="AZ38">IFERROR(_xlfn.XLOOKUP($I38,Borrador!$I$11:$I$70,_xlfn.XLOOKUP(AZ$10,Borrador!$C$10:$BL$10,Borrador!$C$11:$BL$70,"",0,1),""),"")</f>
        <v/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t="str" cm="1">
        <f t="array" ref="AQ39">IFERROR(_xlfn.XLOOKUP($I39,Borrador!$I$11:$I$70,_xlfn.XLOOKUP(AQ$10,Borrador!$C$10:$BL$10,Borrador!$C$11:$BL$70,"",0,1),""),"")</f>
        <v/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t="str" cm="1">
        <f t="array" ref="AZ39">IFERROR(_xlfn.XLOOKUP($I39,Borrador!$I$11:$I$70,_xlfn.XLOOKUP(AZ$10,Borrador!$C$10:$BL$10,Borrador!$C$11:$BL$70,"",0,1),""),"")</f>
        <v/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/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/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t="str" cm="1">
        <f t="array" ref="AQ41">IFERROR(_xlfn.XLOOKUP($I41,Borrador!$I$11:$I$70,_xlfn.XLOOKUP(AQ$10,Borrador!$C$10:$BL$10,Borrador!$C$11:$BL$70,"",0,1),""),"")</f>
        <v/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t="str" cm="1">
        <f t="array" ref="AZ41">IFERROR(_xlfn.XLOOKUP($I41,Borrador!$I$11:$I$70,_xlfn.XLOOKUP(AZ$10,Borrador!$C$10:$BL$10,Borrador!$C$11:$BL$70,"",0,1),""),"")</f>
        <v/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t="str" cm="1">
        <f t="array" ref="AQ42">IFERROR(_xlfn.XLOOKUP($I42,Borrador!$I$11:$I$70,_xlfn.XLOOKUP(AQ$10,Borrador!$C$10:$BL$10,Borrador!$C$11:$BL$70,"",0,1),""),"")</f>
        <v/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t="str" cm="1">
        <f t="array" ref="AZ42">IFERROR(_xlfn.XLOOKUP($I42,Borrador!$I$11:$I$70,_xlfn.XLOOKUP(AZ$10,Borrador!$C$10:$BL$10,Borrador!$C$11:$BL$70,"",0,1),""),"")</f>
        <v/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/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/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/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/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t="str" cm="1">
        <f t="array" ref="AQ45">IFERROR(_xlfn.XLOOKUP($I45,Borrador!$I$11:$I$70,_xlfn.XLOOKUP(AQ$10,Borrador!$C$10:$BL$10,Borrador!$C$11:$BL$70,"",0,1),""),"")</f>
        <v/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t="str" cm="1">
        <f t="array" ref="AZ45">IFERROR(_xlfn.XLOOKUP($I45,Borrador!$I$11:$I$70,_xlfn.XLOOKUP(AZ$10,Borrador!$C$10:$BL$10,Borrador!$C$11:$BL$70,"",0,1),""),"")</f>
        <v/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t="str" cm="1">
        <f t="array" ref="AQ46">IFERROR(_xlfn.XLOOKUP($I46,Borrador!$I$11:$I$70,_xlfn.XLOOKUP(AQ$10,Borrador!$C$10:$BL$10,Borrador!$C$11:$BL$70,"",0,1),""),"")</f>
        <v/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t="str" cm="1">
        <f t="array" ref="AZ46">IFERROR(_xlfn.XLOOKUP($I46,Borrador!$I$11:$I$70,_xlfn.XLOOKUP(AZ$10,Borrador!$C$10:$BL$10,Borrador!$C$11:$BL$70,"",0,1),""),"")</f>
        <v/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/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/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t="str" cm="1">
        <f t="array" ref="AQ48">IFERROR(_xlfn.XLOOKUP($I48,Borrador!$I$11:$I$70,_xlfn.XLOOKUP(AQ$10,Borrador!$C$10:$BL$10,Borrador!$C$11:$BL$70,"",0,1),""),"")</f>
        <v/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t="str" cm="1">
        <f t="array" ref="AZ48">IFERROR(_xlfn.XLOOKUP($I48,Borrador!$I$11:$I$70,_xlfn.XLOOKUP(AZ$10,Borrador!$C$10:$BL$10,Borrador!$C$11:$BL$70,"",0,1),""),"")</f>
        <v/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t="str" cm="1">
        <f t="array" ref="AQ49">IFERROR(_xlfn.XLOOKUP($I49,Borrador!$I$11:$I$70,_xlfn.XLOOKUP(AQ$10,Borrador!$C$10:$BL$10,Borrador!$C$11:$BL$70,"",0,1),""),"")</f>
        <v/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t="str" cm="1">
        <f t="array" ref="AZ49">IFERROR(_xlfn.XLOOKUP($I49,Borrador!$I$11:$I$70,_xlfn.XLOOKUP(AZ$10,Borrador!$C$10:$BL$10,Borrador!$C$11:$BL$70,"",0,1),""),"")</f>
        <v/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t="str" cm="1">
        <f t="array" ref="AQ50">IFERROR(_xlfn.XLOOKUP($I50,Borrador!$I$11:$I$70,_xlfn.XLOOKUP(AQ$10,Borrador!$C$10:$BL$10,Borrador!$C$11:$BL$70,"",0,1),""),"")</f>
        <v/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t="str" cm="1">
        <f t="array" ref="AZ50">IFERROR(_xlfn.XLOOKUP($I50,Borrador!$I$11:$I$70,_xlfn.XLOOKUP(AZ$10,Borrador!$C$10:$BL$10,Borrador!$C$11:$BL$70,"",0,1),""),"")</f>
        <v/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t="str" cm="1">
        <f t="array" ref="AQ51">IFERROR(_xlfn.XLOOKUP($I51,Borrador!$I$11:$I$70,_xlfn.XLOOKUP(AQ$10,Borrador!$C$10:$BL$10,Borrador!$C$11:$BL$70,"",0,1),""),"")</f>
        <v/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t="str" cm="1">
        <f t="array" ref="AZ51">IFERROR(_xlfn.XLOOKUP($I51,Borrador!$I$11:$I$70,_xlfn.XLOOKUP(AZ$10,Borrador!$C$10:$BL$10,Borrador!$C$11:$BL$70,"",0,1),""),"")</f>
        <v/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t="str" cm="1">
        <f t="array" ref="AQ52">IFERROR(_xlfn.XLOOKUP($I52,Borrador!$I$11:$I$70,_xlfn.XLOOKUP(AQ$10,Borrador!$C$10:$BL$10,Borrador!$C$11:$BL$70,"",0,1),""),"")</f>
        <v/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t="str" cm="1">
        <f t="array" ref="AZ52">IFERROR(_xlfn.XLOOKUP($I52,Borrador!$I$11:$I$70,_xlfn.XLOOKUP(AZ$10,Borrador!$C$10:$BL$10,Borrador!$C$11:$BL$70,"",0,1),""),"")</f>
        <v/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t="str" cm="1">
        <f t="array" ref="AQ53">IFERROR(_xlfn.XLOOKUP($I53,Borrador!$I$11:$I$70,_xlfn.XLOOKUP(AQ$10,Borrador!$C$10:$BL$10,Borrador!$C$11:$BL$70,"",0,1),""),"")</f>
        <v/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t="str" cm="1">
        <f t="array" ref="AZ53">IFERROR(_xlfn.XLOOKUP($I53,Borrador!$I$11:$I$70,_xlfn.XLOOKUP(AZ$10,Borrador!$C$10:$BL$10,Borrador!$C$11:$BL$70,"",0,1),""),"")</f>
        <v/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/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/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/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/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/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/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/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/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/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/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/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/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t="str" cm="1">
        <f t="array" ref="AQ60">IFERROR(_xlfn.XLOOKUP($I60,Borrador!$I$11:$I$70,_xlfn.XLOOKUP(AQ$10,Borrador!$C$10:$BL$10,Borrador!$C$11:$BL$70,"",0,1),""),"")</f>
        <v/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t="str" cm="1">
        <f t="array" ref="AZ60">IFERROR(_xlfn.XLOOKUP($I60,Borrador!$I$11:$I$70,_xlfn.XLOOKUP(AZ$10,Borrador!$C$10:$BL$10,Borrador!$C$11:$BL$70,"",0,1),""),"")</f>
        <v/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/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/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/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/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t="str" cm="1">
        <f t="array" ref="AQ63">IFERROR(_xlfn.XLOOKUP($I63,Borrador!$I$11:$I$70,_xlfn.XLOOKUP(AQ$10,Borrador!$C$10:$BL$10,Borrador!$C$11:$BL$70,"",0,1),""),"")</f>
        <v/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t="str" cm="1">
        <f t="array" ref="AZ63">IFERROR(_xlfn.XLOOKUP($I63,Borrador!$I$11:$I$70,_xlfn.XLOOKUP(AZ$10,Borrador!$C$10:$BL$10,Borrador!$C$11:$BL$70,"",0,1),""),"")</f>
        <v/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/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/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/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/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/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/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/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/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/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/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/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/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/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/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O3:AC4"/>
    <mergeCell ref="J8:R8"/>
    <mergeCell ref="AC8:AH8"/>
    <mergeCell ref="AI8:AI9"/>
    <mergeCell ref="AL8:AQ8"/>
    <mergeCell ref="V9:V10"/>
    <mergeCell ref="AA9:AH9"/>
    <mergeCell ref="AL9:AQ9"/>
    <mergeCell ref="AR8:AZ8"/>
    <mergeCell ref="AR9:AZ9"/>
    <mergeCell ref="C9:I9"/>
    <mergeCell ref="J9:R9"/>
    <mergeCell ref="S9:S10"/>
    <mergeCell ref="T9:T10"/>
    <mergeCell ref="U9:U10"/>
    <mergeCell ref="BU9:BU10"/>
    <mergeCell ref="BV9:BV10"/>
    <mergeCell ref="BW9:BW10"/>
    <mergeCell ref="BD8:BP8"/>
    <mergeCell ref="BQ8:BS8"/>
    <mergeCell ref="BD9:BP9"/>
    <mergeCell ref="BQ9:BS9"/>
    <mergeCell ref="BT9:BT10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M83"/>
  <sheetViews>
    <sheetView showGridLines="0" tabSelected="1" topLeftCell="AT9" zoomScale="70" zoomScaleNormal="70" workbookViewId="0">
      <selection activeCell="BH10" sqref="BH10"/>
    </sheetView>
  </sheetViews>
  <sheetFormatPr baseColWidth="10" defaultColWidth="11.44140625" defaultRowHeight="15" customHeight="1" x14ac:dyDescent="0.3"/>
  <cols>
    <col min="1" max="1" width="6.33203125" style="316" customWidth="1"/>
    <col min="2" max="2" width="5.33203125" style="316" customWidth="1"/>
    <col min="3" max="3" width="19.33203125" style="316" customWidth="1"/>
    <col min="4" max="4" width="16.44140625" style="316" customWidth="1"/>
    <col min="5" max="5" width="25.33203125" style="316" customWidth="1"/>
    <col min="6" max="6" width="18.5546875" style="316" customWidth="1"/>
    <col min="7" max="8" width="11.44140625" style="316"/>
    <col min="9" max="9" width="14.33203125" style="78" bestFit="1" customWidth="1"/>
    <col min="10" max="17" width="15.6640625" style="317" customWidth="1"/>
    <col min="18" max="23" width="18.44140625" style="316" customWidth="1"/>
    <col min="24" max="34" width="17.33203125" style="316" customWidth="1"/>
    <col min="35" max="35" width="9.6640625" style="316" customWidth="1"/>
    <col min="36" max="36" width="8.5546875" style="316" customWidth="1"/>
    <col min="37" max="37" width="17.33203125" style="316" customWidth="1"/>
    <col min="38" max="38" width="13.6640625" style="316" customWidth="1"/>
    <col min="39" max="39" width="19.6640625" style="316" customWidth="1"/>
    <col min="40" max="40" width="25.5546875" style="316" customWidth="1"/>
    <col min="41" max="41" width="17.33203125" style="316" customWidth="1"/>
    <col min="42" max="44" width="14.5546875" style="316" customWidth="1"/>
    <col min="45" max="45" width="21.6640625" style="335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6640625" style="316" customWidth="1"/>
    <col min="61" max="61" width="19.6640625" style="316" bestFit="1" customWidth="1"/>
    <col min="62" max="62" width="17.6640625" style="316" bestFit="1" customWidth="1"/>
    <col min="63" max="63" width="18.332031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  <c r="AS3" s="316"/>
    </row>
    <row r="4" spans="3:65" ht="14.4" x14ac:dyDescent="0.3">
      <c r="J4" s="318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7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5" t="s">
        <v>196</v>
      </c>
      <c r="S8" s="5"/>
      <c r="T8" s="5"/>
      <c r="U8" s="18" t="s">
        <v>197</v>
      </c>
      <c r="V8" s="75"/>
      <c r="W8" s="75"/>
      <c r="X8" s="343" t="s">
        <v>198</v>
      </c>
      <c r="Y8" s="344"/>
      <c r="Z8" s="344"/>
      <c r="AA8" s="344"/>
      <c r="AB8" s="345"/>
      <c r="AC8" s="346" t="s">
        <v>199</v>
      </c>
      <c r="AD8" s="170"/>
      <c r="AE8" s="170"/>
      <c r="AF8" s="348" t="s">
        <v>200</v>
      </c>
      <c r="AG8" s="349"/>
      <c r="AH8" s="349"/>
      <c r="AI8" s="349"/>
      <c r="AJ8" s="349"/>
      <c r="AK8" s="349"/>
      <c r="AL8" s="357" t="s">
        <v>201</v>
      </c>
      <c r="AM8" s="357"/>
      <c r="AN8" s="357"/>
      <c r="AO8" s="357"/>
      <c r="AP8" s="357"/>
      <c r="AQ8" s="357"/>
      <c r="AR8" s="357"/>
      <c r="AS8" s="357"/>
      <c r="AT8" s="354" t="s">
        <v>202</v>
      </c>
      <c r="AU8" s="354"/>
      <c r="AV8" s="354"/>
      <c r="AW8" s="354"/>
      <c r="AX8" s="354"/>
      <c r="AY8" s="354"/>
      <c r="AZ8" s="354"/>
      <c r="BA8" s="354"/>
      <c r="BB8" s="354"/>
      <c r="BC8" s="355" t="s">
        <v>203</v>
      </c>
      <c r="BD8" s="355"/>
      <c r="BE8" s="355"/>
      <c r="BF8" s="355"/>
      <c r="BG8" s="355"/>
      <c r="BH8" s="355"/>
      <c r="BI8" s="14"/>
      <c r="BJ8" s="14"/>
      <c r="BK8" s="14"/>
      <c r="BL8" s="14"/>
    </row>
    <row r="9" spans="3:65" s="319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81"/>
      <c r="S9" s="82"/>
      <c r="T9" s="82"/>
      <c r="U9" s="82"/>
      <c r="V9" s="343" t="s">
        <v>208</v>
      </c>
      <c r="W9" s="344"/>
      <c r="X9" s="344"/>
      <c r="Y9" s="344"/>
      <c r="Z9" s="344"/>
      <c r="AA9" s="344"/>
      <c r="AB9" s="345"/>
      <c r="AC9" s="347"/>
      <c r="AD9" s="359" t="s">
        <v>209</v>
      </c>
      <c r="AE9" s="360"/>
      <c r="AF9" s="360"/>
      <c r="AG9" s="360"/>
      <c r="AH9" s="360"/>
      <c r="AI9" s="360"/>
      <c r="AJ9" s="360"/>
      <c r="AK9" s="361"/>
      <c r="AL9" s="358" t="s">
        <v>201</v>
      </c>
      <c r="AM9" s="358"/>
      <c r="AN9" s="358"/>
      <c r="AO9" s="358"/>
      <c r="AP9" s="358"/>
      <c r="AQ9" s="358"/>
      <c r="AR9" s="358"/>
      <c r="AS9" s="358"/>
      <c r="AT9" s="350" t="s">
        <v>210</v>
      </c>
      <c r="AU9" s="350"/>
      <c r="AV9" s="350"/>
      <c r="AW9" s="350"/>
      <c r="AX9" s="350"/>
      <c r="AY9" s="351"/>
      <c r="AZ9" s="351"/>
      <c r="BA9" s="351"/>
      <c r="BB9" s="351"/>
      <c r="BC9" s="352" t="s">
        <v>211</v>
      </c>
      <c r="BD9" s="353"/>
      <c r="BE9" s="353"/>
      <c r="BF9" s="353"/>
      <c r="BG9" s="353"/>
      <c r="BH9" s="353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418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419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409</v>
      </c>
    </row>
    <row r="11" spans="3:65" customFormat="1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4" t="s">
        <v>194</v>
      </c>
      <c r="U11" s="12"/>
      <c r="V11" s="186" t="s">
        <v>313</v>
      </c>
      <c r="W11" s="187" t="s">
        <v>314</v>
      </c>
      <c r="X11" s="188" t="s">
        <v>315</v>
      </c>
      <c r="Y11" s="189" t="s">
        <v>316</v>
      </c>
      <c r="Z11" s="189" t="s">
        <v>317</v>
      </c>
      <c r="AA11" s="189" t="s">
        <v>317</v>
      </c>
      <c r="AB11" s="189" t="s">
        <v>318</v>
      </c>
      <c r="AC11" s="12" t="s">
        <v>319</v>
      </c>
      <c r="AD11" s="11" t="s">
        <v>312</v>
      </c>
      <c r="AE11" s="11" t="s">
        <v>312</v>
      </c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2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84" t="s">
        <v>312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263</v>
      </c>
      <c r="E12" s="337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6" t="s">
        <v>321</v>
      </c>
      <c r="W12" s="187" t="s">
        <v>322</v>
      </c>
      <c r="X12" s="188" t="s">
        <v>323</v>
      </c>
      <c r="Y12" s="189" t="s">
        <v>324</v>
      </c>
      <c r="Z12" s="189" t="s">
        <v>317</v>
      </c>
      <c r="AA12" s="189" t="s">
        <v>325</v>
      </c>
      <c r="AB12" s="189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2">
        <v>0</v>
      </c>
      <c r="AT12" s="12" t="s">
        <v>194</v>
      </c>
      <c r="AU12" s="12" t="s">
        <v>194</v>
      </c>
      <c r="AV12" s="79">
        <f t="shared" si="0"/>
        <v>11</v>
      </c>
      <c r="AW12" s="183">
        <v>0</v>
      </c>
      <c r="AX12" s="76" t="s">
        <v>194</v>
      </c>
      <c r="AY12" s="12" t="s">
        <v>192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4" t="s">
        <v>193</v>
      </c>
      <c r="U13" s="12"/>
      <c r="V13" s="187" t="s">
        <v>312</v>
      </c>
      <c r="W13" s="187" t="s">
        <v>312</v>
      </c>
      <c r="X13" s="190" t="s">
        <v>312</v>
      </c>
      <c r="Y13" s="189" t="s">
        <v>312</v>
      </c>
      <c r="Z13" s="189" t="s">
        <v>312</v>
      </c>
      <c r="AA13" s="189" t="s">
        <v>325</v>
      </c>
      <c r="AB13" s="189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5">
        <v>46063</v>
      </c>
      <c r="AJ13" s="185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 t="s">
        <v>312</v>
      </c>
      <c r="AR13" s="12" t="s">
        <v>312</v>
      </c>
      <c r="AS13" s="334" t="s">
        <v>312</v>
      </c>
      <c r="AT13" s="12" t="s">
        <v>194</v>
      </c>
      <c r="AU13" s="12" t="s">
        <v>194</v>
      </c>
      <c r="AV13" s="79">
        <f t="shared" si="0"/>
        <v>4</v>
      </c>
      <c r="AW13" s="183">
        <v>1</v>
      </c>
      <c r="AX13" s="76" t="s">
        <v>194</v>
      </c>
      <c r="AY13" s="12" t="s">
        <v>192</v>
      </c>
      <c r="AZ13" s="12"/>
      <c r="BA13" s="12"/>
      <c r="BB13" s="184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6" t="s">
        <v>313</v>
      </c>
      <c r="W14" s="187" t="s">
        <v>327</v>
      </c>
      <c r="X14" s="188" t="s">
        <v>328</v>
      </c>
      <c r="Y14" s="189" t="s">
        <v>329</v>
      </c>
      <c r="Z14" s="189" t="s">
        <v>317</v>
      </c>
      <c r="AA14" s="189" t="s">
        <v>317</v>
      </c>
      <c r="AB14" s="189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2">
        <v>0</v>
      </c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312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6" t="s">
        <v>321</v>
      </c>
      <c r="W15" s="187" t="s">
        <v>330</v>
      </c>
      <c r="X15" s="191" t="s">
        <v>331</v>
      </c>
      <c r="Y15" s="189" t="s">
        <v>332</v>
      </c>
      <c r="Z15" s="189" t="s">
        <v>317</v>
      </c>
      <c r="AA15" s="189" t="s">
        <v>325</v>
      </c>
      <c r="AB15" s="189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2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312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customFormat="1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4" t="s">
        <v>192</v>
      </c>
      <c r="U16" s="12"/>
      <c r="V16" s="186" t="s">
        <v>321</v>
      </c>
      <c r="W16" s="187" t="s">
        <v>333</v>
      </c>
      <c r="X16" s="192" t="s">
        <v>334</v>
      </c>
      <c r="Y16" s="189" t="s">
        <v>318</v>
      </c>
      <c r="Z16" s="189" t="s">
        <v>317</v>
      </c>
      <c r="AA16" s="189" t="s">
        <v>325</v>
      </c>
      <c r="AB16" s="189" t="s">
        <v>312</v>
      </c>
      <c r="AC16" s="12" t="s">
        <v>319</v>
      </c>
      <c r="AD16" s="11" t="s">
        <v>312</v>
      </c>
      <c r="AE16" s="11" t="s">
        <v>312</v>
      </c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2">
        <v>0</v>
      </c>
      <c r="AT16" s="11" t="s">
        <v>312</v>
      </c>
      <c r="AU16" s="11" t="s">
        <v>312</v>
      </c>
      <c r="AV16" s="11" t="s">
        <v>312</v>
      </c>
      <c r="AW16" s="11" t="s">
        <v>312</v>
      </c>
      <c r="AX16" s="11" t="s">
        <v>312</v>
      </c>
      <c r="AY16" s="12" t="s">
        <v>194</v>
      </c>
      <c r="AZ16" s="12"/>
      <c r="BA16" s="12"/>
      <c r="BB16" s="184" t="s">
        <v>312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4" t="s">
        <v>192</v>
      </c>
      <c r="U17" s="12"/>
      <c r="V17" s="186" t="s">
        <v>321</v>
      </c>
      <c r="W17" s="187" t="s">
        <v>322</v>
      </c>
      <c r="X17" s="188" t="s">
        <v>323</v>
      </c>
      <c r="Y17" s="189" t="s">
        <v>324</v>
      </c>
      <c r="Z17" s="189" t="s">
        <v>317</v>
      </c>
      <c r="AA17" s="189" t="s">
        <v>325</v>
      </c>
      <c r="AB17" s="189" t="s">
        <v>312</v>
      </c>
      <c r="AC17" s="12" t="s">
        <v>319</v>
      </c>
      <c r="AD17" s="11" t="s">
        <v>312</v>
      </c>
      <c r="AE17" s="11" t="s">
        <v>312</v>
      </c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1" t="s">
        <v>312</v>
      </c>
      <c r="AM17" s="11" t="s">
        <v>312</v>
      </c>
      <c r="AN17" s="12" t="s">
        <v>312</v>
      </c>
      <c r="AO17" s="12" t="s">
        <v>312</v>
      </c>
      <c r="AP17" s="12" t="s">
        <v>312</v>
      </c>
      <c r="AQ17" s="12" t="s">
        <v>312</v>
      </c>
      <c r="AR17" s="12" t="s">
        <v>312</v>
      </c>
      <c r="AS17" s="334" t="s">
        <v>312</v>
      </c>
      <c r="AT17" s="11" t="s">
        <v>312</v>
      </c>
      <c r="AU17" s="11" t="s">
        <v>312</v>
      </c>
      <c r="AV17" s="11" t="s">
        <v>312</v>
      </c>
      <c r="AW17" s="11" t="s">
        <v>312</v>
      </c>
      <c r="AX17" s="11" t="s">
        <v>312</v>
      </c>
      <c r="AY17" s="12" t="s">
        <v>194</v>
      </c>
      <c r="AZ17" s="12"/>
      <c r="BA17" s="12"/>
      <c r="BB17" s="184" t="s">
        <v>312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4" t="s">
        <v>192</v>
      </c>
      <c r="U18" s="12"/>
      <c r="V18" s="186" t="s">
        <v>313</v>
      </c>
      <c r="W18" s="187" t="s">
        <v>335</v>
      </c>
      <c r="X18" s="188" t="s">
        <v>336</v>
      </c>
      <c r="Y18" s="189" t="s">
        <v>337</v>
      </c>
      <c r="Z18" s="189" t="s">
        <v>317</v>
      </c>
      <c r="AA18" s="189" t="s">
        <v>317</v>
      </c>
      <c r="AB18" s="189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2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4" t="s">
        <v>192</v>
      </c>
      <c r="U19" s="12"/>
      <c r="V19" s="186" t="s">
        <v>321</v>
      </c>
      <c r="W19" s="187" t="s">
        <v>322</v>
      </c>
      <c r="X19" s="191" t="s">
        <v>323</v>
      </c>
      <c r="Y19" s="189" t="s">
        <v>324</v>
      </c>
      <c r="Z19" s="189" t="s">
        <v>317</v>
      </c>
      <c r="AA19" s="189" t="s">
        <v>317</v>
      </c>
      <c r="AB19" s="189" t="s">
        <v>318</v>
      </c>
      <c r="AC19" s="12" t="s">
        <v>319</v>
      </c>
      <c r="AD19" s="11" t="s">
        <v>312</v>
      </c>
      <c r="AE19" s="11" t="s">
        <v>312</v>
      </c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2">
        <v>0</v>
      </c>
      <c r="AT19" s="12"/>
      <c r="AU19" s="11" t="s">
        <v>312</v>
      </c>
      <c r="AV19" s="11" t="s">
        <v>312</v>
      </c>
      <c r="AW19" s="11" t="s">
        <v>312</v>
      </c>
      <c r="AX19" s="11" t="s">
        <v>312</v>
      </c>
      <c r="AY19" s="12" t="s">
        <v>194</v>
      </c>
      <c r="AZ19" s="12"/>
      <c r="BA19" s="12"/>
      <c r="BB19" s="184" t="s">
        <v>312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4" t="s">
        <v>192</v>
      </c>
      <c r="U20" s="12"/>
      <c r="V20" s="186" t="s">
        <v>321</v>
      </c>
      <c r="W20" s="187" t="s">
        <v>322</v>
      </c>
      <c r="X20" s="191" t="s">
        <v>323</v>
      </c>
      <c r="Y20" s="189" t="s">
        <v>324</v>
      </c>
      <c r="Z20" s="189" t="s">
        <v>317</v>
      </c>
      <c r="AA20" s="189" t="s">
        <v>325</v>
      </c>
      <c r="AB20" s="189" t="s">
        <v>312</v>
      </c>
      <c r="AC20" s="12" t="s">
        <v>319</v>
      </c>
      <c r="AD20" s="11" t="s">
        <v>312</v>
      </c>
      <c r="AE20" s="11" t="s">
        <v>312</v>
      </c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2">
        <v>0</v>
      </c>
      <c r="AT20" s="12"/>
      <c r="AU20" s="11" t="s">
        <v>312</v>
      </c>
      <c r="AV20" s="11" t="s">
        <v>312</v>
      </c>
      <c r="AW20" s="11" t="s">
        <v>312</v>
      </c>
      <c r="AX20" s="11" t="s">
        <v>312</v>
      </c>
      <c r="AY20" s="12" t="s">
        <v>194</v>
      </c>
      <c r="AZ20" s="12"/>
      <c r="BA20" s="12"/>
      <c r="BB20" s="184" t="s">
        <v>312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4" t="s">
        <v>193</v>
      </c>
      <c r="U21" s="12"/>
      <c r="V21" s="186" t="s">
        <v>321</v>
      </c>
      <c r="W21" s="187" t="s">
        <v>322</v>
      </c>
      <c r="X21" s="191" t="s">
        <v>323</v>
      </c>
      <c r="Y21" s="189" t="s">
        <v>324</v>
      </c>
      <c r="Z21" s="189" t="s">
        <v>317</v>
      </c>
      <c r="AA21" s="189" t="s">
        <v>325</v>
      </c>
      <c r="AB21" s="189" t="s">
        <v>312</v>
      </c>
      <c r="AC21" s="12" t="s">
        <v>319</v>
      </c>
      <c r="AD21" s="11" t="s">
        <v>312</v>
      </c>
      <c r="AE21" s="11" t="s">
        <v>312</v>
      </c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2">
        <v>0</v>
      </c>
      <c r="AT21" s="12"/>
      <c r="AU21" s="11" t="s">
        <v>312</v>
      </c>
      <c r="AV21" s="11" t="s">
        <v>312</v>
      </c>
      <c r="AW21" s="11" t="s">
        <v>312</v>
      </c>
      <c r="AX21" s="11" t="s">
        <v>312</v>
      </c>
      <c r="AY21" s="12" t="s">
        <v>194</v>
      </c>
      <c r="AZ21" s="12"/>
      <c r="BA21" s="12"/>
      <c r="BB21" s="184" t="s">
        <v>312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4" t="s">
        <v>193</v>
      </c>
      <c r="U22" s="12"/>
      <c r="V22" s="186" t="s">
        <v>313</v>
      </c>
      <c r="W22" s="186" t="s">
        <v>339</v>
      </c>
      <c r="X22" s="191" t="s">
        <v>328</v>
      </c>
      <c r="Y22" s="189" t="s">
        <v>340</v>
      </c>
      <c r="Z22" s="189" t="s">
        <v>317</v>
      </c>
      <c r="AA22" s="189" t="s">
        <v>325</v>
      </c>
      <c r="AB22" s="189" t="s">
        <v>318</v>
      </c>
      <c r="AC22" s="12" t="s">
        <v>319</v>
      </c>
      <c r="AD22" s="11" t="s">
        <v>312</v>
      </c>
      <c r="AE22" s="11" t="s">
        <v>312</v>
      </c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2">
        <v>0</v>
      </c>
      <c r="AT22" s="12"/>
      <c r="AU22" s="11" t="s">
        <v>312</v>
      </c>
      <c r="AV22" s="11" t="s">
        <v>312</v>
      </c>
      <c r="AW22" s="11" t="s">
        <v>312</v>
      </c>
      <c r="AX22" s="11" t="s">
        <v>312</v>
      </c>
      <c r="AY22" s="12" t="s">
        <v>194</v>
      </c>
      <c r="AZ22" s="12"/>
      <c r="BA22" s="12"/>
      <c r="BB22" s="184" t="s">
        <v>312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4" t="s">
        <v>193</v>
      </c>
      <c r="U23" s="12"/>
      <c r="V23" s="186" t="s">
        <v>313</v>
      </c>
      <c r="W23" s="187" t="s">
        <v>327</v>
      </c>
      <c r="X23" s="192" t="s">
        <v>334</v>
      </c>
      <c r="Y23" s="189" t="s">
        <v>318</v>
      </c>
      <c r="Z23" s="189" t="s">
        <v>317</v>
      </c>
      <c r="AA23" s="189" t="s">
        <v>325</v>
      </c>
      <c r="AB23" s="189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336">
        <v>6.25E-2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2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6" t="s">
        <v>321</v>
      </c>
      <c r="W24" s="187" t="s">
        <v>322</v>
      </c>
      <c r="X24" s="191" t="s">
        <v>323</v>
      </c>
      <c r="Y24" s="189" t="s">
        <v>324</v>
      </c>
      <c r="Z24" s="189" t="s">
        <v>317</v>
      </c>
      <c r="AA24" s="189" t="s">
        <v>325</v>
      </c>
      <c r="AB24" s="189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1" t="s">
        <v>312</v>
      </c>
      <c r="AM24" s="11" t="s">
        <v>312</v>
      </c>
      <c r="AN24" s="12" t="s">
        <v>312</v>
      </c>
      <c r="AO24" s="12" t="s">
        <v>312</v>
      </c>
      <c r="AP24" s="12" t="s">
        <v>312</v>
      </c>
      <c r="AQ24" s="12" t="s">
        <v>312</v>
      </c>
      <c r="AR24" s="12" t="s">
        <v>312</v>
      </c>
      <c r="AS24" s="334" t="s">
        <v>312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312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6" t="s">
        <v>321</v>
      </c>
      <c r="W25" s="187" t="s">
        <v>322</v>
      </c>
      <c r="X25" s="191" t="s">
        <v>323</v>
      </c>
      <c r="Y25" s="189" t="s">
        <v>324</v>
      </c>
      <c r="Z25" s="189" t="s">
        <v>317</v>
      </c>
      <c r="AA25" s="189" t="s">
        <v>325</v>
      </c>
      <c r="AB25" s="189" t="s">
        <v>312</v>
      </c>
      <c r="AC25" s="12" t="s">
        <v>319</v>
      </c>
      <c r="AD25" s="11" t="s">
        <v>312</v>
      </c>
      <c r="AE25" s="11" t="s">
        <v>312</v>
      </c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2">
        <v>0</v>
      </c>
      <c r="AT25" s="12"/>
      <c r="AU25" s="11" t="s">
        <v>312</v>
      </c>
      <c r="AV25" s="11" t="s">
        <v>312</v>
      </c>
      <c r="AW25" s="11" t="s">
        <v>312</v>
      </c>
      <c r="AX25" s="11" t="s">
        <v>312</v>
      </c>
      <c r="AY25" s="12" t="s">
        <v>194</v>
      </c>
      <c r="AZ25" s="12"/>
      <c r="BA25" s="12"/>
      <c r="BB25" s="184" t="s">
        <v>312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6" t="s">
        <v>321</v>
      </c>
      <c r="W26" s="187" t="s">
        <v>322</v>
      </c>
      <c r="X26" s="191" t="s">
        <v>323</v>
      </c>
      <c r="Y26" s="189" t="s">
        <v>324</v>
      </c>
      <c r="Z26" s="189" t="s">
        <v>317</v>
      </c>
      <c r="AA26" s="189" t="s">
        <v>325</v>
      </c>
      <c r="AB26" s="189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2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312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6" t="s">
        <v>321</v>
      </c>
      <c r="W27" s="187" t="s">
        <v>322</v>
      </c>
      <c r="X27" s="191" t="s">
        <v>323</v>
      </c>
      <c r="Y27" s="189" t="s">
        <v>324</v>
      </c>
      <c r="Z27" s="189" t="s">
        <v>317</v>
      </c>
      <c r="AA27" s="189" t="s">
        <v>325</v>
      </c>
      <c r="AB27" s="189" t="s">
        <v>312</v>
      </c>
      <c r="AC27" s="12" t="s">
        <v>319</v>
      </c>
      <c r="AD27" s="11" t="s">
        <v>312</v>
      </c>
      <c r="AE27" s="11" t="s">
        <v>312</v>
      </c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2">
        <v>0</v>
      </c>
      <c r="AT27" s="12"/>
      <c r="AU27" s="11" t="s">
        <v>312</v>
      </c>
      <c r="AV27" s="11" t="s">
        <v>312</v>
      </c>
      <c r="AW27" s="11" t="s">
        <v>312</v>
      </c>
      <c r="AX27" s="11" t="s">
        <v>312</v>
      </c>
      <c r="AY27" s="12" t="s">
        <v>194</v>
      </c>
      <c r="AZ27" s="12"/>
      <c r="BA27" s="12"/>
      <c r="BB27" s="184" t="s">
        <v>312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4" t="s">
        <v>193</v>
      </c>
      <c r="U28" s="12"/>
      <c r="V28" s="186" t="s">
        <v>313</v>
      </c>
      <c r="W28" s="187" t="s">
        <v>342</v>
      </c>
      <c r="X28" s="189" t="s">
        <v>336</v>
      </c>
      <c r="Y28" s="189" t="s">
        <v>337</v>
      </c>
      <c r="Z28" s="189" t="s">
        <v>317</v>
      </c>
      <c r="AA28" s="189" t="s">
        <v>317</v>
      </c>
      <c r="AB28" s="189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2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4" t="s">
        <v>192</v>
      </c>
      <c r="U29" s="12"/>
      <c r="V29" s="186" t="s">
        <v>321</v>
      </c>
      <c r="W29" s="187" t="s">
        <v>322</v>
      </c>
      <c r="X29" s="191" t="s">
        <v>323</v>
      </c>
      <c r="Y29" s="189" t="s">
        <v>324</v>
      </c>
      <c r="Z29" s="189" t="s">
        <v>317</v>
      </c>
      <c r="AA29" s="189" t="s">
        <v>325</v>
      </c>
      <c r="AB29" s="189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2">
        <v>0</v>
      </c>
      <c r="AT29" s="12" t="s">
        <v>194</v>
      </c>
      <c r="AU29" s="12" t="s">
        <v>194</v>
      </c>
      <c r="AV29" s="79">
        <f t="shared" si="0"/>
        <v>9</v>
      </c>
      <c r="AW29" s="183">
        <v>0</v>
      </c>
      <c r="AX29" s="76" t="s">
        <v>194</v>
      </c>
      <c r="AY29" s="12" t="s">
        <v>192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6" t="s">
        <v>321</v>
      </c>
      <c r="W30" s="187" t="s">
        <v>322</v>
      </c>
      <c r="X30" s="191" t="s">
        <v>323</v>
      </c>
      <c r="Y30" s="189" t="s">
        <v>324</v>
      </c>
      <c r="Z30" s="189" t="s">
        <v>317</v>
      </c>
      <c r="AA30" s="189" t="s">
        <v>325</v>
      </c>
      <c r="AB30" s="189" t="s">
        <v>312</v>
      </c>
      <c r="AC30" s="12" t="s">
        <v>319</v>
      </c>
      <c r="AD30" s="11" t="s">
        <v>312</v>
      </c>
      <c r="AE30" s="11" t="s">
        <v>312</v>
      </c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1" t="s">
        <v>312</v>
      </c>
      <c r="AM30" s="11" t="s">
        <v>312</v>
      </c>
      <c r="AN30" s="12" t="s">
        <v>312</v>
      </c>
      <c r="AO30" s="12" t="s">
        <v>312</v>
      </c>
      <c r="AP30" s="12" t="s">
        <v>312</v>
      </c>
      <c r="AQ30" s="12" t="s">
        <v>312</v>
      </c>
      <c r="AR30" s="12" t="s">
        <v>312</v>
      </c>
      <c r="AS30" s="334" t="s">
        <v>312</v>
      </c>
      <c r="AT30" s="11" t="str">
        <f t="shared" ref="AT30" si="1">AF30</f>
        <v>No aplica</v>
      </c>
      <c r="AU30" s="11" t="str">
        <f t="shared" ref="AU30" si="2">AG30</f>
        <v>No aplica</v>
      </c>
      <c r="AV30" s="11" t="str">
        <f t="shared" si="0"/>
        <v>No aplica</v>
      </c>
      <c r="AW30" s="11" t="s">
        <v>312</v>
      </c>
      <c r="AX30" s="76"/>
      <c r="AY30" s="12" t="s">
        <v>194</v>
      </c>
      <c r="AZ30" s="12"/>
      <c r="BA30" s="12"/>
      <c r="BB30" s="184" t="s">
        <v>312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282</v>
      </c>
      <c r="E31" s="338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6" t="s">
        <v>321</v>
      </c>
      <c r="W31" s="187" t="s">
        <v>322</v>
      </c>
      <c r="X31" s="191" t="s">
        <v>323</v>
      </c>
      <c r="Y31" s="189" t="s">
        <v>324</v>
      </c>
      <c r="Z31" s="189" t="s">
        <v>317</v>
      </c>
      <c r="AA31" s="189" t="s">
        <v>325</v>
      </c>
      <c r="AB31" s="189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5">
        <v>46063</v>
      </c>
      <c r="AJ31" s="185">
        <v>46152</v>
      </c>
      <c r="AK31" s="70">
        <v>0.77380000000000004</v>
      </c>
      <c r="AL31" s="12" t="s">
        <v>194</v>
      </c>
      <c r="AM31" s="12" t="s">
        <v>194</v>
      </c>
      <c r="AN31" s="12" t="s">
        <v>192</v>
      </c>
      <c r="AO31" s="12" t="s">
        <v>192</v>
      </c>
      <c r="AP31" s="12" t="s">
        <v>192</v>
      </c>
      <c r="AQ31" s="12"/>
      <c r="AR31" s="12"/>
      <c r="AS31" s="332">
        <v>0</v>
      </c>
      <c r="AT31" s="12" t="s">
        <v>194</v>
      </c>
      <c r="AU31" s="12" t="s">
        <v>194</v>
      </c>
      <c r="AV31" s="79">
        <f t="shared" si="0"/>
        <v>21</v>
      </c>
      <c r="AW31" s="183">
        <v>0</v>
      </c>
      <c r="AX31" s="76" t="s">
        <v>194</v>
      </c>
      <c r="AY31" s="12" t="s">
        <v>192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282</v>
      </c>
      <c r="E32" s="337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6" t="s">
        <v>321</v>
      </c>
      <c r="W32" s="187" t="s">
        <v>322</v>
      </c>
      <c r="X32" s="191" t="s">
        <v>323</v>
      </c>
      <c r="Y32" s="189" t="s">
        <v>324</v>
      </c>
      <c r="Z32" s="189" t="s">
        <v>317</v>
      </c>
      <c r="AA32" s="189" t="s">
        <v>325</v>
      </c>
      <c r="AB32" s="189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5">
        <v>46063</v>
      </c>
      <c r="AJ32" s="185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2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12" t="s">
        <v>192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4" t="s">
        <v>193</v>
      </c>
      <c r="U33" s="12"/>
      <c r="V33" s="186" t="s">
        <v>321</v>
      </c>
      <c r="W33" s="187" t="s">
        <v>322</v>
      </c>
      <c r="X33" s="191" t="s">
        <v>323</v>
      </c>
      <c r="Y33" s="189" t="s">
        <v>324</v>
      </c>
      <c r="Z33" s="189" t="s">
        <v>317</v>
      </c>
      <c r="AA33" s="189" t="s">
        <v>325</v>
      </c>
      <c r="AB33" s="189" t="s">
        <v>312</v>
      </c>
      <c r="AC33" s="12" t="s">
        <v>319</v>
      </c>
      <c r="AD33" s="11" t="s">
        <v>312</v>
      </c>
      <c r="AE33" s="11" t="s">
        <v>312</v>
      </c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2">
        <v>0</v>
      </c>
      <c r="AT33" s="12"/>
      <c r="AU33" s="11" t="s">
        <v>312</v>
      </c>
      <c r="AV33" s="11" t="s">
        <v>312</v>
      </c>
      <c r="AW33" s="11" t="s">
        <v>312</v>
      </c>
      <c r="AX33" s="11" t="s">
        <v>312</v>
      </c>
      <c r="AY33" s="12" t="s">
        <v>194</v>
      </c>
      <c r="AZ33" s="12"/>
      <c r="BA33" s="12"/>
      <c r="BB33" s="184" t="s">
        <v>312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4" t="s">
        <v>192</v>
      </c>
      <c r="U34" s="12"/>
      <c r="V34" s="186" t="s">
        <v>321</v>
      </c>
      <c r="W34" s="187" t="s">
        <v>322</v>
      </c>
      <c r="X34" s="192" t="s">
        <v>331</v>
      </c>
      <c r="Y34" s="189" t="s">
        <v>332</v>
      </c>
      <c r="Z34" s="189" t="s">
        <v>317</v>
      </c>
      <c r="AA34" s="189" t="s">
        <v>325</v>
      </c>
      <c r="AB34" s="189" t="s">
        <v>312</v>
      </c>
      <c r="AC34" s="12" t="s">
        <v>319</v>
      </c>
      <c r="AD34" s="11" t="s">
        <v>312</v>
      </c>
      <c r="AE34" s="11" t="s">
        <v>312</v>
      </c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1" t="s">
        <v>312</v>
      </c>
      <c r="AM34" s="11" t="s">
        <v>312</v>
      </c>
      <c r="AN34" s="12" t="s">
        <v>312</v>
      </c>
      <c r="AO34" s="12" t="s">
        <v>312</v>
      </c>
      <c r="AP34" s="12" t="s">
        <v>312</v>
      </c>
      <c r="AQ34" s="12" t="s">
        <v>312</v>
      </c>
      <c r="AR34" s="12" t="s">
        <v>312</v>
      </c>
      <c r="AS34" s="334" t="s">
        <v>312</v>
      </c>
      <c r="AT34" s="11" t="str">
        <f t="shared" ref="AT34" si="3">AF34</f>
        <v>No aplica</v>
      </c>
      <c r="AU34" s="11" t="s">
        <v>312</v>
      </c>
      <c r="AV34" s="11" t="s">
        <v>312</v>
      </c>
      <c r="AW34" s="11" t="s">
        <v>312</v>
      </c>
      <c r="AX34" s="11" t="s">
        <v>312</v>
      </c>
      <c r="AY34" s="12" t="s">
        <v>194</v>
      </c>
      <c r="AZ34" s="12"/>
      <c r="BA34" s="12"/>
      <c r="BB34" s="184" t="s">
        <v>312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4" t="s">
        <v>192</v>
      </c>
      <c r="U35" s="12"/>
      <c r="V35" s="186" t="s">
        <v>321</v>
      </c>
      <c r="W35" s="187" t="s">
        <v>322</v>
      </c>
      <c r="X35" s="192" t="s">
        <v>331</v>
      </c>
      <c r="Y35" s="189" t="s">
        <v>332</v>
      </c>
      <c r="Z35" s="189" t="s">
        <v>317</v>
      </c>
      <c r="AA35" s="189" t="s">
        <v>325</v>
      </c>
      <c r="AB35" s="189" t="s">
        <v>312</v>
      </c>
      <c r="AC35" s="12" t="s">
        <v>319</v>
      </c>
      <c r="AD35" s="11" t="s">
        <v>312</v>
      </c>
      <c r="AE35" s="11" t="s">
        <v>312</v>
      </c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2">
        <v>0</v>
      </c>
      <c r="AT35" s="12"/>
      <c r="AU35" s="11" t="s">
        <v>312</v>
      </c>
      <c r="AV35" s="11" t="s">
        <v>312</v>
      </c>
      <c r="AW35" s="11" t="s">
        <v>312</v>
      </c>
      <c r="AX35" s="11" t="s">
        <v>312</v>
      </c>
      <c r="AY35" s="12" t="s">
        <v>194</v>
      </c>
      <c r="AZ35" s="12"/>
      <c r="BA35" s="12"/>
      <c r="BB35" s="184" t="s">
        <v>312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x14ac:dyDescent="0.3">
      <c r="C36" s="24" t="s">
        <v>7</v>
      </c>
      <c r="D36" s="21" t="s">
        <v>287</v>
      </c>
      <c r="E36" s="339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6" t="s">
        <v>321</v>
      </c>
      <c r="W36" s="187" t="s">
        <v>322</v>
      </c>
      <c r="X36" s="192" t="s">
        <v>346</v>
      </c>
      <c r="Y36" s="189" t="s">
        <v>347</v>
      </c>
      <c r="Z36" s="189" t="s">
        <v>317</v>
      </c>
      <c r="AA36" s="189" t="s">
        <v>325</v>
      </c>
      <c r="AB36" s="189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 t="s">
        <v>312</v>
      </c>
      <c r="AR36" s="12" t="s">
        <v>312</v>
      </c>
      <c r="AS36" s="334" t="s">
        <v>312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6" t="s">
        <v>321</v>
      </c>
      <c r="W37" s="187" t="s">
        <v>322</v>
      </c>
      <c r="X37" s="191" t="s">
        <v>323</v>
      </c>
      <c r="Y37" s="193" t="s">
        <v>324</v>
      </c>
      <c r="Z37" s="189" t="s">
        <v>317</v>
      </c>
      <c r="AA37" s="189" t="s">
        <v>325</v>
      </c>
      <c r="AB37" s="189" t="s">
        <v>312</v>
      </c>
      <c r="AC37" s="12" t="s">
        <v>319</v>
      </c>
      <c r="AD37" s="12" t="s">
        <v>343</v>
      </c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2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312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6" t="s">
        <v>321</v>
      </c>
      <c r="W38" s="187" t="s">
        <v>322</v>
      </c>
      <c r="X38" s="191" t="s">
        <v>323</v>
      </c>
      <c r="Y38" s="189" t="s">
        <v>324</v>
      </c>
      <c r="Z38" s="189" t="s">
        <v>317</v>
      </c>
      <c r="AA38" s="189" t="s">
        <v>325</v>
      </c>
      <c r="AB38" s="189" t="s">
        <v>312</v>
      </c>
      <c r="AC38" s="12" t="s">
        <v>319</v>
      </c>
      <c r="AD38" s="11" t="s">
        <v>312</v>
      </c>
      <c r="AE38" s="11" t="s">
        <v>312</v>
      </c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2">
        <v>0.1</v>
      </c>
      <c r="AT38" s="12"/>
      <c r="AU38" s="11" t="s">
        <v>312</v>
      </c>
      <c r="AV38" s="11" t="s">
        <v>312</v>
      </c>
      <c r="AW38" s="11" t="s">
        <v>312</v>
      </c>
      <c r="AX38" s="11" t="s">
        <v>312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x14ac:dyDescent="0.3">
      <c r="C39" s="24" t="s">
        <v>7</v>
      </c>
      <c r="D39" s="21" t="s">
        <v>287</v>
      </c>
      <c r="E39" s="339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6" t="s">
        <v>321</v>
      </c>
      <c r="W39" s="187" t="s">
        <v>322</v>
      </c>
      <c r="X39" s="192" t="s">
        <v>346</v>
      </c>
      <c r="Y39" s="189" t="s">
        <v>347</v>
      </c>
      <c r="Z39" s="189" t="s">
        <v>317</v>
      </c>
      <c r="AA39" s="189" t="s">
        <v>325</v>
      </c>
      <c r="AB39" s="189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2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6" t="s">
        <v>321</v>
      </c>
      <c r="W40" s="187" t="s">
        <v>322</v>
      </c>
      <c r="X40" s="191" t="s">
        <v>323</v>
      </c>
      <c r="Y40" s="189" t="s">
        <v>324</v>
      </c>
      <c r="Z40" s="189" t="s">
        <v>317</v>
      </c>
      <c r="AA40" s="189" t="s">
        <v>325</v>
      </c>
      <c r="AB40" s="189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2">
        <v>0</v>
      </c>
      <c r="AT40" s="12" t="s">
        <v>194</v>
      </c>
      <c r="AU40" s="12" t="s">
        <v>194</v>
      </c>
      <c r="AV40" s="79">
        <f t="shared" si="0"/>
        <v>11</v>
      </c>
      <c r="AW40" s="183">
        <v>0</v>
      </c>
      <c r="AX40" s="76" t="s">
        <v>194</v>
      </c>
      <c r="AY40" s="12" t="s">
        <v>192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4" t="s">
        <v>193</v>
      </c>
      <c r="U41" s="12"/>
      <c r="V41" s="186" t="s">
        <v>321</v>
      </c>
      <c r="W41" s="187" t="s">
        <v>322</v>
      </c>
      <c r="X41" s="191" t="s">
        <v>323</v>
      </c>
      <c r="Y41" s="189" t="s">
        <v>324</v>
      </c>
      <c r="Z41" s="189" t="s">
        <v>317</v>
      </c>
      <c r="AA41" s="189" t="s">
        <v>325</v>
      </c>
      <c r="AB41" s="189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5">
        <v>46233</v>
      </c>
      <c r="AJ41" s="185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 t="s">
        <v>312</v>
      </c>
      <c r="AR41" s="12" t="s">
        <v>312</v>
      </c>
      <c r="AS41" s="334" t="s">
        <v>312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4" t="s">
        <v>192</v>
      </c>
      <c r="U42" s="12"/>
      <c r="V42" s="186" t="s">
        <v>321</v>
      </c>
      <c r="W42" s="187" t="s">
        <v>322</v>
      </c>
      <c r="X42" s="191" t="s">
        <v>323</v>
      </c>
      <c r="Y42" s="189" t="s">
        <v>324</v>
      </c>
      <c r="Z42" s="189" t="s">
        <v>317</v>
      </c>
      <c r="AA42" s="189" t="s">
        <v>325</v>
      </c>
      <c r="AB42" s="189" t="s">
        <v>312</v>
      </c>
      <c r="AC42" s="12" t="s">
        <v>319</v>
      </c>
      <c r="AD42" s="11" t="s">
        <v>312</v>
      </c>
      <c r="AE42" s="11" t="s">
        <v>312</v>
      </c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2">
        <v>0</v>
      </c>
      <c r="AT42" s="12"/>
      <c r="AU42" s="11" t="s">
        <v>312</v>
      </c>
      <c r="AV42" s="11" t="s">
        <v>312</v>
      </c>
      <c r="AW42" s="11" t="s">
        <v>312</v>
      </c>
      <c r="AX42" s="11" t="s">
        <v>312</v>
      </c>
      <c r="AY42" s="12" t="s">
        <v>194</v>
      </c>
      <c r="AZ42" s="12"/>
      <c r="BA42" s="12"/>
      <c r="BB42" s="184" t="s">
        <v>312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4" t="s">
        <v>192</v>
      </c>
      <c r="U43" s="12"/>
      <c r="V43" s="186" t="s">
        <v>321</v>
      </c>
      <c r="W43" s="187" t="s">
        <v>322</v>
      </c>
      <c r="X43" s="191" t="s">
        <v>323</v>
      </c>
      <c r="Y43" s="189" t="s">
        <v>324</v>
      </c>
      <c r="Z43" s="189" t="s">
        <v>317</v>
      </c>
      <c r="AA43" s="189" t="s">
        <v>325</v>
      </c>
      <c r="AB43" s="189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332">
        <v>0</v>
      </c>
      <c r="AT43" s="12" t="s">
        <v>194</v>
      </c>
      <c r="AU43" s="12" t="s">
        <v>194</v>
      </c>
      <c r="AV43" s="79">
        <f t="shared" ref="AV43:AV70" si="4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6" t="s">
        <v>313</v>
      </c>
      <c r="W44" s="187" t="s">
        <v>322</v>
      </c>
      <c r="X44" s="192" t="s">
        <v>349</v>
      </c>
      <c r="Y44" s="192" t="s">
        <v>318</v>
      </c>
      <c r="Z44" s="189" t="s">
        <v>317</v>
      </c>
      <c r="AA44" s="189" t="s">
        <v>317</v>
      </c>
      <c r="AB44" s="189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 t="s">
        <v>312</v>
      </c>
      <c r="AR44" s="12" t="s">
        <v>312</v>
      </c>
      <c r="AS44" s="334" t="s">
        <v>312</v>
      </c>
      <c r="AT44" s="12" t="s">
        <v>194</v>
      </c>
      <c r="AU44" s="12" t="s">
        <v>194</v>
      </c>
      <c r="AV44" s="79">
        <f t="shared" si="4"/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6" t="s">
        <v>321</v>
      </c>
      <c r="W45" s="187" t="s">
        <v>322</v>
      </c>
      <c r="X45" s="192" t="s">
        <v>346</v>
      </c>
      <c r="Y45" s="189" t="s">
        <v>347</v>
      </c>
      <c r="Z45" s="189" t="s">
        <v>317</v>
      </c>
      <c r="AA45" s="189" t="s">
        <v>325</v>
      </c>
      <c r="AB45" s="189" t="s">
        <v>312</v>
      </c>
      <c r="AC45" s="12" t="s">
        <v>319</v>
      </c>
      <c r="AD45" s="11" t="s">
        <v>312</v>
      </c>
      <c r="AE45" s="11" t="s">
        <v>312</v>
      </c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 t="s">
        <v>312</v>
      </c>
      <c r="AM45" s="12" t="s">
        <v>312</v>
      </c>
      <c r="AN45" s="12" t="s">
        <v>312</v>
      </c>
      <c r="AO45" s="12" t="s">
        <v>312</v>
      </c>
      <c r="AP45" s="12" t="s">
        <v>312</v>
      </c>
      <c r="AQ45" s="12" t="s">
        <v>312</v>
      </c>
      <c r="AR45" s="12" t="s">
        <v>312</v>
      </c>
      <c r="AS45" s="334" t="s">
        <v>312</v>
      </c>
      <c r="AT45" s="11" t="s">
        <v>312</v>
      </c>
      <c r="AU45" s="11" t="s">
        <v>312</v>
      </c>
      <c r="AV45" s="11" t="s">
        <v>312</v>
      </c>
      <c r="AW45" s="11" t="s">
        <v>312</v>
      </c>
      <c r="AX45" s="11" t="s">
        <v>312</v>
      </c>
      <c r="AY45" s="12" t="s">
        <v>194</v>
      </c>
      <c r="AZ45" s="12"/>
      <c r="BA45" s="12"/>
      <c r="BB45" s="184" t="s">
        <v>312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6" t="s">
        <v>321</v>
      </c>
      <c r="W46" s="187" t="s">
        <v>322</v>
      </c>
      <c r="X46" s="191" t="s">
        <v>323</v>
      </c>
      <c r="Y46" s="189" t="s">
        <v>324</v>
      </c>
      <c r="Z46" s="189" t="s">
        <v>317</v>
      </c>
      <c r="AA46" s="189" t="s">
        <v>325</v>
      </c>
      <c r="AB46" s="189" t="s">
        <v>312</v>
      </c>
      <c r="AC46" s="12" t="s">
        <v>319</v>
      </c>
      <c r="AD46" s="11" t="s">
        <v>312</v>
      </c>
      <c r="AE46" s="11" t="s">
        <v>312</v>
      </c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192</v>
      </c>
      <c r="AO46" s="12" t="s">
        <v>192</v>
      </c>
      <c r="AP46" s="12" t="s">
        <v>192</v>
      </c>
      <c r="AQ46" s="12"/>
      <c r="AR46" s="12"/>
      <c r="AS46" s="332">
        <v>0.1</v>
      </c>
      <c r="AT46" s="11" t="s">
        <v>312</v>
      </c>
      <c r="AU46" s="11" t="s">
        <v>312</v>
      </c>
      <c r="AV46" s="11" t="s">
        <v>312</v>
      </c>
      <c r="AW46" s="11" t="s">
        <v>312</v>
      </c>
      <c r="AX46" s="11" t="s">
        <v>312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4" t="s">
        <v>193</v>
      </c>
      <c r="U47" s="12"/>
      <c r="V47" s="186" t="s">
        <v>321</v>
      </c>
      <c r="W47" s="187" t="s">
        <v>322</v>
      </c>
      <c r="X47" s="191" t="s">
        <v>323</v>
      </c>
      <c r="Y47" s="189" t="s">
        <v>324</v>
      </c>
      <c r="Z47" s="189" t="s">
        <v>317</v>
      </c>
      <c r="AA47" s="189" t="s">
        <v>325</v>
      </c>
      <c r="AB47" s="189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192</v>
      </c>
      <c r="AO47" s="12" t="s">
        <v>192</v>
      </c>
      <c r="AP47" s="12" t="s">
        <v>192</v>
      </c>
      <c r="AQ47" s="12"/>
      <c r="AR47" s="12"/>
      <c r="AS47" s="332">
        <v>0.1</v>
      </c>
      <c r="AT47" s="12" t="s">
        <v>194</v>
      </c>
      <c r="AU47" s="12" t="s">
        <v>194</v>
      </c>
      <c r="AV47" s="79">
        <f t="shared" si="4"/>
        <v>12</v>
      </c>
      <c r="AW47" s="183">
        <v>0</v>
      </c>
      <c r="AX47" s="76" t="s">
        <v>194</v>
      </c>
      <c r="AY47" s="12" t="s">
        <v>192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6" t="s">
        <v>313</v>
      </c>
      <c r="W48" s="187" t="s">
        <v>322</v>
      </c>
      <c r="X48" s="192" t="s">
        <v>351</v>
      </c>
      <c r="Y48" s="189" t="s">
        <v>352</v>
      </c>
      <c r="Z48" s="189" t="s">
        <v>317</v>
      </c>
      <c r="AA48" s="189" t="s">
        <v>317</v>
      </c>
      <c r="AB48" s="189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 t="s">
        <v>312</v>
      </c>
      <c r="AR48" s="12" t="s">
        <v>312</v>
      </c>
      <c r="AS48" s="334" t="s">
        <v>312</v>
      </c>
      <c r="AT48" s="12" t="s">
        <v>194</v>
      </c>
      <c r="AU48" s="12" t="s">
        <v>194</v>
      </c>
      <c r="AV48" s="79">
        <f t="shared" si="4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4" t="s">
        <v>193</v>
      </c>
      <c r="U49" s="12"/>
      <c r="V49" s="186" t="s">
        <v>313</v>
      </c>
      <c r="W49" s="187" t="s">
        <v>322</v>
      </c>
      <c r="X49" s="192" t="s">
        <v>351</v>
      </c>
      <c r="Y49" s="189" t="s">
        <v>352</v>
      </c>
      <c r="Z49" s="189" t="s">
        <v>317</v>
      </c>
      <c r="AA49" s="189" t="s">
        <v>317</v>
      </c>
      <c r="AB49" s="189" t="s">
        <v>318</v>
      </c>
      <c r="AC49" s="12" t="s">
        <v>319</v>
      </c>
      <c r="AD49" s="11" t="s">
        <v>312</v>
      </c>
      <c r="AE49" s="11" t="s">
        <v>312</v>
      </c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 t="s">
        <v>319</v>
      </c>
      <c r="AM49" s="12" t="s">
        <v>319</v>
      </c>
      <c r="AN49" s="12" t="s">
        <v>319</v>
      </c>
      <c r="AO49" s="12" t="s">
        <v>319</v>
      </c>
      <c r="AP49" s="12" t="s">
        <v>319</v>
      </c>
      <c r="AQ49" s="12"/>
      <c r="AR49" s="12"/>
      <c r="AS49" s="332">
        <v>0</v>
      </c>
      <c r="AT49" s="11" t="str">
        <f t="shared" ref="AT49" si="5">AF49</f>
        <v>No aplica</v>
      </c>
      <c r="AU49" s="11" t="str">
        <f t="shared" ref="AU49" si="6">AG49</f>
        <v>No aplica</v>
      </c>
      <c r="AV49" s="11" t="str">
        <f t="shared" si="4"/>
        <v>No aplica</v>
      </c>
      <c r="AW49" s="11" t="s">
        <v>312</v>
      </c>
      <c r="AX49" s="76"/>
      <c r="AY49" s="12" t="s">
        <v>194</v>
      </c>
      <c r="AZ49" s="12"/>
      <c r="BA49" s="12"/>
      <c r="BB49" s="184" t="s">
        <v>312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4" t="s">
        <v>193</v>
      </c>
      <c r="U50" s="12"/>
      <c r="V50" s="186" t="s">
        <v>313</v>
      </c>
      <c r="W50" s="187" t="s">
        <v>322</v>
      </c>
      <c r="X50" s="192" t="s">
        <v>351</v>
      </c>
      <c r="Y50" s="189" t="s">
        <v>352</v>
      </c>
      <c r="Z50" s="189" t="s">
        <v>317</v>
      </c>
      <c r="AA50" s="189" t="s">
        <v>317</v>
      </c>
      <c r="AB50" s="189" t="s">
        <v>318</v>
      </c>
      <c r="AC50" s="12" t="s">
        <v>319</v>
      </c>
      <c r="AD50" s="11" t="s">
        <v>312</v>
      </c>
      <c r="AE50" s="11" t="s">
        <v>312</v>
      </c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2">
        <v>0</v>
      </c>
      <c r="AT50" s="11" t="s">
        <v>312</v>
      </c>
      <c r="AU50" s="11" t="s">
        <v>312</v>
      </c>
      <c r="AV50" s="11" t="s">
        <v>312</v>
      </c>
      <c r="AW50" s="11" t="s">
        <v>312</v>
      </c>
      <c r="AX50" s="11" t="s">
        <v>312</v>
      </c>
      <c r="AY50" s="12" t="s">
        <v>194</v>
      </c>
      <c r="AZ50" s="12"/>
      <c r="BA50" s="12"/>
      <c r="BB50" s="184" t="s">
        <v>312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6" t="s">
        <v>313</v>
      </c>
      <c r="W51" s="187" t="s">
        <v>322</v>
      </c>
      <c r="X51" s="192" t="s">
        <v>351</v>
      </c>
      <c r="Y51" s="189" t="s">
        <v>352</v>
      </c>
      <c r="Z51" s="189" t="s">
        <v>317</v>
      </c>
      <c r="AA51" s="189" t="s">
        <v>317</v>
      </c>
      <c r="AB51" s="189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2">
        <v>0</v>
      </c>
      <c r="AT51" s="12" t="s">
        <v>194</v>
      </c>
      <c r="AU51" s="12" t="s">
        <v>194</v>
      </c>
      <c r="AV51" s="79">
        <f t="shared" si="4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6" t="s">
        <v>313</v>
      </c>
      <c r="W52" s="187" t="s">
        <v>322</v>
      </c>
      <c r="X52" s="188" t="s">
        <v>353</v>
      </c>
      <c r="Y52" s="189" t="s">
        <v>354</v>
      </c>
      <c r="Z52" s="189" t="s">
        <v>317</v>
      </c>
      <c r="AA52" s="189" t="s">
        <v>317</v>
      </c>
      <c r="AB52" s="189" t="s">
        <v>318</v>
      </c>
      <c r="AC52" s="12" t="s">
        <v>319</v>
      </c>
      <c r="AD52" s="11" t="s">
        <v>312</v>
      </c>
      <c r="AE52" s="11" t="s">
        <v>312</v>
      </c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2">
        <v>0</v>
      </c>
      <c r="AT52" s="11" t="s">
        <v>312</v>
      </c>
      <c r="AU52" s="11" t="s">
        <v>312</v>
      </c>
      <c r="AV52" s="11" t="s">
        <v>312</v>
      </c>
      <c r="AW52" s="11" t="s">
        <v>312</v>
      </c>
      <c r="AX52" s="11" t="s">
        <v>312</v>
      </c>
      <c r="AY52" s="12" t="s">
        <v>194</v>
      </c>
      <c r="AZ52" s="12"/>
      <c r="BA52" s="12"/>
      <c r="BB52" s="184" t="s">
        <v>312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6" t="s">
        <v>321</v>
      </c>
      <c r="W53" s="187" t="s">
        <v>355</v>
      </c>
      <c r="X53" s="189" t="s">
        <v>351</v>
      </c>
      <c r="Y53" s="194" t="s">
        <v>356</v>
      </c>
      <c r="Z53" s="189" t="s">
        <v>317</v>
      </c>
      <c r="AA53" s="189" t="s">
        <v>325</v>
      </c>
      <c r="AB53" s="189" t="s">
        <v>312</v>
      </c>
      <c r="AC53" s="12" t="s">
        <v>319</v>
      </c>
      <c r="AD53" s="11" t="s">
        <v>312</v>
      </c>
      <c r="AE53" s="11" t="s">
        <v>312</v>
      </c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2">
        <v>0</v>
      </c>
      <c r="AT53" s="11" t="s">
        <v>312</v>
      </c>
      <c r="AU53" s="11" t="s">
        <v>312</v>
      </c>
      <c r="AV53" s="11" t="s">
        <v>312</v>
      </c>
      <c r="AW53" s="11" t="s">
        <v>312</v>
      </c>
      <c r="AX53" s="11" t="s">
        <v>312</v>
      </c>
      <c r="AY53" s="12" t="s">
        <v>194</v>
      </c>
      <c r="AZ53" s="12"/>
      <c r="BA53" s="12"/>
      <c r="BB53" s="184" t="s">
        <v>312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x14ac:dyDescent="0.3">
      <c r="C54" s="22" t="s">
        <v>4</v>
      </c>
      <c r="D54" s="19" t="s">
        <v>290</v>
      </c>
      <c r="E54" s="340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6" t="s">
        <v>313</v>
      </c>
      <c r="W54" s="187" t="s">
        <v>322</v>
      </c>
      <c r="X54" s="192" t="s">
        <v>349</v>
      </c>
      <c r="Y54" s="189" t="s">
        <v>357</v>
      </c>
      <c r="Z54" s="189" t="s">
        <v>317</v>
      </c>
      <c r="AA54" s="189" t="s">
        <v>317</v>
      </c>
      <c r="AB54" s="189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2">
        <v>0</v>
      </c>
      <c r="AT54" s="12" t="s">
        <v>194</v>
      </c>
      <c r="AU54" s="12" t="s">
        <v>194</v>
      </c>
      <c r="AV54" s="79">
        <f t="shared" si="4"/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312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6" t="s">
        <v>321</v>
      </c>
      <c r="W55" s="187" t="s">
        <v>355</v>
      </c>
      <c r="X55" s="189" t="s">
        <v>351</v>
      </c>
      <c r="Y55" s="194" t="s">
        <v>356</v>
      </c>
      <c r="Z55" s="189" t="s">
        <v>317</v>
      </c>
      <c r="AA55" s="189" t="s">
        <v>325</v>
      </c>
      <c r="AB55" s="189" t="s">
        <v>312</v>
      </c>
      <c r="AC55" s="12" t="s">
        <v>319</v>
      </c>
      <c r="AD55" s="11" t="s">
        <v>312</v>
      </c>
      <c r="AE55" s="11" t="s">
        <v>312</v>
      </c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 t="s">
        <v>312</v>
      </c>
      <c r="AM55" s="12" t="s">
        <v>312</v>
      </c>
      <c r="AN55" s="12" t="s">
        <v>312</v>
      </c>
      <c r="AO55" s="12" t="s">
        <v>312</v>
      </c>
      <c r="AP55" s="12" t="s">
        <v>312</v>
      </c>
      <c r="AQ55" s="12" t="s">
        <v>312</v>
      </c>
      <c r="AR55" s="12" t="s">
        <v>312</v>
      </c>
      <c r="AS55" s="334" t="s">
        <v>312</v>
      </c>
      <c r="AT55" s="11" t="s">
        <v>312</v>
      </c>
      <c r="AU55" s="11" t="s">
        <v>312</v>
      </c>
      <c r="AV55" s="11" t="s">
        <v>312</v>
      </c>
      <c r="AW55" s="11" t="s">
        <v>312</v>
      </c>
      <c r="AX55" s="11" t="s">
        <v>312</v>
      </c>
      <c r="AY55" s="12" t="s">
        <v>194</v>
      </c>
      <c r="AZ55" s="12"/>
      <c r="BA55" s="12"/>
      <c r="BB55" s="184" t="s">
        <v>312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4" t="s">
        <v>193</v>
      </c>
      <c r="U56" s="12"/>
      <c r="V56" s="186" t="s">
        <v>312</v>
      </c>
      <c r="W56" s="187" t="s">
        <v>312</v>
      </c>
      <c r="X56" s="190" t="s">
        <v>312</v>
      </c>
      <c r="Y56" s="189" t="s">
        <v>312</v>
      </c>
      <c r="Z56" s="189" t="s">
        <v>312</v>
      </c>
      <c r="AA56" s="189" t="s">
        <v>325</v>
      </c>
      <c r="AB56" s="189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 t="s">
        <v>312</v>
      </c>
      <c r="AR56" s="12" t="s">
        <v>312</v>
      </c>
      <c r="AS56" s="334" t="s">
        <v>312</v>
      </c>
      <c r="AT56" s="12" t="s">
        <v>193</v>
      </c>
      <c r="AU56" s="12" t="s">
        <v>193</v>
      </c>
      <c r="AV56" s="79">
        <f t="shared" si="4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4" t="s">
        <v>193</v>
      </c>
      <c r="U57" s="12"/>
      <c r="V57" s="186" t="s">
        <v>313</v>
      </c>
      <c r="W57" s="187" t="s">
        <v>359</v>
      </c>
      <c r="X57" s="190" t="s">
        <v>360</v>
      </c>
      <c r="Y57" s="189" t="s">
        <v>361</v>
      </c>
      <c r="Z57" s="189" t="s">
        <v>317</v>
      </c>
      <c r="AA57" s="189" t="s">
        <v>317</v>
      </c>
      <c r="AB57" s="189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 t="s">
        <v>312</v>
      </c>
      <c r="AR57" s="12" t="s">
        <v>312</v>
      </c>
      <c r="AS57" s="334" t="s">
        <v>312</v>
      </c>
      <c r="AT57" s="12" t="s">
        <v>192</v>
      </c>
      <c r="AU57" s="12" t="s">
        <v>193</v>
      </c>
      <c r="AV57" s="79">
        <f t="shared" si="4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4" t="s">
        <v>193</v>
      </c>
      <c r="U58" s="12"/>
      <c r="V58" s="186" t="s">
        <v>313</v>
      </c>
      <c r="W58" s="187" t="s">
        <v>314</v>
      </c>
      <c r="X58" s="190" t="s">
        <v>362</v>
      </c>
      <c r="Y58" s="189" t="s">
        <v>363</v>
      </c>
      <c r="Z58" s="189" t="s">
        <v>317</v>
      </c>
      <c r="AA58" s="189" t="s">
        <v>317</v>
      </c>
      <c r="AB58" s="189" t="s">
        <v>317</v>
      </c>
      <c r="AC58" s="12" t="s">
        <v>319</v>
      </c>
      <c r="AD58" s="11" t="s">
        <v>312</v>
      </c>
      <c r="AE58" s="11" t="s">
        <v>312</v>
      </c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 t="s">
        <v>312</v>
      </c>
      <c r="AM58" s="12" t="s">
        <v>312</v>
      </c>
      <c r="AN58" s="12" t="s">
        <v>312</v>
      </c>
      <c r="AO58" s="12" t="s">
        <v>312</v>
      </c>
      <c r="AP58" s="12" t="s">
        <v>312</v>
      </c>
      <c r="AQ58" s="12" t="s">
        <v>312</v>
      </c>
      <c r="AR58" s="12" t="s">
        <v>312</v>
      </c>
      <c r="AS58" s="334" t="s">
        <v>312</v>
      </c>
      <c r="AT58" s="11" t="s">
        <v>312</v>
      </c>
      <c r="AU58" s="11" t="s">
        <v>312</v>
      </c>
      <c r="AV58" s="11" t="s">
        <v>312</v>
      </c>
      <c r="AW58" s="11" t="s">
        <v>312</v>
      </c>
      <c r="AX58" s="11" t="s">
        <v>312</v>
      </c>
      <c r="AY58" s="12" t="s">
        <v>194</v>
      </c>
      <c r="AZ58" s="12"/>
      <c r="BA58" s="12"/>
      <c r="BB58" s="184" t="s">
        <v>312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6" t="s">
        <v>313</v>
      </c>
      <c r="W59" s="187" t="s">
        <v>364</v>
      </c>
      <c r="X59" s="189" t="s">
        <v>336</v>
      </c>
      <c r="Y59" s="189" t="s">
        <v>337</v>
      </c>
      <c r="Z59" s="189" t="s">
        <v>317</v>
      </c>
      <c r="AA59" s="189" t="s">
        <v>317</v>
      </c>
      <c r="AB59" s="189" t="s">
        <v>317</v>
      </c>
      <c r="AC59" s="12" t="s">
        <v>319</v>
      </c>
      <c r="AD59" s="11" t="s">
        <v>312</v>
      </c>
      <c r="AE59" s="11" t="s">
        <v>312</v>
      </c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 t="s">
        <v>312</v>
      </c>
      <c r="AM59" s="12" t="s">
        <v>312</v>
      </c>
      <c r="AN59" s="12" t="s">
        <v>312</v>
      </c>
      <c r="AO59" s="12" t="s">
        <v>312</v>
      </c>
      <c r="AP59" s="12" t="s">
        <v>312</v>
      </c>
      <c r="AQ59" s="12" t="s">
        <v>312</v>
      </c>
      <c r="AR59" s="12" t="s">
        <v>312</v>
      </c>
      <c r="AS59" s="334" t="s">
        <v>312</v>
      </c>
      <c r="AT59" s="11" t="s">
        <v>312</v>
      </c>
      <c r="AU59" s="11" t="s">
        <v>312</v>
      </c>
      <c r="AV59" s="11" t="s">
        <v>312</v>
      </c>
      <c r="AW59" s="11" t="s">
        <v>312</v>
      </c>
      <c r="AX59" s="11" t="s">
        <v>312</v>
      </c>
      <c r="AY59" s="12" t="s">
        <v>194</v>
      </c>
      <c r="AZ59" s="12"/>
      <c r="BA59" s="12"/>
      <c r="BB59" s="184" t="s">
        <v>312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6" t="s">
        <v>313</v>
      </c>
      <c r="W60" s="187" t="s">
        <v>314</v>
      </c>
      <c r="X60" s="189" t="s">
        <v>336</v>
      </c>
      <c r="Y60" s="189" t="s">
        <v>337</v>
      </c>
      <c r="Z60" s="189" t="s">
        <v>317</v>
      </c>
      <c r="AA60" s="189" t="s">
        <v>317</v>
      </c>
      <c r="AB60" s="189" t="s">
        <v>318</v>
      </c>
      <c r="AC60" s="12" t="s">
        <v>319</v>
      </c>
      <c r="AD60" s="11" t="s">
        <v>312</v>
      </c>
      <c r="AE60" s="11" t="s">
        <v>312</v>
      </c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 t="s">
        <v>312</v>
      </c>
      <c r="AM60" s="12" t="s">
        <v>312</v>
      </c>
      <c r="AN60" s="12" t="s">
        <v>312</v>
      </c>
      <c r="AO60" s="12" t="s">
        <v>312</v>
      </c>
      <c r="AP60" s="12" t="s">
        <v>312</v>
      </c>
      <c r="AQ60" s="12" t="s">
        <v>312</v>
      </c>
      <c r="AR60" s="12" t="s">
        <v>312</v>
      </c>
      <c r="AS60" s="334" t="s">
        <v>312</v>
      </c>
      <c r="AT60" s="11" t="s">
        <v>312</v>
      </c>
      <c r="AU60" s="11" t="s">
        <v>312</v>
      </c>
      <c r="AV60" s="11" t="s">
        <v>312</v>
      </c>
      <c r="AW60" s="11" t="s">
        <v>312</v>
      </c>
      <c r="AX60" s="11" t="s">
        <v>312</v>
      </c>
      <c r="AY60" s="12" t="s">
        <v>194</v>
      </c>
      <c r="AZ60" s="12"/>
      <c r="BA60" s="12"/>
      <c r="BB60" s="184" t="s">
        <v>312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6" t="s">
        <v>313</v>
      </c>
      <c r="W61" s="187" t="s">
        <v>327</v>
      </c>
      <c r="X61" s="189" t="s">
        <v>365</v>
      </c>
      <c r="Y61" s="189" t="s">
        <v>366</v>
      </c>
      <c r="Z61" s="189" t="s">
        <v>317</v>
      </c>
      <c r="AA61" s="189" t="s">
        <v>317</v>
      </c>
      <c r="AB61" s="189" t="s">
        <v>318</v>
      </c>
      <c r="AC61" s="12" t="s">
        <v>319</v>
      </c>
      <c r="AD61" s="11" t="s">
        <v>312</v>
      </c>
      <c r="AE61" s="11" t="s">
        <v>312</v>
      </c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2">
        <v>0</v>
      </c>
      <c r="AT61" s="11" t="s">
        <v>312</v>
      </c>
      <c r="AU61" s="11" t="s">
        <v>312</v>
      </c>
      <c r="AV61" s="11" t="s">
        <v>312</v>
      </c>
      <c r="AW61" s="11" t="s">
        <v>312</v>
      </c>
      <c r="AX61" s="11" t="s">
        <v>312</v>
      </c>
      <c r="AY61" s="12" t="s">
        <v>194</v>
      </c>
      <c r="AZ61" s="12"/>
      <c r="BA61" s="12"/>
      <c r="BB61" s="184" t="s">
        <v>312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4" t="s">
        <v>193</v>
      </c>
      <c r="U62" s="12"/>
      <c r="V62" s="186" t="s">
        <v>313</v>
      </c>
      <c r="W62" s="187" t="s">
        <v>367</v>
      </c>
      <c r="X62" s="188" t="s">
        <v>328</v>
      </c>
      <c r="Y62" s="189" t="s">
        <v>340</v>
      </c>
      <c r="Z62" s="189" t="s">
        <v>317</v>
      </c>
      <c r="AA62" s="189" t="s">
        <v>317</v>
      </c>
      <c r="AB62" s="189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 t="s">
        <v>312</v>
      </c>
      <c r="AR62" s="12" t="s">
        <v>312</v>
      </c>
      <c r="AS62" s="334" t="s">
        <v>312</v>
      </c>
      <c r="AT62" s="12" t="s">
        <v>194</v>
      </c>
      <c r="AU62" s="12" t="s">
        <v>194</v>
      </c>
      <c r="AV62" s="79">
        <f t="shared" si="4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6" t="s">
        <v>321</v>
      </c>
      <c r="W63" s="187" t="s">
        <v>368</v>
      </c>
      <c r="X63" s="190" t="s">
        <v>369</v>
      </c>
      <c r="Y63" s="190" t="s">
        <v>369</v>
      </c>
      <c r="Z63" s="189" t="s">
        <v>317</v>
      </c>
      <c r="AA63" s="189" t="s">
        <v>317</v>
      </c>
      <c r="AB63" s="189" t="s">
        <v>312</v>
      </c>
      <c r="AC63" s="12" t="s">
        <v>319</v>
      </c>
      <c r="AD63" s="11" t="s">
        <v>312</v>
      </c>
      <c r="AE63" s="11" t="s">
        <v>312</v>
      </c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 t="s">
        <v>312</v>
      </c>
      <c r="AM63" s="12" t="s">
        <v>312</v>
      </c>
      <c r="AN63" s="12" t="s">
        <v>312</v>
      </c>
      <c r="AO63" s="12" t="s">
        <v>312</v>
      </c>
      <c r="AP63" s="12" t="s">
        <v>312</v>
      </c>
      <c r="AQ63" s="12" t="s">
        <v>312</v>
      </c>
      <c r="AR63" s="12" t="s">
        <v>312</v>
      </c>
      <c r="AS63" s="334" t="s">
        <v>312</v>
      </c>
      <c r="AT63" s="11" t="s">
        <v>312</v>
      </c>
      <c r="AU63" s="11" t="s">
        <v>312</v>
      </c>
      <c r="AV63" s="11" t="s">
        <v>312</v>
      </c>
      <c r="AW63" s="11" t="s">
        <v>312</v>
      </c>
      <c r="AX63" s="11" t="s">
        <v>312</v>
      </c>
      <c r="AY63" s="12" t="s">
        <v>194</v>
      </c>
      <c r="AZ63" s="12"/>
      <c r="BA63" s="12"/>
      <c r="BB63" s="184" t="s">
        <v>312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320</v>
      </c>
      <c r="Q64" s="322" t="s">
        <v>193</v>
      </c>
      <c r="R64" s="322" t="s">
        <v>193</v>
      </c>
      <c r="S64" s="322"/>
      <c r="T64" s="323" t="s">
        <v>193</v>
      </c>
      <c r="U64" s="322"/>
      <c r="V64" s="186" t="s">
        <v>313</v>
      </c>
      <c r="W64" s="187" t="s">
        <v>314</v>
      </c>
      <c r="X64" s="188" t="s">
        <v>370</v>
      </c>
      <c r="Y64" s="189" t="s">
        <v>362</v>
      </c>
      <c r="Z64" s="189" t="s">
        <v>317</v>
      </c>
      <c r="AA64" s="189" t="s">
        <v>317</v>
      </c>
      <c r="AB64" s="189" t="s">
        <v>318</v>
      </c>
      <c r="AC64" s="322" t="s">
        <v>319</v>
      </c>
      <c r="AD64" s="322" t="s">
        <v>326</v>
      </c>
      <c r="AE64" s="322">
        <v>7</v>
      </c>
      <c r="AF64" s="324">
        <v>1</v>
      </c>
      <c r="AG64" s="324">
        <v>6</v>
      </c>
      <c r="AH64" s="324">
        <v>7</v>
      </c>
      <c r="AI64" s="325">
        <v>46063</v>
      </c>
      <c r="AJ64" s="325">
        <v>46122</v>
      </c>
      <c r="AK64" s="326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3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7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8"/>
      <c r="BE64" s="328"/>
      <c r="BF64" s="328"/>
      <c r="BG64" s="328"/>
      <c r="BH64" s="322"/>
      <c r="BI64" s="324"/>
      <c r="BJ64" s="324"/>
      <c r="BK64" s="34" t="s">
        <v>15</v>
      </c>
    </row>
    <row r="65" spans="3:63" customFormat="1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4" t="s">
        <v>193</v>
      </c>
      <c r="U65" s="12"/>
      <c r="V65" s="186" t="s">
        <v>312</v>
      </c>
      <c r="W65" s="187" t="s">
        <v>312</v>
      </c>
      <c r="X65" s="190" t="s">
        <v>312</v>
      </c>
      <c r="Y65" s="189" t="s">
        <v>312</v>
      </c>
      <c r="Z65" s="189" t="s">
        <v>312</v>
      </c>
      <c r="AA65" s="189" t="s">
        <v>325</v>
      </c>
      <c r="AB65" s="189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 t="s">
        <v>312</v>
      </c>
      <c r="AR65" s="12" t="s">
        <v>312</v>
      </c>
      <c r="AS65" s="334" t="s">
        <v>312</v>
      </c>
      <c r="AT65" s="12" t="s">
        <v>192</v>
      </c>
      <c r="AU65" s="12" t="s">
        <v>193</v>
      </c>
      <c r="AV65" s="79">
        <f t="shared" si="4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6" t="s">
        <v>321</v>
      </c>
      <c r="W66" s="187" t="s">
        <v>322</v>
      </c>
      <c r="X66" s="191" t="s">
        <v>323</v>
      </c>
      <c r="Y66" s="189" t="s">
        <v>324</v>
      </c>
      <c r="Z66" s="189" t="s">
        <v>317</v>
      </c>
      <c r="AA66" s="189" t="s">
        <v>325</v>
      </c>
      <c r="AB66" s="189" t="s">
        <v>312</v>
      </c>
      <c r="AC66" s="12" t="s">
        <v>319</v>
      </c>
      <c r="AD66" s="11" t="s">
        <v>312</v>
      </c>
      <c r="AE66" s="11" t="s">
        <v>312</v>
      </c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 t="s">
        <v>312</v>
      </c>
      <c r="AM66" s="12" t="s">
        <v>312</v>
      </c>
      <c r="AN66" s="12" t="s">
        <v>312</v>
      </c>
      <c r="AO66" s="12" t="s">
        <v>312</v>
      </c>
      <c r="AP66" s="12" t="s">
        <v>312</v>
      </c>
      <c r="AQ66" s="12" t="s">
        <v>312</v>
      </c>
      <c r="AR66" s="12" t="s">
        <v>312</v>
      </c>
      <c r="AS66" s="334" t="s">
        <v>312</v>
      </c>
      <c r="AT66" s="11" t="str">
        <f t="shared" ref="AT66" si="7">AF66</f>
        <v>No aplica</v>
      </c>
      <c r="AU66" s="11" t="s">
        <v>312</v>
      </c>
      <c r="AV66" s="11" t="s">
        <v>312</v>
      </c>
      <c r="AW66" s="11" t="s">
        <v>312</v>
      </c>
      <c r="AX66" s="11" t="s">
        <v>312</v>
      </c>
      <c r="AY66" s="12" t="s">
        <v>194</v>
      </c>
      <c r="AZ66" s="12"/>
      <c r="BA66" s="12"/>
      <c r="BB66" s="184" t="s">
        <v>312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4" t="s">
        <v>193</v>
      </c>
      <c r="U67" s="12"/>
      <c r="V67" s="186" t="s">
        <v>321</v>
      </c>
      <c r="W67" s="187" t="s">
        <v>371</v>
      </c>
      <c r="X67" s="190" t="s">
        <v>372</v>
      </c>
      <c r="Y67" s="189" t="s">
        <v>361</v>
      </c>
      <c r="Z67" s="189" t="s">
        <v>317</v>
      </c>
      <c r="AA67" s="189" t="s">
        <v>325</v>
      </c>
      <c r="AB67" s="189" t="s">
        <v>312</v>
      </c>
      <c r="AC67" s="12" t="s">
        <v>319</v>
      </c>
      <c r="AD67" s="11" t="s">
        <v>312</v>
      </c>
      <c r="AE67" s="11" t="s">
        <v>312</v>
      </c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 t="s">
        <v>312</v>
      </c>
      <c r="AM67" s="12" t="s">
        <v>312</v>
      </c>
      <c r="AN67" s="12" t="s">
        <v>312</v>
      </c>
      <c r="AO67" s="12" t="s">
        <v>312</v>
      </c>
      <c r="AP67" s="12" t="s">
        <v>312</v>
      </c>
      <c r="AQ67" s="12" t="s">
        <v>312</v>
      </c>
      <c r="AR67" s="12" t="s">
        <v>312</v>
      </c>
      <c r="AS67" s="334" t="s">
        <v>312</v>
      </c>
      <c r="AT67" s="11" t="str">
        <f t="shared" ref="AT67" si="8">AF67</f>
        <v>No aplica</v>
      </c>
      <c r="AU67" s="11" t="s">
        <v>312</v>
      </c>
      <c r="AV67" s="11" t="str">
        <f t="shared" si="4"/>
        <v>No aplica</v>
      </c>
      <c r="AW67" s="11" t="s">
        <v>312</v>
      </c>
      <c r="AX67" s="11" t="s">
        <v>312</v>
      </c>
      <c r="AY67" s="12" t="s">
        <v>194</v>
      </c>
      <c r="AZ67" s="12"/>
      <c r="BA67" s="12"/>
      <c r="BB67" s="184" t="s">
        <v>312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4" t="s">
        <v>193</v>
      </c>
      <c r="U68" s="12"/>
      <c r="V68" s="186" t="s">
        <v>321</v>
      </c>
      <c r="W68" s="187" t="s">
        <v>322</v>
      </c>
      <c r="X68" s="192" t="s">
        <v>346</v>
      </c>
      <c r="Y68" s="189" t="s">
        <v>347</v>
      </c>
      <c r="Z68" s="189" t="s">
        <v>317</v>
      </c>
      <c r="AA68" s="189" t="s">
        <v>325</v>
      </c>
      <c r="AB68" s="189" t="s">
        <v>312</v>
      </c>
      <c r="AC68" s="12" t="s">
        <v>319</v>
      </c>
      <c r="AD68" s="11" t="s">
        <v>312</v>
      </c>
      <c r="AE68" s="11" t="s">
        <v>312</v>
      </c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 t="s">
        <v>312</v>
      </c>
      <c r="AM68" s="12" t="s">
        <v>312</v>
      </c>
      <c r="AN68" s="12" t="s">
        <v>312</v>
      </c>
      <c r="AO68" s="12" t="s">
        <v>312</v>
      </c>
      <c r="AP68" s="12" t="s">
        <v>312</v>
      </c>
      <c r="AQ68" s="12" t="s">
        <v>312</v>
      </c>
      <c r="AR68" s="12" t="s">
        <v>312</v>
      </c>
      <c r="AS68" s="334" t="s">
        <v>312</v>
      </c>
      <c r="AT68" s="11" t="str">
        <f t="shared" ref="AT68" si="9">AF68</f>
        <v>No aplica</v>
      </c>
      <c r="AU68" s="11" t="s">
        <v>312</v>
      </c>
      <c r="AV68" s="11" t="str">
        <f t="shared" si="4"/>
        <v>No aplica</v>
      </c>
      <c r="AW68" s="11" t="s">
        <v>312</v>
      </c>
      <c r="AX68" s="11" t="s">
        <v>312</v>
      </c>
      <c r="AY68" s="12" t="s">
        <v>194</v>
      </c>
      <c r="AZ68" s="12"/>
      <c r="BA68" s="12"/>
      <c r="BB68" s="184" t="s">
        <v>312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6" t="s">
        <v>313</v>
      </c>
      <c r="W69" s="187" t="s">
        <v>322</v>
      </c>
      <c r="X69" s="189" t="s">
        <v>373</v>
      </c>
      <c r="Y69" s="189" t="s">
        <v>357</v>
      </c>
      <c r="Z69" s="189" t="s">
        <v>317</v>
      </c>
      <c r="AA69" s="189" t="s">
        <v>317</v>
      </c>
      <c r="AB69" s="189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5">
        <v>46233</v>
      </c>
      <c r="AJ69" s="185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 t="s">
        <v>312</v>
      </c>
      <c r="AR69" s="12" t="s">
        <v>312</v>
      </c>
      <c r="AS69" s="334" t="s">
        <v>312</v>
      </c>
      <c r="AT69" s="12" t="s">
        <v>194</v>
      </c>
      <c r="AU69" s="12" t="s">
        <v>194</v>
      </c>
      <c r="AV69" s="79">
        <f t="shared" si="4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4" t="s">
        <v>193</v>
      </c>
      <c r="U70" s="12"/>
      <c r="V70" s="186" t="s">
        <v>313</v>
      </c>
      <c r="W70" s="187" t="s">
        <v>322</v>
      </c>
      <c r="X70" s="189" t="s">
        <v>349</v>
      </c>
      <c r="Y70" s="189" t="s">
        <v>357</v>
      </c>
      <c r="Z70" s="189" t="s">
        <v>317</v>
      </c>
      <c r="AA70" s="189" t="s">
        <v>317</v>
      </c>
      <c r="AB70" s="189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5">
        <v>46233</v>
      </c>
      <c r="AJ70" s="185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 t="s">
        <v>312</v>
      </c>
      <c r="AR70" s="12" t="s">
        <v>312</v>
      </c>
      <c r="AS70" s="334" t="s">
        <v>312</v>
      </c>
      <c r="AT70" s="12" t="s">
        <v>194</v>
      </c>
      <c r="AU70" s="12" t="s">
        <v>194</v>
      </c>
      <c r="AV70" s="79">
        <f t="shared" si="4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mergeCells count="15"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  <mergeCell ref="O3:X4"/>
    <mergeCell ref="J8:Q8"/>
    <mergeCell ref="X8:AB8"/>
    <mergeCell ref="AC8:AC9"/>
    <mergeCell ref="AF8:AK8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>
      <selection activeCell="D12" sqref="D12:E16"/>
    </sheetView>
  </sheetViews>
  <sheetFormatPr baseColWidth="10" defaultRowHeight="14.4" x14ac:dyDescent="0.3"/>
  <cols>
    <col min="4" max="4" width="27.21875" bestFit="1" customWidth="1"/>
  </cols>
  <sheetData>
    <row r="10" spans="4:5" x14ac:dyDescent="0.3">
      <c r="D10" s="374" t="s">
        <v>14</v>
      </c>
      <c r="E10" s="374"/>
    </row>
    <row r="11" spans="4:5" x14ac:dyDescent="0.3">
      <c r="D11" s="329" t="s">
        <v>182</v>
      </c>
      <c r="E11" s="329" t="s">
        <v>415</v>
      </c>
    </row>
    <row r="12" spans="4:5" x14ac:dyDescent="0.3">
      <c r="D12" s="11" t="s">
        <v>410</v>
      </c>
      <c r="E12" s="11" t="s">
        <v>88</v>
      </c>
    </row>
    <row r="13" spans="4:5" x14ac:dyDescent="0.3">
      <c r="D13" s="11" t="s">
        <v>411</v>
      </c>
      <c r="E13" s="11" t="s">
        <v>88</v>
      </c>
    </row>
    <row r="14" spans="4:5" x14ac:dyDescent="0.3">
      <c r="D14" s="11" t="s">
        <v>412</v>
      </c>
      <c r="E14" s="11" t="s">
        <v>88</v>
      </c>
    </row>
    <row r="15" spans="4:5" x14ac:dyDescent="0.3">
      <c r="D15" s="11" t="s">
        <v>414</v>
      </c>
      <c r="E15" s="11" t="s">
        <v>100</v>
      </c>
    </row>
    <row r="16" spans="4:5" x14ac:dyDescent="0.3">
      <c r="D16" s="11" t="s">
        <v>413</v>
      </c>
      <c r="E16" s="11" t="s">
        <v>100</v>
      </c>
    </row>
    <row r="17" spans="4:5" x14ac:dyDescent="0.3">
      <c r="D17" s="330" t="s">
        <v>413</v>
      </c>
      <c r="E17" s="330" t="s">
        <v>88</v>
      </c>
    </row>
    <row r="18" spans="4:5" x14ac:dyDescent="0.3">
      <c r="D18" s="331" t="s">
        <v>416</v>
      </c>
      <c r="E18" s="11" t="s">
        <v>88</v>
      </c>
    </row>
    <row r="19" spans="4:5" x14ac:dyDescent="0.3">
      <c r="D19" s="331" t="s">
        <v>417</v>
      </c>
      <c r="E19" s="11" t="s">
        <v>88</v>
      </c>
    </row>
    <row r="20" spans="4:5" x14ac:dyDescent="0.3">
      <c r="D20" s="331" t="s">
        <v>417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/>
  </sheetViews>
  <sheetFormatPr baseColWidth="10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343</v>
      </c>
      <c r="C2" s="70">
        <v>0.11</v>
      </c>
      <c r="D2" s="34" t="s">
        <v>14</v>
      </c>
    </row>
    <row r="3" spans="1:4" ht="52.2" x14ac:dyDescent="0.3">
      <c r="A3" s="21" t="s">
        <v>288</v>
      </c>
      <c r="B3" s="12" t="s">
        <v>343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</row>
    <row r="4" spans="3:54" x14ac:dyDescent="0.3">
      <c r="J4" s="3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5" t="s">
        <v>196</v>
      </c>
      <c r="S8" s="5"/>
      <c r="T8" s="5"/>
      <c r="U8" s="18" t="s">
        <v>197</v>
      </c>
      <c r="V8" s="75"/>
      <c r="W8" s="75"/>
      <c r="X8" s="343" t="s">
        <v>198</v>
      </c>
      <c r="Y8" s="344"/>
      <c r="Z8" s="344"/>
      <c r="AA8" s="345"/>
      <c r="AB8" s="346" t="s">
        <v>199</v>
      </c>
      <c r="AC8" s="348" t="s">
        <v>200</v>
      </c>
      <c r="AD8" s="349"/>
      <c r="AE8" s="349"/>
      <c r="AF8" s="349"/>
      <c r="AG8" s="349"/>
      <c r="AH8" s="349"/>
      <c r="AI8" s="357" t="s">
        <v>201</v>
      </c>
      <c r="AJ8" s="357"/>
      <c r="AK8" s="357"/>
      <c r="AL8" s="357"/>
      <c r="AM8" s="357"/>
      <c r="AN8" s="357"/>
      <c r="AO8" s="354" t="s">
        <v>202</v>
      </c>
      <c r="AP8" s="354"/>
      <c r="AQ8" s="354"/>
      <c r="AR8" s="354"/>
      <c r="AS8" s="355" t="s">
        <v>203</v>
      </c>
      <c r="AT8" s="355"/>
      <c r="AU8" s="355"/>
      <c r="AV8" s="14"/>
      <c r="AW8" s="14"/>
      <c r="AX8" s="14"/>
      <c r="AY8" s="14"/>
    </row>
    <row r="9" spans="3:54" s="2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81"/>
      <c r="S9" s="82"/>
      <c r="T9" s="82"/>
      <c r="U9" s="82"/>
      <c r="V9" s="343" t="s">
        <v>208</v>
      </c>
      <c r="W9" s="344"/>
      <c r="X9" s="344"/>
      <c r="Y9" s="344"/>
      <c r="Z9" s="344"/>
      <c r="AA9" s="345"/>
      <c r="AB9" s="347"/>
      <c r="AC9" s="373" t="s">
        <v>209</v>
      </c>
      <c r="AD9" s="373"/>
      <c r="AE9" s="373"/>
      <c r="AF9" s="373"/>
      <c r="AG9" s="373"/>
      <c r="AH9" s="373"/>
      <c r="AI9" s="358" t="s">
        <v>201</v>
      </c>
      <c r="AJ9" s="358"/>
      <c r="AK9" s="358"/>
      <c r="AL9" s="358"/>
      <c r="AM9" s="358"/>
      <c r="AN9" s="358"/>
      <c r="AO9" s="350" t="s">
        <v>210</v>
      </c>
      <c r="AP9" s="350"/>
      <c r="AQ9" s="350"/>
      <c r="AR9" s="350"/>
      <c r="AS9" s="353" t="s">
        <v>211</v>
      </c>
      <c r="AT9" s="353"/>
      <c r="AU9" s="353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O3:X4"/>
    <mergeCell ref="J8:Q8"/>
    <mergeCell ref="X8:AA8"/>
    <mergeCell ref="AB8:AB9"/>
    <mergeCell ref="AC8:AH8"/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76" t="s">
        <v>380</v>
      </c>
      <c r="B2" s="376"/>
      <c r="C2" s="376"/>
      <c r="D2" t="s">
        <v>381</v>
      </c>
      <c r="E2" s="376" t="s">
        <v>382</v>
      </c>
      <c r="F2" s="376"/>
      <c r="G2" s="181" t="s">
        <v>199</v>
      </c>
      <c r="H2" s="375" t="s">
        <v>383</v>
      </c>
      <c r="I2" s="375"/>
      <c r="J2" s="375"/>
      <c r="K2" s="375" t="s">
        <v>23</v>
      </c>
      <c r="L2" s="376"/>
      <c r="M2" s="376"/>
      <c r="N2" s="375" t="s">
        <v>384</v>
      </c>
      <c r="O2" s="376"/>
      <c r="P2" s="376"/>
      <c r="Q2" s="377"/>
      <c r="R2" s="375" t="s">
        <v>211</v>
      </c>
      <c r="S2" s="376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5" t="s">
        <v>380</v>
      </c>
      <c r="B12" s="85" t="s">
        <v>224</v>
      </c>
    </row>
    <row r="13" spans="1:20" ht="28.8" x14ac:dyDescent="0.3">
      <c r="A13" s="195" t="s">
        <v>380</v>
      </c>
      <c r="B13" s="85" t="s">
        <v>226</v>
      </c>
    </row>
    <row r="14" spans="1:20" ht="28.8" x14ac:dyDescent="0.3">
      <c r="A14" s="195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5" t="s">
        <v>382</v>
      </c>
      <c r="B16" s="179" t="s">
        <v>234</v>
      </c>
    </row>
    <row r="17" spans="1:2" x14ac:dyDescent="0.3">
      <c r="A17" s="195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383</v>
      </c>
      <c r="B19" s="87" t="s">
        <v>231</v>
      </c>
    </row>
    <row r="20" spans="1:2" x14ac:dyDescent="0.3">
      <c r="A20" s="195" t="s">
        <v>383</v>
      </c>
      <c r="B20" s="87" t="s">
        <v>244</v>
      </c>
    </row>
    <row r="21" spans="1:2" x14ac:dyDescent="0.3">
      <c r="A21" s="195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6" t="s">
        <v>388</v>
      </c>
      <c r="B1" s="196" t="s">
        <v>147</v>
      </c>
    </row>
    <row r="2" spans="1:4" x14ac:dyDescent="0.3">
      <c r="A2" s="195" t="s">
        <v>380</v>
      </c>
      <c r="B2" s="197" t="s">
        <v>389</v>
      </c>
    </row>
    <row r="3" spans="1:4" x14ac:dyDescent="0.3">
      <c r="A3" s="195" t="s">
        <v>380</v>
      </c>
      <c r="B3" s="197" t="s">
        <v>390</v>
      </c>
    </row>
    <row r="4" spans="1:4" x14ac:dyDescent="0.3">
      <c r="A4" s="195" t="s">
        <v>380</v>
      </c>
      <c r="B4" s="197" t="s">
        <v>205</v>
      </c>
      <c r="D4" t="s">
        <v>385</v>
      </c>
    </row>
    <row r="5" spans="1:4" x14ac:dyDescent="0.3">
      <c r="A5" s="195" t="s">
        <v>391</v>
      </c>
      <c r="B5" s="197" t="s">
        <v>392</v>
      </c>
      <c r="D5" t="s">
        <v>386</v>
      </c>
    </row>
    <row r="6" spans="1:4" x14ac:dyDescent="0.3">
      <c r="A6" s="195" t="s">
        <v>393</v>
      </c>
      <c r="B6" s="197" t="s">
        <v>234</v>
      </c>
      <c r="D6" t="s">
        <v>387</v>
      </c>
    </row>
    <row r="7" spans="1:4" x14ac:dyDescent="0.3">
      <c r="A7" s="195" t="s">
        <v>393</v>
      </c>
      <c r="B7" s="197" t="s">
        <v>235</v>
      </c>
    </row>
    <row r="8" spans="1:4" ht="28.8" x14ac:dyDescent="0.3">
      <c r="A8" s="195" t="s">
        <v>394</v>
      </c>
      <c r="B8" s="197" t="s">
        <v>395</v>
      </c>
    </row>
    <row r="9" spans="1:4" x14ac:dyDescent="0.3">
      <c r="A9" s="195" t="s">
        <v>396</v>
      </c>
      <c r="B9" s="197" t="s">
        <v>231</v>
      </c>
    </row>
    <row r="10" spans="1:4" x14ac:dyDescent="0.3">
      <c r="A10" s="195" t="s">
        <v>396</v>
      </c>
      <c r="B10" s="197" t="s">
        <v>397</v>
      </c>
    </row>
    <row r="11" spans="1:4" x14ac:dyDescent="0.3">
      <c r="A11" s="195" t="s">
        <v>396</v>
      </c>
      <c r="B11" s="197" t="s">
        <v>160</v>
      </c>
    </row>
    <row r="12" spans="1:4" x14ac:dyDescent="0.3">
      <c r="A12" s="195" t="s">
        <v>398</v>
      </c>
      <c r="B12" s="197" t="s">
        <v>159</v>
      </c>
    </row>
    <row r="13" spans="1:4" ht="28.8" x14ac:dyDescent="0.3">
      <c r="A13" s="195" t="s">
        <v>398</v>
      </c>
      <c r="B13" s="197" t="s">
        <v>248</v>
      </c>
    </row>
    <row r="14" spans="1:4" x14ac:dyDescent="0.3">
      <c r="A14" s="195" t="s">
        <v>398</v>
      </c>
      <c r="B14" s="197" t="s">
        <v>247</v>
      </c>
    </row>
    <row r="15" spans="1:4" x14ac:dyDescent="0.3">
      <c r="A15" s="195" t="s">
        <v>399</v>
      </c>
      <c r="B15" s="197" t="s">
        <v>400</v>
      </c>
    </row>
    <row r="16" spans="1:4" x14ac:dyDescent="0.3">
      <c r="A16" s="195" t="s">
        <v>399</v>
      </c>
      <c r="B16" s="197" t="s">
        <v>401</v>
      </c>
    </row>
    <row r="17" spans="1:2" x14ac:dyDescent="0.3">
      <c r="A17" s="195" t="s">
        <v>399</v>
      </c>
      <c r="B17" s="197" t="s">
        <v>402</v>
      </c>
    </row>
    <row r="18" spans="1:2" x14ac:dyDescent="0.3">
      <c r="A18" s="195" t="s">
        <v>399</v>
      </c>
      <c r="B18" s="197" t="s">
        <v>403</v>
      </c>
    </row>
    <row r="19" spans="1:2" x14ac:dyDescent="0.3">
      <c r="A19" s="195" t="s">
        <v>404</v>
      </c>
      <c r="B19" s="197" t="s">
        <v>405</v>
      </c>
    </row>
    <row r="20" spans="1:2" x14ac:dyDescent="0.3">
      <c r="A20" s="195" t="s">
        <v>404</v>
      </c>
      <c r="B20" s="197" t="s">
        <v>406</v>
      </c>
    </row>
    <row r="21" spans="1:2" x14ac:dyDescent="0.3">
      <c r="A21" s="195" t="s">
        <v>404</v>
      </c>
      <c r="B21" s="197" t="s">
        <v>407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purl.org/dc/terms/"/>
    <ds:schemaRef ds:uri="fc092c77-77a9-40ad-ae14-39067143678a"/>
    <ds:schemaRef ds:uri="http://schemas.microsoft.com/office/infopath/2007/PartnerControl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2026-03-26T08:21:28Z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