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0" documentId="8_{82CC3CE0-634C-4579-9F7B-27B7E2CCEFCD}" xr6:coauthVersionLast="47" xr6:coauthVersionMax="47" xr10:uidLastSave="{00000000-0000-0000-0000-000000000000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Etapas!$C$11:$BB$11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18" l="1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AX51" i="18"/>
  <c r="AX55" i="18"/>
  <c r="AX52" i="18"/>
  <c r="AX16" i="18"/>
  <c r="AX18" i="18"/>
  <c r="AX19" i="18"/>
  <c r="AX25" i="18"/>
  <c r="AX17" i="18"/>
  <c r="AX26" i="18"/>
  <c r="AX22" i="18"/>
  <c r="AX23" i="18"/>
  <c r="AX24" i="18"/>
  <c r="AX13" i="18"/>
  <c r="AX29" i="18"/>
  <c r="AX36" i="18"/>
  <c r="AX44" i="18"/>
  <c r="AX43" i="18"/>
  <c r="AX28" i="18"/>
  <c r="AX50" i="18"/>
  <c r="AX58" i="18"/>
  <c r="AX59" i="18"/>
  <c r="AX70" i="18"/>
  <c r="AX30" i="18"/>
  <c r="AX27" i="18"/>
  <c r="AX35" i="18"/>
  <c r="AX31" i="18"/>
  <c r="AX32" i="18"/>
  <c r="AX34" i="18"/>
  <c r="AX62" i="18"/>
  <c r="AX68" i="18"/>
  <c r="AX14" i="18"/>
  <c r="AX15" i="18"/>
  <c r="AX56" i="18"/>
  <c r="AX40" i="18"/>
  <c r="AX37" i="18"/>
  <c r="AX38" i="18"/>
  <c r="AX47" i="18"/>
  <c r="AX71" i="18"/>
  <c r="AX69" i="18"/>
  <c r="AX33" i="18"/>
  <c r="AX63" i="18"/>
  <c r="AX64" i="18"/>
  <c r="AX65" i="18"/>
  <c r="AX46" i="18"/>
  <c r="AX12" i="18"/>
  <c r="AX20" i="18"/>
  <c r="AX21" i="18"/>
  <c r="AX41" i="18"/>
  <c r="AX42" i="18"/>
  <c r="AX45" i="18"/>
  <c r="AX49" i="18"/>
  <c r="AX54" i="18"/>
  <c r="AX57" i="18"/>
  <c r="AX61" i="18"/>
  <c r="AX39" i="18"/>
  <c r="AX53" i="18"/>
  <c r="AX66" i="18"/>
  <c r="AX60" i="18"/>
  <c r="AX67" i="18"/>
  <c r="AX48" i="18"/>
  <c r="BA51" i="18"/>
  <c r="BA55" i="18"/>
  <c r="BA52" i="18"/>
  <c r="BA16" i="18"/>
  <c r="BA18" i="18"/>
  <c r="BA19" i="18"/>
  <c r="BA25" i="18"/>
  <c r="BA17" i="18"/>
  <c r="BA26" i="18"/>
  <c r="BA22" i="18"/>
  <c r="BA23" i="18"/>
  <c r="BA24" i="18"/>
  <c r="BA13" i="18"/>
  <c r="BA29" i="18"/>
  <c r="BA36" i="18"/>
  <c r="BA44" i="18"/>
  <c r="BA43" i="18"/>
  <c r="BA28" i="18"/>
  <c r="BA50" i="18"/>
  <c r="BA58" i="18"/>
  <c r="BA59" i="18"/>
  <c r="BA70" i="18"/>
  <c r="BA30" i="18"/>
  <c r="BA27" i="18"/>
  <c r="BA35" i="18"/>
  <c r="BA31" i="18"/>
  <c r="BA32" i="18"/>
  <c r="BA34" i="18"/>
  <c r="BA62" i="18"/>
  <c r="BA68" i="18"/>
  <c r="BA14" i="18"/>
  <c r="BA15" i="18"/>
  <c r="BA56" i="18"/>
  <c r="BA40" i="18"/>
  <c r="BA37" i="18"/>
  <c r="BA38" i="18"/>
  <c r="BA47" i="18"/>
  <c r="BA71" i="18"/>
  <c r="BA69" i="18"/>
  <c r="BA33" i="18"/>
  <c r="BA63" i="18"/>
  <c r="BA64" i="18"/>
  <c r="BA65" i="18"/>
  <c r="BA46" i="18"/>
  <c r="BA12" i="18"/>
  <c r="BA20" i="18"/>
  <c r="BA21" i="18"/>
  <c r="BA41" i="18"/>
  <c r="BA42" i="18"/>
  <c r="BA45" i="18"/>
  <c r="BA49" i="18"/>
  <c r="BA54" i="18"/>
  <c r="BA57" i="18"/>
  <c r="BA61" i="18"/>
  <c r="BA39" i="18"/>
  <c r="BA53" i="18"/>
  <c r="BA66" i="18"/>
  <c r="BA60" i="18"/>
  <c r="BA67" i="18"/>
  <c r="BA48" i="18"/>
  <c r="AX66" i="3"/>
  <c r="BD65" i="8" s="1" a="1"/>
  <c r="AX67" i="3"/>
  <c r="AX68" i="3"/>
  <c r="BD67" i="8" s="1" a="1"/>
  <c r="AZ30" i="3"/>
  <c r="BG29" i="8" s="1" a="1"/>
  <c r="AX49" i="3"/>
  <c r="BD48" i="8" s="1" a="1"/>
  <c r="AY49" i="3"/>
  <c r="BE48" i="8" s="1" a="1"/>
  <c r="AX34" i="3"/>
  <c r="BD33" i="8" s="1" a="1"/>
  <c r="AX30" i="3"/>
  <c r="BD29" i="8" s="1" a="1"/>
  <c r="AY30" i="3"/>
  <c r="BE29" i="8" s="1" a="1"/>
  <c r="AZ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Z14" i="3"/>
  <c r="BG13" i="8" s="1" a="1"/>
  <c r="BG11" i="8" a="1"/>
  <c r="BG12" i="8" a="1"/>
  <c r="AZ15" i="3"/>
  <c r="BG14" i="8" s="1" a="1"/>
  <c r="BG15" i="8" a="1"/>
  <c r="BG16" i="8" a="1"/>
  <c r="AZ18" i="3"/>
  <c r="BG17" i="8" s="1" a="1"/>
  <c r="BG18" i="8" a="1"/>
  <c r="BG19" i="8" a="1"/>
  <c r="BG20" i="8" a="1"/>
  <c r="BG21" i="8" a="1"/>
  <c r="AZ23" i="3"/>
  <c r="BG22" i="8" s="1" a="1"/>
  <c r="AZ24" i="3"/>
  <c r="BG23" i="8" s="1" a="1"/>
  <c r="BG24" i="8" a="1"/>
  <c r="AZ26" i="3"/>
  <c r="BG25" i="8" s="1" a="1"/>
  <c r="BG26" i="8" a="1"/>
  <c r="BG27" i="8" a="1"/>
  <c r="BG28" i="8" a="1"/>
  <c r="BG30" i="8" a="1"/>
  <c r="AZ32" i="3"/>
  <c r="BG31" i="8" s="1" a="1"/>
  <c r="BG32" i="8" a="1"/>
  <c r="BG33" i="8" a="1"/>
  <c r="BG34" i="8" a="1"/>
  <c r="AZ36" i="3"/>
  <c r="BG35" i="8" s="1" a="1"/>
  <c r="AZ37" i="3"/>
  <c r="BG36" i="8" s="1" a="1"/>
  <c r="BG37" i="8" a="1"/>
  <c r="AZ39" i="3"/>
  <c r="BG38" i="8" s="1" a="1"/>
  <c r="BG39" i="8" a="1"/>
  <c r="AZ41" i="3"/>
  <c r="BG40" i="8" s="1" a="1"/>
  <c r="BG41" i="8" a="1"/>
  <c r="BG42" i="8" a="1"/>
  <c r="AZ44" i="3"/>
  <c r="BG43" i="8" s="1" a="1"/>
  <c r="BG44" i="8" a="1"/>
  <c r="BG45" i="8" a="1"/>
  <c r="BG46" i="8" a="1"/>
  <c r="AZ48" i="3"/>
  <c r="BG47" i="8" s="1" a="1"/>
  <c r="AZ49" i="3"/>
  <c r="BG48" i="8" s="1" a="1"/>
  <c r="BG49" i="8" a="1"/>
  <c r="AZ51" i="3"/>
  <c r="BG50" i="8" s="1" a="1"/>
  <c r="BG51" i="8" a="1"/>
  <c r="BG52" i="8" a="1"/>
  <c r="BG54" i="8" a="1"/>
  <c r="AZ56" i="3"/>
  <c r="BG55" i="8" s="1" a="1"/>
  <c r="AZ57" i="3"/>
  <c r="BG56" i="8" s="1" a="1"/>
  <c r="BG57" i="8" a="1"/>
  <c r="BG58" i="8" a="1"/>
  <c r="BG59" i="8" a="1"/>
  <c r="BG60" i="8" a="1"/>
  <c r="AZ62" i="3"/>
  <c r="BG61" i="8" s="1" a="1"/>
  <c r="BG62" i="8" a="1"/>
  <c r="BG63" i="8" a="1"/>
  <c r="AZ65" i="3"/>
  <c r="BG64" i="8" s="1" a="1"/>
  <c r="BG65" i="8" a="1"/>
  <c r="AZ67" i="3"/>
  <c r="BG66" i="8" s="1" a="1"/>
  <c r="AZ68" i="3"/>
  <c r="BG67" i="8" s="1" a="1"/>
  <c r="AZ69" i="3"/>
  <c r="AZ70" i="3"/>
  <c r="AZ11" i="3"/>
  <c r="BD66" i="8" l="1" a="1"/>
  <c r="BB51" i="18"/>
  <c r="BB31" i="18"/>
  <c r="I12" i="20"/>
  <c r="F12" i="20"/>
  <c r="BB13" i="18"/>
  <c r="BB52" i="18"/>
  <c r="BB71" i="18"/>
  <c r="BB25" i="18"/>
  <c r="BB19" i="18"/>
  <c r="BB44" i="18"/>
  <c r="BB29" i="18"/>
  <c r="BB45" i="18"/>
  <c r="BB50" i="18"/>
  <c r="BB57" i="18"/>
  <c r="BB63" i="18"/>
  <c r="BB33" i="18"/>
  <c r="BB16" i="18"/>
  <c r="BB68" i="18"/>
  <c r="BB43" i="18"/>
  <c r="BB28" i="18"/>
  <c r="BB61" i="18"/>
  <c r="BB64" i="18"/>
  <c r="BB14" i="18"/>
  <c r="BB39" i="18"/>
  <c r="BB65" i="18"/>
  <c r="BB58" i="18"/>
  <c r="BB67" i="18"/>
  <c r="BB15" i="18"/>
  <c r="BB38" i="18"/>
  <c r="BB17" i="18"/>
  <c r="BB66" i="18"/>
  <c r="BB12" i="18"/>
  <c r="BB37" i="18"/>
  <c r="BB30" i="18"/>
  <c r="BB62" i="18"/>
  <c r="BB23" i="18"/>
  <c r="BB35" i="18"/>
  <c r="BB32" i="18"/>
  <c r="BB36" i="18"/>
  <c r="BB21" i="18"/>
  <c r="BB55" i="18"/>
  <c r="BB40" i="18"/>
  <c r="BB60" i="18"/>
  <c r="BB20" i="18"/>
  <c r="BB18" i="18"/>
  <c r="BB34" i="18"/>
  <c r="BB59" i="18"/>
  <c r="BB70" i="18"/>
  <c r="BB24" i="18"/>
  <c r="BB26" i="18"/>
  <c r="BB49" i="18"/>
  <c r="BB69" i="18"/>
  <c r="BB22" i="18"/>
  <c r="BB27" i="18"/>
  <c r="BB53" i="18"/>
  <c r="BB46" i="18"/>
  <c r="BB42" i="18"/>
  <c r="BB47" i="18"/>
  <c r="BB54" i="18"/>
  <c r="BB48" i="18"/>
  <c r="BB41" i="18"/>
  <c r="BB56" i="18"/>
  <c r="BF64" i="3"/>
  <c r="D23" i="7"/>
  <c r="BG69" i="8" a="1"/>
  <c r="BG68" i="8" a="1"/>
  <c r="B9" i="9" a="1"/>
  <c r="B14" i="9" a="1"/>
  <c r="M3" i="9" a="1"/>
  <c r="BF47" i="3"/>
  <c r="BJ46" i="8" s="1" a="1"/>
  <c r="BF62" i="3"/>
  <c r="BJ61" i="8" s="1" a="1"/>
  <c r="BF28" i="3"/>
  <c r="BJ27" i="8" s="1" a="1"/>
  <c r="BF36" i="3"/>
  <c r="BJ35" i="8" s="1" a="1"/>
  <c r="BF65" i="3"/>
  <c r="BJ64" i="8" s="1" a="1"/>
  <c r="BF12" i="3"/>
  <c r="BJ11" i="8" s="1" a="1"/>
  <c r="BF41" i="3"/>
  <c r="BJ40" i="8" s="1" a="1"/>
  <c r="BF32" i="3"/>
  <c r="BJ31" i="8" s="1" a="1"/>
  <c r="BF48" i="3"/>
  <c r="BJ47" i="8" s="1" a="1"/>
  <c r="BJ53" i="8" a="1"/>
  <c r="BJ23" i="8" a="1"/>
  <c r="BF29" i="3"/>
  <c r="BJ28" i="8" s="1" a="1"/>
  <c r="BJ55" i="8" a="1"/>
  <c r="BF23" i="3"/>
  <c r="BJ22" i="8" s="1" a="1"/>
  <c r="BF40" i="3"/>
  <c r="BJ39" i="8" s="1" a="1"/>
  <c r="BF70" i="3"/>
  <c r="BJ70" i="8" s="1" a="1"/>
  <c r="BG70" i="8" a="1"/>
  <c r="BF39" i="3"/>
  <c r="BJ38" i="8" s="1" a="1"/>
  <c r="BF69" i="3"/>
  <c r="BF57" i="3"/>
  <c r="BJ56" i="8" s="1" a="1"/>
  <c r="BF44" i="3"/>
  <c r="BJ43" i="8" s="1" a="1"/>
  <c r="BF43" i="3"/>
  <c r="BJ42" i="8" s="1" a="1"/>
  <c r="BJ14" i="8" a="1"/>
  <c r="BF18" i="3"/>
  <c r="BJ17" i="8" s="1" a="1"/>
  <c r="BF51" i="3"/>
  <c r="BJ50" i="8" s="1" a="1"/>
  <c r="BF31" i="3"/>
  <c r="BJ30" i="8" s="1" a="1"/>
  <c r="BJ63" i="8" a="1"/>
  <c r="BJ36" i="8" a="1"/>
  <c r="BF13" i="3"/>
  <c r="BJ12" i="8" s="1" a="1"/>
  <c r="BJ13" i="8" a="1"/>
  <c r="BJ25" i="8" a="1"/>
  <c r="G9" i="7"/>
  <c r="B94" i="7"/>
  <c r="E94" i="7" s="1"/>
  <c r="B93" i="7"/>
  <c r="B92" i="7"/>
  <c r="B91" i="7"/>
  <c r="B90" i="7"/>
  <c r="C90" i="7" s="1"/>
  <c r="B89" i="7"/>
  <c r="B88" i="7"/>
  <c r="B87" i="7"/>
  <c r="E87" i="7" s="1"/>
  <c r="B86" i="7"/>
  <c r="D86" i="7" s="1"/>
  <c r="B85" i="7"/>
  <c r="C85" i="7" s="1"/>
  <c r="B84" i="7"/>
  <c r="B83" i="7"/>
  <c r="B82" i="7"/>
  <c r="E82" i="7" s="1"/>
  <c r="B81" i="7"/>
  <c r="B80" i="7"/>
  <c r="B79" i="7"/>
  <c r="B78" i="7"/>
  <c r="C78" i="7" s="1"/>
  <c r="B77" i="7"/>
  <c r="B76" i="7"/>
  <c r="E76" i="7" s="1"/>
  <c r="B75" i="7"/>
  <c r="E75" i="7" s="1"/>
  <c r="B74" i="7"/>
  <c r="D74" i="7" s="1"/>
  <c r="B73" i="7"/>
  <c r="B72" i="7"/>
  <c r="B71" i="7"/>
  <c r="E71" i="7" s="1"/>
  <c r="B70" i="7"/>
  <c r="D70" i="7" s="1"/>
  <c r="B69" i="7"/>
  <c r="B68" i="7"/>
  <c r="B67" i="7"/>
  <c r="B66" i="7"/>
  <c r="C66" i="7" s="1"/>
  <c r="B65" i="7"/>
  <c r="B64" i="7"/>
  <c r="E64" i="7" s="1"/>
  <c r="B63" i="7"/>
  <c r="E63" i="7" s="1"/>
  <c r="B62" i="7"/>
  <c r="D62" i="7" s="1"/>
  <c r="B61" i="7"/>
  <c r="B60" i="7"/>
  <c r="B59" i="7"/>
  <c r="E59" i="7" s="1"/>
  <c r="B58" i="7"/>
  <c r="D58" i="7" s="1"/>
  <c r="B57" i="7"/>
  <c r="B56" i="7"/>
  <c r="B55" i="7"/>
  <c r="B54" i="7"/>
  <c r="C54" i="7" s="1"/>
  <c r="B53" i="7"/>
  <c r="B52" i="7"/>
  <c r="E52" i="7" s="1"/>
  <c r="B51" i="7"/>
  <c r="E51" i="7" s="1"/>
  <c r="B50" i="7"/>
  <c r="D50" i="7" s="1"/>
  <c r="B49" i="7"/>
  <c r="B48" i="7"/>
  <c r="B47" i="7"/>
  <c r="E47" i="7" s="1"/>
  <c r="B46" i="7"/>
  <c r="D46" i="7" s="1"/>
  <c r="B45" i="7"/>
  <c r="B44" i="7"/>
  <c r="B43" i="7"/>
  <c r="B42" i="7"/>
  <c r="C42" i="7" s="1"/>
  <c r="B41" i="7"/>
  <c r="B40" i="7"/>
  <c r="E40" i="7" s="1"/>
  <c r="B39" i="7"/>
  <c r="E39" i="7" s="1"/>
  <c r="B38" i="7"/>
  <c r="D38" i="7" s="1"/>
  <c r="B37" i="7"/>
  <c r="B36" i="7"/>
  <c r="B35" i="7"/>
  <c r="L23" i="7"/>
  <c r="K23" i="7"/>
  <c r="J23" i="7"/>
  <c r="I23" i="7"/>
  <c r="H23" i="7"/>
  <c r="G23" i="7"/>
  <c r="F23" i="7"/>
  <c r="E23" i="7"/>
  <c r="J16" i="7"/>
  <c r="J15" i="7"/>
  <c r="J14" i="7"/>
  <c r="J13" i="7"/>
  <c r="J12" i="7"/>
  <c r="J11" i="7"/>
  <c r="J10" i="7"/>
  <c r="J9" i="7"/>
  <c r="E9" i="7"/>
  <c r="C9" i="7"/>
  <c r="J8" i="7"/>
  <c r="BJ68" i="8" l="1" a="1"/>
  <c r="BJ69" i="8" a="1"/>
  <c r="F9" i="7"/>
  <c r="D64" i="7"/>
  <c r="C60" i="7"/>
  <c r="C75" i="7"/>
  <c r="C64" i="7"/>
  <c r="D9" i="7"/>
  <c r="K9" i="7" s="1"/>
  <c r="G64" i="7"/>
  <c r="E85" i="7"/>
  <c r="C39" i="7"/>
  <c r="C48" i="7"/>
  <c r="G48" i="7"/>
  <c r="G65" i="7"/>
  <c r="E84" i="7"/>
  <c r="D42" i="7"/>
  <c r="D85" i="7"/>
  <c r="H9" i="7"/>
  <c r="C61" i="7"/>
  <c r="G75" i="7"/>
  <c r="D81" i="7"/>
  <c r="G88" i="7"/>
  <c r="G61" i="7"/>
  <c r="C49" i="7"/>
  <c r="D72" i="7"/>
  <c r="D76" i="7"/>
  <c r="G49" i="7"/>
  <c r="E72" i="7"/>
  <c r="G76" i="7"/>
  <c r="G72" i="7"/>
  <c r="E61" i="7"/>
  <c r="C52" i="7"/>
  <c r="E38" i="7"/>
  <c r="D41" i="7"/>
  <c r="E50" i="7"/>
  <c r="D54" i="7"/>
  <c r="E66" i="7"/>
  <c r="C87" i="7"/>
  <c r="D90" i="7"/>
  <c r="E41" i="7"/>
  <c r="E54" i="7"/>
  <c r="G50" i="7"/>
  <c r="G54" i="7"/>
  <c r="C77" i="7"/>
  <c r="D77" i="7"/>
  <c r="D60" i="7"/>
  <c r="E77" i="7"/>
  <c r="G39" i="7"/>
  <c r="G60" i="7"/>
  <c r="G62" i="7"/>
  <c r="D82" i="7"/>
  <c r="C93" i="7"/>
  <c r="G77" i="7"/>
  <c r="D93" i="7"/>
  <c r="C37" i="7"/>
  <c r="D49" i="7"/>
  <c r="C65" i="7"/>
  <c r="C69" i="7"/>
  <c r="E74" i="7"/>
  <c r="E86" i="7"/>
  <c r="C94" i="7"/>
  <c r="G37" i="7"/>
  <c r="D45" i="7"/>
  <c r="D61" i="7"/>
  <c r="G74" i="7"/>
  <c r="C84" i="7"/>
  <c r="C89" i="7"/>
  <c r="D37" i="7"/>
  <c r="D48" i="7"/>
  <c r="C53" i="7"/>
  <c r="C57" i="7"/>
  <c r="G73" i="7"/>
  <c r="D78" i="7"/>
  <c r="G84" i="7"/>
  <c r="C88" i="7"/>
  <c r="G89" i="7"/>
  <c r="E37" i="7"/>
  <c r="E48" i="7"/>
  <c r="D53" i="7"/>
  <c r="D57" i="7"/>
  <c r="C72" i="7"/>
  <c r="E78" i="7"/>
  <c r="C81" i="7"/>
  <c r="G86" i="7"/>
  <c r="D88" i="7"/>
  <c r="E53" i="7"/>
  <c r="C63" i="7"/>
  <c r="G78" i="7"/>
  <c r="C36" i="7"/>
  <c r="E42" i="7"/>
  <c r="D52" i="7"/>
  <c r="G53" i="7"/>
  <c r="D36" i="7"/>
  <c r="C41" i="7"/>
  <c r="C45" i="7"/>
  <c r="G63" i="7"/>
  <c r="D66" i="7"/>
  <c r="C76" i="7"/>
  <c r="I9" i="7"/>
  <c r="E36" i="7"/>
  <c r="G42" i="7"/>
  <c r="G52" i="7"/>
  <c r="G85" i="7"/>
  <c r="G87" i="7"/>
  <c r="E90" i="7"/>
  <c r="G36" i="7"/>
  <c r="C40" i="7"/>
  <c r="E49" i="7"/>
  <c r="C51" i="7"/>
  <c r="E60" i="7"/>
  <c r="D65" i="7"/>
  <c r="G66" i="7"/>
  <c r="D69" i="7"/>
  <c r="C73" i="7"/>
  <c r="G38" i="7"/>
  <c r="D40" i="7"/>
  <c r="G41" i="7"/>
  <c r="E62" i="7"/>
  <c r="E65" i="7"/>
  <c r="D73" i="7"/>
  <c r="D84" i="7"/>
  <c r="D89" i="7"/>
  <c r="G90" i="7"/>
  <c r="G51" i="7"/>
  <c r="E73" i="7"/>
  <c r="E89" i="7"/>
  <c r="G40" i="7"/>
  <c r="C35" i="7"/>
  <c r="C47" i="7"/>
  <c r="C59" i="7"/>
  <c r="C71" i="7"/>
  <c r="C83" i="7"/>
  <c r="D35" i="7"/>
  <c r="C46" i="7"/>
  <c r="D47" i="7"/>
  <c r="C58" i="7"/>
  <c r="D59" i="7"/>
  <c r="C70" i="7"/>
  <c r="D71" i="7"/>
  <c r="C82" i="7"/>
  <c r="D83" i="7"/>
  <c r="D94" i="7"/>
  <c r="C44" i="7"/>
  <c r="E58" i="7"/>
  <c r="E70" i="7"/>
  <c r="C80" i="7"/>
  <c r="G35" i="7"/>
  <c r="C43" i="7"/>
  <c r="D44" i="7"/>
  <c r="E45" i="7"/>
  <c r="G47" i="7"/>
  <c r="C55" i="7"/>
  <c r="D56" i="7"/>
  <c r="E57" i="7"/>
  <c r="G59" i="7"/>
  <c r="C67" i="7"/>
  <c r="D68" i="7"/>
  <c r="E69" i="7"/>
  <c r="G71" i="7"/>
  <c r="C79" i="7"/>
  <c r="D80" i="7"/>
  <c r="E81" i="7"/>
  <c r="G83" i="7"/>
  <c r="C91" i="7"/>
  <c r="D92" i="7"/>
  <c r="E93" i="7"/>
  <c r="E46" i="7"/>
  <c r="C56" i="7"/>
  <c r="C68" i="7"/>
  <c r="C92" i="7"/>
  <c r="D43" i="7"/>
  <c r="E44" i="7"/>
  <c r="G46" i="7"/>
  <c r="D55" i="7"/>
  <c r="E56" i="7"/>
  <c r="G58" i="7"/>
  <c r="D67" i="7"/>
  <c r="E68" i="7"/>
  <c r="G70" i="7"/>
  <c r="D79" i="7"/>
  <c r="E80" i="7"/>
  <c r="G82" i="7"/>
  <c r="D91" i="7"/>
  <c r="E92" i="7"/>
  <c r="G94" i="7"/>
  <c r="E83" i="7"/>
  <c r="E43" i="7"/>
  <c r="G45" i="7"/>
  <c r="E55" i="7"/>
  <c r="G57" i="7"/>
  <c r="E67" i="7"/>
  <c r="G69" i="7"/>
  <c r="E79" i="7"/>
  <c r="G81" i="7"/>
  <c r="E91" i="7"/>
  <c r="G93" i="7"/>
  <c r="G44" i="7"/>
  <c r="G56" i="7"/>
  <c r="G68" i="7"/>
  <c r="G80" i="7"/>
  <c r="G92" i="7"/>
  <c r="E35" i="7"/>
  <c r="G43" i="7"/>
  <c r="G55" i="7"/>
  <c r="G67" i="7"/>
  <c r="G79" i="7"/>
  <c r="G91" i="7"/>
  <c r="C38" i="7"/>
  <c r="D39" i="7"/>
  <c r="C50" i="7"/>
  <c r="D51" i="7"/>
  <c r="C62" i="7"/>
  <c r="D63" i="7"/>
  <c r="C74" i="7"/>
  <c r="D75" i="7"/>
  <c r="C86" i="7"/>
  <c r="D87" i="7"/>
  <c r="E88" i="7"/>
  <c r="K94" i="7"/>
  <c r="L9" i="7" l="1"/>
  <c r="J94" i="7" s="1"/>
  <c r="I94" i="7" s="1"/>
  <c r="H94" i="7" s="1"/>
  <c r="F94" i="7" s="1"/>
  <c r="L94" i="7" s="1"/>
  <c r="K91" i="7" s="1"/>
  <c r="J91" i="7" s="1"/>
  <c r="I91" i="7" s="1"/>
  <c r="H91" i="7" s="1"/>
  <c r="F91" i="7" s="1"/>
  <c r="L91" i="7" s="1"/>
  <c r="K90" i="7" s="1"/>
  <c r="J90" i="7" s="1"/>
  <c r="I90" i="7" s="1"/>
  <c r="H90" i="7" s="1"/>
  <c r="F90" i="7" s="1"/>
  <c r="L90" i="7" s="1"/>
  <c r="K89" i="7" s="1"/>
  <c r="J89" i="7" s="1"/>
  <c r="I89" i="7" s="1"/>
  <c r="H89" i="7" s="1"/>
  <c r="F89" i="7" s="1"/>
  <c r="L89" i="7" s="1"/>
  <c r="K88" i="7" s="1"/>
  <c r="J88" i="7" s="1"/>
  <c r="I88" i="7" s="1"/>
  <c r="H88" i="7" s="1"/>
  <c r="F88" i="7" s="1"/>
  <c r="L88" i="7" s="1"/>
  <c r="K87" i="7" s="1"/>
  <c r="J87" i="7" s="1"/>
  <c r="I87" i="7" s="1"/>
  <c r="H87" i="7" s="1"/>
  <c r="F87" i="7" s="1"/>
  <c r="L87" i="7" s="1"/>
  <c r="K86" i="7" s="1"/>
  <c r="J86" i="7" s="1"/>
  <c r="I86" i="7" s="1"/>
  <c r="H86" i="7" s="1"/>
  <c r="F86" i="7" s="1"/>
  <c r="L86" i="7" s="1"/>
  <c r="K85" i="7" s="1"/>
  <c r="J85" i="7" s="1"/>
  <c r="I85" i="7" s="1"/>
  <c r="H85" i="7" s="1"/>
  <c r="F85" i="7" s="1"/>
  <c r="L85" i="7" s="1"/>
  <c r="K84" i="7" s="1"/>
  <c r="J84" i="7" s="1"/>
  <c r="I84" i="7" s="1"/>
  <c r="H84" i="7" s="1"/>
  <c r="F84" i="7" s="1"/>
  <c r="L84" i="7" s="1"/>
  <c r="K83" i="7" s="1"/>
  <c r="J83" i="7" s="1"/>
  <c r="I83" i="7" s="1"/>
  <c r="H83" i="7" s="1"/>
  <c r="F83" i="7" s="1"/>
  <c r="L83" i="7" s="1"/>
  <c r="K82" i="7" s="1"/>
  <c r="J82" i="7" s="1"/>
  <c r="I82" i="7" s="1"/>
  <c r="H82" i="7" s="1"/>
  <c r="F82" i="7" s="1"/>
  <c r="L82" i="7" s="1"/>
  <c r="K81" i="7" s="1"/>
  <c r="J81" i="7" s="1"/>
  <c r="I81" i="7" s="1"/>
  <c r="H81" i="7" s="1"/>
  <c r="F81" i="7" s="1"/>
  <c r="L81" i="7" s="1"/>
  <c r="K80" i="7" s="1"/>
  <c r="J80" i="7" s="1"/>
  <c r="I80" i="7" s="1"/>
  <c r="H80" i="7" s="1"/>
  <c r="F80" i="7" s="1"/>
  <c r="L80" i="7" s="1"/>
  <c r="K79" i="7" s="1"/>
  <c r="J79" i="7" s="1"/>
  <c r="I79" i="7" s="1"/>
  <c r="H79" i="7" s="1"/>
  <c r="F79" i="7" s="1"/>
  <c r="L79" i="7" s="1"/>
  <c r="K78" i="7" s="1"/>
  <c r="J78" i="7" s="1"/>
  <c r="I78" i="7" s="1"/>
  <c r="H78" i="7" s="1"/>
  <c r="F78" i="7" s="1"/>
  <c r="L78" i="7" s="1"/>
  <c r="K77" i="7" s="1"/>
  <c r="J77" i="7" s="1"/>
  <c r="I77" i="7" s="1"/>
  <c r="H77" i="7" s="1"/>
  <c r="F77" i="7" s="1"/>
  <c r="L77" i="7" s="1"/>
  <c r="K76" i="7" s="1"/>
  <c r="J76" i="7" s="1"/>
  <c r="I76" i="7" s="1"/>
  <c r="H76" i="7" s="1"/>
  <c r="F76" i="7" s="1"/>
  <c r="L76" i="7" s="1"/>
  <c r="K75" i="7" s="1"/>
  <c r="J75" i="7" s="1"/>
  <c r="I75" i="7" s="1"/>
  <c r="H75" i="7" s="1"/>
  <c r="F75" i="7" s="1"/>
  <c r="L75" i="7" s="1"/>
  <c r="K74" i="7" s="1"/>
  <c r="J74" i="7" s="1"/>
  <c r="I74" i="7" s="1"/>
  <c r="H74" i="7" s="1"/>
  <c r="F74" i="7" s="1"/>
  <c r="L74" i="7" s="1"/>
  <c r="K73" i="7" s="1"/>
  <c r="J73" i="7" s="1"/>
  <c r="I73" i="7" s="1"/>
  <c r="H73" i="7" s="1"/>
  <c r="F73" i="7" s="1"/>
  <c r="L73" i="7" s="1"/>
  <c r="K72" i="7" s="1"/>
  <c r="J72" i="7" s="1"/>
  <c r="I72" i="7" s="1"/>
  <c r="H72" i="7" s="1"/>
  <c r="F72" i="7" s="1"/>
  <c r="L72" i="7" s="1"/>
  <c r="K71" i="7" s="1"/>
  <c r="J71" i="7" s="1"/>
  <c r="I71" i="7" s="1"/>
  <c r="H71" i="7" s="1"/>
  <c r="F71" i="7" s="1"/>
  <c r="L71" i="7" s="1"/>
  <c r="K70" i="7" s="1"/>
  <c r="J70" i="7" s="1"/>
  <c r="I70" i="7" s="1"/>
  <c r="H70" i="7" s="1"/>
  <c r="F70" i="7" s="1"/>
  <c r="L70" i="7" s="1"/>
  <c r="K69" i="7" s="1"/>
  <c r="J69" i="7" s="1"/>
  <c r="I69" i="7" s="1"/>
  <c r="H69" i="7" s="1"/>
  <c r="F69" i="7" s="1"/>
  <c r="L69" i="7" s="1"/>
  <c r="K68" i="7" s="1"/>
  <c r="J68" i="7" s="1"/>
  <c r="I68" i="7" s="1"/>
  <c r="H68" i="7" s="1"/>
  <c r="F68" i="7" s="1"/>
  <c r="L68" i="7" s="1"/>
  <c r="K67" i="7" s="1"/>
  <c r="J67" i="7" s="1"/>
  <c r="I67" i="7" s="1"/>
  <c r="H67" i="7" s="1"/>
  <c r="F67" i="7" s="1"/>
  <c r="L67" i="7" s="1"/>
  <c r="K66" i="7" s="1"/>
  <c r="J66" i="7" s="1"/>
  <c r="I66" i="7" s="1"/>
  <c r="H66" i="7" s="1"/>
  <c r="F66" i="7" s="1"/>
  <c r="L66" i="7" s="1"/>
  <c r="K65" i="7" s="1"/>
  <c r="J65" i="7" s="1"/>
  <c r="I65" i="7" s="1"/>
  <c r="H65" i="7" s="1"/>
  <c r="F65" i="7" s="1"/>
  <c r="L65" i="7" s="1"/>
  <c r="K64" i="7" s="1"/>
  <c r="J64" i="7" s="1"/>
  <c r="I64" i="7" s="1"/>
  <c r="H64" i="7" s="1"/>
  <c r="F64" i="7" s="1"/>
  <c r="L64" i="7" s="1"/>
  <c r="K63" i="7" s="1"/>
  <c r="J63" i="7" s="1"/>
  <c r="I63" i="7" s="1"/>
  <c r="H63" i="7" s="1"/>
  <c r="F63" i="7" s="1"/>
  <c r="L63" i="7" s="1"/>
  <c r="K62" i="7" s="1"/>
  <c r="J62" i="7" s="1"/>
  <c r="I62" i="7" s="1"/>
  <c r="H62" i="7" s="1"/>
  <c r="F62" i="7" s="1"/>
  <c r="L62" i="7" s="1"/>
  <c r="K61" i="7" s="1"/>
  <c r="J61" i="7" s="1"/>
  <c r="I61" i="7" s="1"/>
  <c r="H61" i="7" s="1"/>
  <c r="F61" i="7" s="1"/>
  <c r="L61" i="7" s="1"/>
  <c r="K60" i="7" s="1"/>
  <c r="J60" i="7" s="1"/>
  <c r="I60" i="7" s="1"/>
  <c r="H60" i="7" s="1"/>
  <c r="F60" i="7" s="1"/>
  <c r="L60" i="7" s="1"/>
  <c r="K59" i="7" s="1"/>
  <c r="J59" i="7" s="1"/>
  <c r="I59" i="7" s="1"/>
  <c r="H59" i="7" s="1"/>
  <c r="F59" i="7" s="1"/>
  <c r="L59" i="7" s="1"/>
  <c r="K58" i="7" s="1"/>
  <c r="J58" i="7" s="1"/>
  <c r="I58" i="7" s="1"/>
  <c r="H58" i="7" s="1"/>
  <c r="F58" i="7" s="1"/>
  <c r="L58" i="7" s="1"/>
  <c r="K57" i="7" s="1"/>
  <c r="J57" i="7" s="1"/>
  <c r="I57" i="7" s="1"/>
  <c r="H57" i="7" s="1"/>
  <c r="F57" i="7" s="1"/>
  <c r="L57" i="7" s="1"/>
  <c r="K56" i="7" s="1"/>
  <c r="J56" i="7" s="1"/>
  <c r="I56" i="7" s="1"/>
  <c r="H56" i="7" s="1"/>
  <c r="F56" i="7" s="1"/>
  <c r="L56" i="7" s="1"/>
  <c r="K55" i="7" s="1"/>
  <c r="J55" i="7" s="1"/>
  <c r="I55" i="7" s="1"/>
  <c r="H55" i="7" s="1"/>
  <c r="F55" i="7" s="1"/>
  <c r="L55" i="7" s="1"/>
  <c r="K54" i="7" s="1"/>
  <c r="J54" i="7" s="1"/>
  <c r="I54" i="7" s="1"/>
  <c r="H54" i="7" s="1"/>
  <c r="F54" i="7" s="1"/>
  <c r="L54" i="7" s="1"/>
  <c r="K53" i="7" s="1"/>
  <c r="J53" i="7" s="1"/>
  <c r="I53" i="7" s="1"/>
  <c r="H53" i="7" s="1"/>
  <c r="F53" i="7" s="1"/>
  <c r="L53" i="7" s="1"/>
  <c r="K52" i="7" s="1"/>
  <c r="J52" i="7" s="1"/>
  <c r="I52" i="7" s="1"/>
  <c r="H52" i="7" s="1"/>
  <c r="F52" i="7" s="1"/>
  <c r="L52" i="7" s="1"/>
  <c r="K51" i="7" s="1"/>
  <c r="J51" i="7" s="1"/>
  <c r="I51" i="7" s="1"/>
  <c r="H51" i="7" s="1"/>
  <c r="F51" i="7" s="1"/>
  <c r="L51" i="7" s="1"/>
  <c r="K50" i="7" s="1"/>
  <c r="J50" i="7" s="1"/>
  <c r="I50" i="7" s="1"/>
  <c r="H50" i="7" s="1"/>
  <c r="F50" i="7" s="1"/>
  <c r="L50" i="7" s="1"/>
  <c r="K49" i="7" s="1"/>
  <c r="J49" i="7" s="1"/>
  <c r="I49" i="7" s="1"/>
  <c r="H49" i="7" s="1"/>
  <c r="F49" i="7" s="1"/>
  <c r="L49" i="7" s="1"/>
  <c r="K48" i="7" s="1"/>
  <c r="J48" i="7" s="1"/>
  <c r="I48" i="7" s="1"/>
  <c r="H48" i="7" s="1"/>
  <c r="F48" i="7" s="1"/>
  <c r="L48" i="7" s="1"/>
  <c r="K47" i="7" s="1"/>
  <c r="J47" i="7" s="1"/>
  <c r="I47" i="7" s="1"/>
  <c r="H47" i="7" s="1"/>
  <c r="F47" i="7" s="1"/>
  <c r="L47" i="7" s="1"/>
  <c r="K46" i="7" s="1"/>
  <c r="J46" i="7" s="1"/>
  <c r="I46" i="7" s="1"/>
  <c r="H46" i="7" s="1"/>
  <c r="F46" i="7" s="1"/>
  <c r="L46" i="7" s="1"/>
  <c r="K45" i="7" s="1"/>
  <c r="J45" i="7" s="1"/>
  <c r="I45" i="7" s="1"/>
  <c r="H45" i="7" s="1"/>
  <c r="F45" i="7" s="1"/>
  <c r="L45" i="7" s="1"/>
  <c r="K44" i="7" s="1"/>
  <c r="J44" i="7" s="1"/>
  <c r="I44" i="7" s="1"/>
  <c r="H44" i="7" s="1"/>
  <c r="F44" i="7" s="1"/>
  <c r="L44" i="7" s="1"/>
  <c r="K43" i="7" s="1"/>
  <c r="J43" i="7" s="1"/>
  <c r="I43" i="7" s="1"/>
  <c r="H43" i="7" s="1"/>
  <c r="F43" i="7" s="1"/>
  <c r="L43" i="7" s="1"/>
  <c r="K42" i="7" s="1"/>
  <c r="J42" i="7" s="1"/>
  <c r="I42" i="7" s="1"/>
  <c r="H42" i="7" s="1"/>
  <c r="F42" i="7" s="1"/>
  <c r="L42" i="7" s="1"/>
  <c r="K41" i="7" s="1"/>
  <c r="J41" i="7" s="1"/>
  <c r="I41" i="7" s="1"/>
  <c r="H41" i="7" s="1"/>
  <c r="F41" i="7" s="1"/>
  <c r="L41" i="7" s="1"/>
  <c r="K40" i="7" s="1"/>
  <c r="J40" i="7" s="1"/>
  <c r="I40" i="7" s="1"/>
  <c r="H40" i="7" s="1"/>
  <c r="F40" i="7" s="1"/>
  <c r="L40" i="7" s="1"/>
  <c r="K38" i="7" s="1"/>
  <c r="J38" i="7" s="1"/>
  <c r="I38" i="7" s="1"/>
  <c r="H38" i="7" s="1"/>
  <c r="F38" i="7" s="1"/>
  <c r="L38" i="7" s="1"/>
  <c r="K36" i="7" s="1"/>
  <c r="J36" i="7" s="1"/>
  <c r="I36" i="7" s="1"/>
  <c r="H36" i="7" s="1"/>
  <c r="F36" i="7" s="1"/>
  <c r="L36" i="7" s="1"/>
  <c r="B17" i="9" l="1" a="1"/>
  <c r="D15" i="9" a="1"/>
  <c r="D9" i="9" a="1"/>
  <c r="L9" i="9" a="1"/>
  <c r="F9" i="9" a="1"/>
  <c r="H9" i="9" a="1"/>
  <c r="J9" i="9" a="1"/>
  <c r="G8" i="7"/>
  <c r="H8" i="7" s="1"/>
  <c r="I22" i="7"/>
  <c r="H22" i="7"/>
  <c r="G22" i="7"/>
  <c r="E8" i="7"/>
  <c r="F8" i="7" s="1"/>
  <c r="C8" i="7"/>
  <c r="F35" i="7"/>
  <c r="E17" i="9" a="1"/>
  <c r="G15" i="9" a="1"/>
  <c r="J15" i="9" a="1"/>
  <c r="H17" i="9" a="1"/>
  <c r="K17" i="9" a="1"/>
  <c r="M15" i="9" a="1"/>
  <c r="B21" i="9" a="1"/>
  <c r="D19" i="9" a="1"/>
  <c r="I25" i="7"/>
  <c r="H25" i="7"/>
  <c r="G25" i="7"/>
  <c r="G11" i="7"/>
  <c r="H11" i="7" s="1"/>
  <c r="E11" i="7"/>
  <c r="F11" i="7" s="1"/>
  <c r="C11" i="7"/>
  <c r="H35" i="7"/>
  <c r="I24" i="7"/>
  <c r="H24" i="7"/>
  <c r="G24" i="7"/>
  <c r="G10" i="7"/>
  <c r="H10" i="7" s="1"/>
  <c r="E10" i="7"/>
  <c r="F10" i="7" s="1"/>
  <c r="C10" i="7"/>
  <c r="I35" i="7"/>
  <c r="I26" i="7"/>
  <c r="H26" i="7"/>
  <c r="G26" i="7"/>
  <c r="G12" i="7"/>
  <c r="H12" i="7" s="1"/>
  <c r="E12" i="7"/>
  <c r="F12" i="7" s="1"/>
  <c r="C12" i="7"/>
  <c r="E21" i="9" a="1"/>
  <c r="G19" i="9" a="1"/>
  <c r="I27" i="7"/>
  <c r="H27" i="7"/>
  <c r="G27" i="7"/>
  <c r="G13" i="7"/>
  <c r="H13" i="7" s="1"/>
  <c r="E13" i="7"/>
  <c r="F13" i="7" s="1"/>
  <c r="C13" i="7"/>
  <c r="J35" i="7"/>
  <c r="I28" i="7"/>
  <c r="H28" i="7"/>
  <c r="G28" i="7"/>
  <c r="G14" i="7"/>
  <c r="H14" i="7" s="1"/>
  <c r="E14" i="7"/>
  <c r="F14" i="7" s="1"/>
  <c r="C14" i="7"/>
  <c r="I29" i="7"/>
  <c r="H29" i="7"/>
  <c r="G29" i="7"/>
  <c r="G15" i="7"/>
  <c r="H15" i="7" s="1"/>
  <c r="E15" i="7"/>
  <c r="F15" i="7" s="1"/>
  <c r="C15" i="7"/>
  <c r="H21" i="9" a="1"/>
  <c r="J19" i="9" a="1"/>
  <c r="K21" i="9" a="1"/>
  <c r="M19" i="9" a="1"/>
  <c r="I30" i="7"/>
  <c r="H30" i="7"/>
  <c r="G30" i="7"/>
  <c r="G16" i="7"/>
  <c r="H16" i="7" s="1"/>
  <c r="E16" i="7"/>
  <c r="F16" i="7" s="1"/>
  <c r="C16" i="7"/>
  <c r="K35" i="7"/>
  <c r="L22" i="7"/>
  <c r="K22" i="7"/>
  <c r="J22" i="7"/>
  <c r="F37" i="7"/>
  <c r="L25" i="7"/>
  <c r="K25" i="7"/>
  <c r="J25" i="7"/>
  <c r="H37" i="7"/>
  <c r="L24" i="7"/>
  <c r="K24" i="7"/>
  <c r="J24" i="7"/>
  <c r="I37" i="7"/>
  <c r="L26" i="7"/>
  <c r="K26" i="7"/>
  <c r="J26" i="7"/>
  <c r="L27" i="7"/>
  <c r="K27" i="7"/>
  <c r="J27" i="7"/>
  <c r="J37" i="7"/>
  <c r="L28" i="7"/>
  <c r="K28" i="7"/>
  <c r="J28" i="7"/>
  <c r="L29" i="7"/>
  <c r="K29" i="7"/>
  <c r="J29" i="7"/>
  <c r="L30" i="7"/>
  <c r="K30" i="7"/>
  <c r="J30" i="7"/>
  <c r="K37" i="7"/>
  <c r="F22" i="7"/>
  <c r="E22" i="7"/>
  <c r="D22" i="7"/>
  <c r="F39" i="7"/>
  <c r="F25" i="7"/>
  <c r="E25" i="7"/>
  <c r="D25" i="7"/>
  <c r="H39" i="7"/>
  <c r="F24" i="7"/>
  <c r="E24" i="7"/>
  <c r="D24" i="7"/>
  <c r="I39" i="7"/>
  <c r="F26" i="7"/>
  <c r="E26" i="7"/>
  <c r="D26" i="7"/>
  <c r="F27" i="7"/>
  <c r="E27" i="7"/>
  <c r="D27" i="7"/>
  <c r="J39" i="7"/>
  <c r="F28" i="7"/>
  <c r="E28" i="7"/>
  <c r="D28" i="7"/>
  <c r="F29" i="7"/>
  <c r="E29" i="7"/>
  <c r="D29" i="7"/>
  <c r="F30" i="7"/>
  <c r="E30" i="7"/>
  <c r="D30" i="7"/>
  <c r="K39" i="7"/>
  <c r="F93" i="7"/>
  <c r="F92" i="7"/>
  <c r="H93" i="7"/>
  <c r="H92" i="7"/>
  <c r="I93" i="7"/>
  <c r="I92" i="7"/>
  <c r="J92" i="7"/>
  <c r="J93" i="7"/>
  <c r="K93" i="7"/>
  <c r="K92" i="7"/>
  <c r="L92" i="7" l="1"/>
  <c r="L93" i="7"/>
  <c r="L39" i="7"/>
  <c r="L37" i="7"/>
  <c r="D16" i="7"/>
  <c r="I16" i="7"/>
  <c r="D15" i="7"/>
  <c r="I15" i="7"/>
  <c r="D14" i="7"/>
  <c r="I14" i="7"/>
  <c r="D13" i="7"/>
  <c r="I13" i="7"/>
  <c r="D12" i="7"/>
  <c r="I12" i="7"/>
  <c r="D10" i="7"/>
  <c r="I10" i="7"/>
  <c r="D11" i="7"/>
  <c r="I11" i="7"/>
  <c r="L35" i="7"/>
  <c r="I8" i="7"/>
  <c r="D8" i="7"/>
  <c r="L8" i="7" l="1"/>
  <c r="K8" i="7"/>
  <c r="K11" i="7"/>
  <c r="L11" i="7"/>
  <c r="L10" i="7"/>
  <c r="K10" i="7"/>
  <c r="K12" i="7"/>
  <c r="L12" i="7"/>
  <c r="L13" i="7"/>
  <c r="K13" i="7"/>
  <c r="K14" i="7"/>
  <c r="L14" i="7"/>
  <c r="L15" i="7"/>
  <c r="K15" i="7"/>
  <c r="L16" i="7"/>
  <c r="K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I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D16" authorId="2" shapeId="0" xr:uid="{3A4F2944-57CF-4402-B282-C1FC144574E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radicó una reforma con RRC, pero está pendiente iniciar la reforma con el cambio de modalidad</t>
      </text>
    </comment>
    <comment ref="AD38" authorId="3" shapeId="0" xr:uid="{5919950B-F0E6-4DCE-B08F-867D9BC296C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cuenta con acta curricular y se tramitó acuerdo de consejo, pero no se ha formalizado al MEN</t>
      </text>
    </comment>
    <comment ref="AD53" authorId="4" shapeId="0" xr:uid="{3849939C-E553-42F9-B23E-C6A757A005F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modificación llevado a cabo en 2024.</t>
      </text>
    </comment>
    <comment ref="AD54" authorId="5" shapeId="0" xr:uid="{A68BF5B1-88AA-4598-9726-93DDFB1E671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reforma radicado en 2024.</t>
      </text>
    </comment>
    <comment ref="AD66" authorId="6" shapeId="0" xr:uid="{2C0BDC38-88F6-4E54-9BE6-8E5E9769A3E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Este programa está en periodo de cierre, según decisión del comité de portafolio</t>
      </text>
    </comment>
    <comment ref="AD68" authorId="7" shapeId="0" xr:uid="{F1F038A8-883E-4B32-932A-6DC158C0868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<sst xmlns="http://schemas.openxmlformats.org/spreadsheetml/2006/main" count="7248" uniqueCount="742">
  <si>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</si>
  <si>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</si>
  <si>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</si>
  <si>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</si>
  <si>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</si>
  <si>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</si>
  <si>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</si>
  <si>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</si>
  <si>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</si>
  <si>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</si>
  <si>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</si>
  <si>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</si>
  <si>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</si>
  <si>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</si>
  <si>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</si>
  <si>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</si>
  <si>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</si>
  <si>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</si>
  <si>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</si>
  <si>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</si>
  <si>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</si>
  <si>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</si>
  <si>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</si>
  <si>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</si>
  <si>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</si>
  <si>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</si>
  <si>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</si>
  <si>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</si>
  <si>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</si>
  <si>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</si>
  <si>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</si>
  <si>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</si>
  <si>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</si>
  <si>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</si>
  <si>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</si>
  <si>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</si>
  <si>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</si>
  <si>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</si>
  <si>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</si>
  <si>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</si>
  <si>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</si>
  <si>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</si>
  <si>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</si>
  <si>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</si>
  <si>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</si>
  <si>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</si>
  <si>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</si>
  <si>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</si>
  <si>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</si>
  <si>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</si>
  <si>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</si>
  <si>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</si>
  <si>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</si>
  <si>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</si>
  <si>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</si>
  <si>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</si>
  <si>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</si>
  <si>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</si>
  <si>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</si>
  <si>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</si>
  <si>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</si>
  <si>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</si>
  <si>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</si>
  <si>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</si>
  <si>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</si>
  <si>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</si>
  <si>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</si>
  <si>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</si>
  <si>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</si>
  <si>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</si>
  <si>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</si>
  <si>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</si>
  <si>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</si>
  <si>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</si>
  <si>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</si>
  <si>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</si>
  <si>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</si>
  <si>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</si>
  <si>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</si>
  <si>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</si>
  <si>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</si>
  <si>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</si>
  <si>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</si>
  <si>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</si>
  <si>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</si>
  <si>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</si>
  <si>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</si>
  <si>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</si>
  <si>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</si>
  <si>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</si>
  <si>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</si>
  <si>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</si>
  <si>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</si>
  <si>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</si>
  <si>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</si>
  <si>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</si>
  <si>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</si>
  <si>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</si>
  <si>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</si>
  <si>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</si>
  <si>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</si>
  <si>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</si>
  <si>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</si>
  <si>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</si>
  <si>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</si>
  <si>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</si>
  <si>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</si>
  <si>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</si>
  <si>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</si>
  <si>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</si>
  <si>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</si>
  <si>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</si>
  <si>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</si>
  <si>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</si>
  <si>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</si>
  <si>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</si>
  <si>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</si>
  <si>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</si>
  <si>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</si>
  <si>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</si>
  <si>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</si>
  <si>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</si>
  <si>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</si>
  <si>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</si>
  <si>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</si>
  <si>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</si>
  <si>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</si>
  <si>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</si>
  <si>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</si>
  <si>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</si>
  <si>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</si>
  <si>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</si>
  <si>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</si>
  <si>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</si>
  <si>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</si>
  <si>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</si>
  <si>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</si>
  <si>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</si>
  <si>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</si>
  <si>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</si>
  <si>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</si>
  <si>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</si>
  <si>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</si>
  <si>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</si>
  <si>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</si>
  <si>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</si>
  <si>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</si>
  <si>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</si>
  <si>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</si>
  <si>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</si>
  <si>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</si>
  <si>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</si>
  <si>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</si>
  <si>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</si>
  <si>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</si>
  <si>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</si>
  <si>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</si>
  <si>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</si>
  <si>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</si>
  <si>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</si>
  <si>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</si>
  <si>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</si>
  <si>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</si>
  <si>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</si>
  <si>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</si>
  <si>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</si>
  <si>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</si>
  <si>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</si>
  <si>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</si>
  <si>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</si>
  <si>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</si>
  <si>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</si>
  <si>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</si>
  <si>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</si>
  <si>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</si>
  <si>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</si>
  <si>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</si>
  <si>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</si>
  <si>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</si>
  <si>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</si>
  <si>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</si>
  <si>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</si>
  <si>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</si>
  <si>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</si>
  <si>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</si>
  <si>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</si>
  <si>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</si>
  <si>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</si>
  <si>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</si>
  <si>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</si>
  <si>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</si>
  <si>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</si>
  <si>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</si>
  <si>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</si>
  <si>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</si>
  <si>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</si>
  <si>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</si>
  <si>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</si>
  <si>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</si>
  <si>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</si>
  <si>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</si>
  <si>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</si>
  <si>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</si>
  <si>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</si>
  <si>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</si>
  <si>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</si>
  <si>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</si>
  <si>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</si>
  <si>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</si>
  <si>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</si>
  <si>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</si>
  <si>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</si>
  <si>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</si>
  <si>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</si>
  <si>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</si>
  <si>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</si>
  <si>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</si>
  <si>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</si>
  <si>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</si>
  <si>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</si>
  <si>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</si>
  <si>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</si>
  <si>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</si>
  <si>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</si>
  <si>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</si>
  <si>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</si>
  <si>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</si>
  <si>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</si>
  <si>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</si>
  <si>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</si>
  <si>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</si>
  <si>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</si>
  <si>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</si>
  <si>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</si>
  <si>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</si>
  <si>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</si>
  <si>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</si>
  <si>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</si>
  <si>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</si>
  <si>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</si>
  <si>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</si>
  <si>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</si>
  <si>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</si>
  <si>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</si>
  <si>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</si>
  <si>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</si>
  <si>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</si>
  <si>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</si>
  <si>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</si>
  <si>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</si>
  <si>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</si>
  <si>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</si>
  <si>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</si>
  <si>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</si>
  <si>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</si>
  <si>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</si>
  <si>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</si>
  <si>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</si>
  <si>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</si>
  <si>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</si>
  <si>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</si>
  <si>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</si>
  <si>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</si>
  <si>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</si>
  <si>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</si>
  <si>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</si>
  <si>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</si>
  <si>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</si>
  <si>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</si>
  <si>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</si>
  <si>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</si>
  <si>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</si>
  <si>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</si>
  <si>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</si>
  <si>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</si>
  <si>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</si>
  <si>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</si>
  <si>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</si>
  <si>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</si>
  <si>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</si>
  <si>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</si>
  <si>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</si>
  <si>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</si>
  <si>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</si>
  <si>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</si>
  <si>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</si>
  <si>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</si>
  <si>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</si>
  <si>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</si>
  <si>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</si>
  <si>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</si>
  <si>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</si>
  <si>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</si>
  <si>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</si>
  <si>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</si>
  <si>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</si>
  <si>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</si>
  <si>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</si>
  <si>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</si>
  <si>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</si>
  <si>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</si>
  <si>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</si>
  <si>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</si>
  <si>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</si>
  <si>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</si>
  <si>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</si>
  <si>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</si>
  <si>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</si>
  <si>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</si>
  <si>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</si>
  <si>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</si>
  <si>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</si>
  <si>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</si>
  <si>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</si>
  <si>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</si>
  <si>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</si>
  <si>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</si>
  <si>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</si>
  <si>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</si>
  <si>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</si>
  <si>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</si>
  <si>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</si>
  <si>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</si>
  <si>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</si>
  <si>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</si>
  <si>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</si>
  <si>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</si>
  <si>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</si>
  <si>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</si>
  <si>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</si>
  <si>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</si>
  <si>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</si>
  <si>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</si>
  <si>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</si>
  <si>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</si>
  <si>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</si>
  <si>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</si>
  <si>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</si>
  <si>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</si>
  <si>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</si>
  <si>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</si>
  <si>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</si>
  <si>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</si>
  <si>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</si>
  <si>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</si>
  <si>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</si>
  <si>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</si>
  <si>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</si>
  <si>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</si>
  <si>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</si>
  <si>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</si>
  <si>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</si>
  <si>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</si>
  <si>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</si>
  <si>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</si>
  <si>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</si>
  <si>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</si>
  <si>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</si>
  <si>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</si>
  <si>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</si>
  <si>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</si>
  <si>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</si>
  <si>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</si>
  <si>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</si>
  <si>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</si>
  <si>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</si>
  <si>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</si>
  <si>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</si>
  <si>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</si>
  <si>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</si>
  <si>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</si>
  <si>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</si>
  <si>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</si>
  <si>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</si>
  <si>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</si>
  <si>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</si>
  <si>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</si>
  <si>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</si>
  <si>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</si>
  <si>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</si>
  <si>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</si>
  <si>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</si>
  <si>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</si>
  <si>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</si>
  <si>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</si>
  <si>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</si>
  <si>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</si>
  <si>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</si>
  <si>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</si>
  <si>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</si>
  <si>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</si>
  <si>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</si>
  <si>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</si>
  <si>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</si>
  <si>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</si>
  <si>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</si>
  <si>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</si>
  <si>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</si>
  <si>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</si>
  <si>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</si>
  <si>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</si>
  <si>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</si>
  <si>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</si>
  <si>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</si>
  <si>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</si>
  <si>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</si>
  <si>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</si>
  <si>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</si>
  <si>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</si>
  <si>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</si>
  <si>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</si>
  <si>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</si>
  <si>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</si>
  <si>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</si>
  <si>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</si>
  <si>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</si>
  <si>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</si>
  <si>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</si>
  <si>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</si>
  <si>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</si>
  <si>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</si>
  <si>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</si>
  <si>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</si>
  <si>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</si>
  <si>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</si>
  <si>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</si>
  <si>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</si>
  <si>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</si>
  <si>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</si>
  <si>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</si>
  <si>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</si>
  <si>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</si>
  <si>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</si>
  <si>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</si>
  <si>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</si>
  <si>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</si>
  <si>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>ASEGURAMIENTO DE LA CALIDAD</t>
  </si>
  <si>
    <t xml:space="preserve">DIRECCIÓN DE CURRÍCULO </t>
  </si>
  <si>
    <t>SECRETARÍA ACADÉMICA Y DE DOCENCIA</t>
  </si>
  <si>
    <t>DIRECCIÓN FINANCIERA</t>
  </si>
  <si>
    <t>DECANATURAS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</si>
  <si>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</si>
  <si>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</si>
  <si>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</si>
  <si>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</si>
  <si>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</si>
  <si>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</si>
  <si>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</si>
  <si>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</si>
  <si>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</si>
  <si>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</si>
  <si>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</si>
  <si>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</si>
  <si>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</si>
  <si>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</si>
  <si>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</si>
  <si>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</si>
  <si>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</si>
  <si>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</si>
  <si>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</si>
  <si>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</si>
  <si>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</si>
  <si>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Tramitar Acuerdo de Consejo de Delegados</t>
  </si>
  <si>
    <t>Elaborar documentación</t>
  </si>
  <si>
    <t>Validar el estado del tramite</t>
  </si>
  <si>
    <t>Validar que el plan de estudios de reforma es equivalente al presentado al MEN</t>
  </si>
  <si>
    <t>Observaciones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</si>
  <si>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</si>
  <si>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</si>
  <si>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</si>
  <si>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</si>
  <si>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</si>
  <si>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</si>
  <si>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</si>
  <si>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</si>
  <si>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</si>
  <si>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</si>
  <si>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</si>
  <si>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</si>
  <si>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</si>
  <si>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</si>
  <si>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</si>
  <si>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</si>
  <si>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</si>
  <si>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</si>
  <si>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</si>
  <si>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</si>
  <si>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</si>
  <si>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</si>
  <si>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 xml:space="preserve">Priorización 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</si>
  <si>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</si>
  <si>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</si>
  <si>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</si>
  <si>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</si>
  <si>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</si>
  <si>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</si>
  <si>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</si>
  <si>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</si>
  <si>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</si>
  <si>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</si>
  <si>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</si>
  <si>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</si>
  <si>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</si>
  <si>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</si>
  <si>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>Observaciones Aseguramiento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</si>
  <si>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</si>
  <si>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</si>
  <si>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</si>
  <si>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</si>
  <si>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</si>
  <si>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</si>
  <si>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</si>
  <si>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</si>
  <si>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</si>
  <si>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</si>
  <si>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</si>
  <si>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</si>
  <si>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</si>
  <si>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</si>
  <si>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</si>
  <si>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</si>
  <si>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</si>
  <si>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</si>
  <si>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</si>
  <si>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</si>
  <si>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 xml:space="preserve">Entregado por aseguramiento </t>
  </si>
  <si>
    <t/>
  </si>
  <si>
    <t>En proceso</t>
  </si>
  <si>
    <t xml:space="preserve">Priorizar </t>
  </si>
  <si>
    <t xml:space="preserve">Aval financiero </t>
  </si>
  <si>
    <t xml:space="preserve">Pendiente Aval curricular y financiero </t>
  </si>
  <si>
    <t>Va para proceso de renovación de registro calificado en agosto 2027</t>
  </si>
  <si>
    <t>Pendiente ajuste academico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</si>
  <si>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</si>
  <si>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</si>
  <si>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</si>
  <si>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</si>
  <si>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 xml:space="preserve">Priorizar / Definir el ajuste de pland e estudios por las asignaturas </t>
  </si>
  <si>
    <t>Se radica para renovación de registro calificado en julio 2027</t>
  </si>
  <si>
    <t>Va para acreditación en noviembre 2026</t>
  </si>
  <si>
    <t xml:space="preserve">Ya tiene acciones definidas 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</si>
  <si>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</si>
  <si>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</si>
  <si>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</si>
  <si>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</si>
  <si>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</si>
  <si>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</si>
  <si>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Maestría en Gerencia Estratégica de Mercadeo</t>
  </si>
  <si>
    <t>Se radica con la renovación de registro en julio de 2026</t>
  </si>
  <si>
    <t>A´ROBACIÓN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</si>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</sst>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8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6" borderId="1" xfId="1" applyFont="1" applyFill="1" applyBorder="1" applyAlignment="1">
      <alignment horizontal="center" vertical="center"/>
    </xf>
    <xf numFmtId="0" fontId="9" fillId="76" borderId="6" xfId="1" applyFont="1" applyFill="1" applyBorder="1" applyAlignment="1">
      <alignment horizontal="center" vertical="center"/>
    </xf>
    <xf numFmtId="0" fontId="1" fillId="48" borderId="7" xfId="0" applyFont="1" applyFill="1" applyBorder="1" applyAlignment="1">
      <alignment horizontal="centerContinuous" vertical="center" wrapText="1"/>
    </xf>
    <xf numFmtId="0" fontId="9" fillId="19" borderId="1" xfId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6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669">
  <autoFilter ref="C10:AY70" xr:uid="{2702B81F-42B0-42CE-8024-EAD267A2A087}"/>
  <tableColumns count="49">
    <tableColumn id="1" xr3:uid="{20A3EBC3-3DAF-4FB8-9EE8-783061139F75}" name="FACULTAD " dataDxfId="668" dataCellStyle="Normal 2"/>
    <tableColumn id="2" xr3:uid="{D028144E-8876-4666-A616-748ECA8EBAB7}" name="ESCUELA " dataDxfId="667" dataCellStyle="Normal 2"/>
    <tableColumn id="3" xr3:uid="{1CE9EC88-A183-42EA-9C04-AC26BBC97E8E}" name="NOMBRE DEL PROGRAMA"/>
    <tableColumn id="4" xr3:uid="{2EFAD5DC-BB89-46D3-9FC8-3F55A7936A46}" name="MODALIDAD " dataDxfId="666" dataCellStyle="Normal 2"/>
    <tableColumn id="5" xr3:uid="{A82C0495-17CD-4853-BC2D-598A9BE98ED9}" name="NIVEL " dataDxfId="665" dataCellStyle="Normal 2"/>
    <tableColumn id="6" xr3:uid="{A2734990-A055-4FF8-9E05-D65BDDFB9F2B}" name="SEDE" dataDxfId="664" dataCellStyle="Normal 2"/>
    <tableColumn id="7" xr3:uid="{67253687-A94A-42D1-9697-5091A9F94BFF}" name="SNIES VIGENTE " dataDxfId="663"/>
    <tableColumn id="8" xr3:uid="{88E2041F-6B31-4A2C-9E79-2B4471FFD8C0}" name="Formato creación de programas Banner" dataDxfId="662"/>
    <tableColumn id="9" xr3:uid="{135B0583-9D8C-42AB-A884-47E97945D128}" name="Instrumento de verificación curricular" dataDxfId="661"/>
    <tableColumn id="10" xr3:uid="{3559F58B-EC8A-4DB3-BC40-DAD5A32EAF3E}" name="LA REFORMA CUMPLE CON LA POLITICA CURRICULAR " dataDxfId="660"/>
    <tableColumn id="11" xr3:uid="{DEBBC1F6-CF16-424A-B06D-D886277D783E}" name="Formato RA_x000a_Escuelas" dataDxfId="659" dataCellStyle="Normal 2"/>
    <tableColumn id="12" xr3:uid="{108600FC-3626-4D1E-B130-742350B73E0C}" name="Formato RA_x000a_Aseguramiento de la Calidad" dataDxfId="658" dataCellStyle="Normal 2"/>
    <tableColumn id="13" xr3:uid="{2E1205FE-0F61-4D78-A5A0-856853FED427}" name="Acta de consejo de facultad" dataDxfId="657"/>
    <tableColumn id="14" xr3:uid="{025EF1F8-8700-400A-90D5-DFCC902BE8D8}" name="SYLLABUS COMPLETOS" dataDxfId="656"/>
    <tableColumn id="15" xr3:uid="{9508264F-6B88-4B3B-B65E-534F07C62BE1}" name="PLAN DE VIRTUALIZACIÓN " dataDxfId="655"/>
    <tableColumn id="16" xr3:uid="{04F16A62-66FE-4DBB-B66D-4AF86EF8CCAE}" name="Formato de proyecciones académicas y financieras" dataDxfId="654"/>
    <tableColumn id="17" xr3:uid="{F3436AC1-2E2F-4B61-9E0D-2AB50B94DED3}" name="CONCEPTO SECRETARIA ACADÉMICA Y DOCENCIA" dataDxfId="653"/>
    <tableColumn id="18" xr3:uid="{44A8096A-56AA-470C-A2CB-DB4EFC61105E}" name="CONCEPTO FINANCIERO" dataDxfId="652"/>
    <tableColumn id="19" xr3:uid="{A7FB8043-DDB2-4E69-BC0F-A7B528CE1694}" name="APROBACIÓN IMPLEMENTACIÓN " dataDxfId="651"/>
    <tableColumn id="20" xr3:uid="{B1398148-35F8-4BB3-9DE1-6A13BBEF5C82}" name="Tipo de trámite de aseguramiento de la calidad " dataDxfId="650"/>
    <tableColumn id="21" xr3:uid="{19E9529F-5B79-49D2-87E4-E3FE0F3B19DA}" name="Estado del trámite" dataDxfId="649"/>
    <tableColumn id="22" xr3:uid="{9879528A-2063-414A-9C84-3D5118CCE759}" name="Fecha de_x000a_Documentos de notificación MEN"/>
    <tableColumn id="23" xr3:uid="{38EF0233-764B-4258-8441-86A2C6F0F4B2}" name="APROBACIÓN CONSEJO DE DELEGADOS _x000a_# acta " dataDxfId="648"/>
    <tableColumn id="24" xr3:uid="{28033A7F-E299-497F-A943-88B7B2BE006F}" name="¿Requiere aprobación ministerial?" dataDxfId="647"/>
    <tableColumn id="25" xr3:uid="{C601BE83-FBA5-4DE0-A7C8-197A9A9BBDA8}" name="APROBACIÓN MINISTERIO DE EDUCACIÓN _x000a_# resolución" dataDxfId="646"/>
    <tableColumn id="26" xr3:uid="{82E7A889-3964-4CEC-ACFF-3251F08D0FE9}" name="CORREO PARA IMPLEMENTACIÓN" dataDxfId="645"/>
    <tableColumn id="27" xr3:uid="{FAD6E183-0DF2-4A25-92B0-E9326F93564C}" name="NÚMERO DE MÓDULOS NUEVOS" dataDxfId="644"/>
    <tableColumn id="28" xr3:uid="{D1CFD773-52B1-4852-B832-CA6CDAA79B4D}" name="NÚMERO DE MÓDULOS POR ACTUALIZAR" dataDxfId="643"/>
    <tableColumn id="29" xr3:uid="{000AF496-27CC-45D2-8C1B-857B4DE51652}" name="TOTAL  MÓDULOS CON CAMBIOS " dataDxfId="642"/>
    <tableColumn id="30" xr3:uid="{C36E1F6A-C3C0-4870-86EF-305211A45DA4}" name="FECHA INICIO " dataDxfId="641"/>
    <tableColumn id="31" xr3:uid="{41D62A19-F97B-4BA4-BF9C-5B71556988C3}" name="FECHA FIN " dataDxfId="640"/>
    <tableColumn id="32" xr3:uid="{3D26E35C-F690-4210-A23A-4E295F10D24D}" name="% avance contenidos virtuales" dataDxfId="639"/>
    <tableColumn id="33" xr3:uid="{C225E0FD-F933-49AC-B529-8332BEACB093}" name="Acta de homologación" dataDxfId="638"/>
    <tableColumn id="34" xr3:uid="{B4F8DB9D-103A-453D-8F35-FDB42CF04974}" name="Ruta sugerida programa homologación/articulación convenio" dataDxfId="637"/>
    <tableColumn id="35" xr3:uid="{882827BF-CE49-4742-BBAE-2A3BBF70BC6C}" name="Formato reconocimiento de competencias o resultados de aprendizaje para homologación" dataDxfId="636"/>
    <tableColumn id="36" xr3:uid="{24C494D9-7310-4F8F-B11D-B61C217EFD83}" name="Formato acta currículo articulación SENA" dataDxfId="635"/>
    <tableColumn id="37" xr3:uid="{4DB9B283-387E-4A50-8048-240EC0E21F54}" name="Formato acta currículo homologación/convenios" dataDxfId="634"/>
    <tableColumn id="38" xr3:uid="{732FB30C-6247-4B14-A83B-0E0D80C2443E}" name="% avance " dataDxfId="633"/>
    <tableColumn id="39" xr3:uid="{4A533727-9626-41DC-B313-0FCF46692090}" name="Aulas  máster nueva" dataDxfId="632"/>
    <tableColumn id="40" xr3:uid="{60ADFF34-9529-4BBF-B0C5-AFECCD10BB30}" name="Aulas máster actualizada" dataDxfId="631"/>
    <tableColumn id="41" xr3:uid="{1219C52E-02FA-472A-A844-E113611D5AEC}" name="Parametrizar y configurar actividades evaluativas" dataDxfId="630"/>
    <tableColumn id="42" xr3:uid="{B3DBC2C2-A0DA-4250-8BA9-3CEF5DE2EA2C}" name="Configurar plan de estudios en Banner" dataDxfId="629"/>
    <tableColumn id="43" xr3:uid="{F36AFE5D-35EC-41EE-ADB2-5F5DC7C049FD}" name="Elaborar plan de estudios pdf" dataDxfId="628"/>
    <tableColumn id="44" xr3:uid="{DD8360D4-BF89-410A-944E-2A075CEA0F01}" name="Publicar plan de estudios en Web" dataDxfId="627"/>
    <tableColumn id="45" xr3:uid="{ACCBB2F6-8E5C-4057-8E03-BF0DCC1CF869}" name="Planeación la formación a los equipos comerciales y de servicio " dataDxfId="626"/>
    <tableColumn id="46" xr3:uid="{9B4E7DCB-AFEB-4AA8-A8E9-1F8234A38E68}" name="FECHA DE CREACIÓN OFERTA" dataDxfId="625"/>
    <tableColumn id="47" xr3:uid="{72FB1ED5-BBF7-4217-B10E-803EA1349111}" name="FECHA INICIO MATRÍCULAS" dataDxfId="624"/>
    <tableColumn id="48" xr3:uid="{DDC9E6BB-9AB9-4E7F-B2DA-E1A674E44FE0}" name="PERIODO DE IMPLEMENTACIÓN " dataDxfId="623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D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D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D53" dT="2026-05-19T21:59:50.01" personId="{925CCBB3-3BEB-4189-AD18-64F3FDCAA606}" id="{3849939C-E553-42F9-B23E-C6A757A005FC}">
    <text>Finalizado un proceso de modificación llevado a cabo en 2024.</text>
  </threadedComment>
  <threadedComment ref="AD54" dT="2026-05-19T21:58:54.69" personId="{925CCBB3-3BEB-4189-AD18-64F3FDCAA606}" id="{A68BF5B1-88AA-4598-9726-93DDFB1E6716}">
    <text>Finalizado un proceso de reforma radicado en 2024.</text>
  </threadedComment>
  <threadedComment ref="AD66" dT="2026-05-19T22:01:06.18" personId="{925CCBB3-3BEB-4189-AD18-64F3FDCAA606}" id="{2C0BDC38-88F6-4E54-9BE6-8E5E9769A3E1}">
    <text>Este programa está en periodo de cierre, según decisión del comité de portafolio</text>
  </threadedComment>
  <threadedComment ref="AD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27" t="s">
        <v>7</v>
      </c>
      <c r="F3" s="528"/>
      <c r="G3" s="529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7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22" priority="1" operator="greaterThanOrEqual">
      <formula>70</formula>
    </cfRule>
    <cfRule type="cellIs" dxfId="621" priority="2" operator="between">
      <formula>40</formula>
      <formula>70</formula>
    </cfRule>
    <cfRule type="cellIs" dxfId="620" priority="3" operator="lessThan">
      <formula>40</formula>
    </cfRule>
  </conditionalFormatting>
  <conditionalFormatting sqref="D19">
    <cfRule type="cellIs" dxfId="619" priority="13" operator="greaterThanOrEqual">
      <formula>70</formula>
    </cfRule>
    <cfRule type="cellIs" dxfId="618" priority="14" operator="between">
      <formula>40</formula>
      <formula>70</formula>
    </cfRule>
    <cfRule type="cellIs" dxfId="617" priority="15" operator="lessThan">
      <formula>40</formula>
    </cfRule>
  </conditionalFormatting>
  <conditionalFormatting sqref="G15">
    <cfRule type="cellIs" dxfId="616" priority="4" operator="greaterThanOrEqual">
      <formula>70</formula>
    </cfRule>
    <cfRule type="cellIs" dxfId="615" priority="5" operator="between">
      <formula>40</formula>
      <formula>70</formula>
    </cfRule>
    <cfRule type="cellIs" dxfId="614" priority="6" operator="lessThan">
      <formula>40</formula>
    </cfRule>
  </conditionalFormatting>
  <conditionalFormatting sqref="G19">
    <cfRule type="cellIs" dxfId="613" priority="16" operator="greaterThanOrEqual">
      <formula>70</formula>
    </cfRule>
    <cfRule type="cellIs" dxfId="612" priority="17" operator="between">
      <formula>40</formula>
      <formula>70</formula>
    </cfRule>
    <cfRule type="cellIs" dxfId="611" priority="18" operator="lessThan">
      <formula>40</formula>
    </cfRule>
  </conditionalFormatting>
  <conditionalFormatting sqref="J15">
    <cfRule type="cellIs" dxfId="610" priority="7" operator="greaterThanOrEqual">
      <formula>70</formula>
    </cfRule>
    <cfRule type="cellIs" dxfId="609" priority="8" operator="between">
      <formula>40</formula>
      <formula>70</formula>
    </cfRule>
    <cfRule type="cellIs" dxfId="608" priority="9" operator="lessThan">
      <formula>40</formula>
    </cfRule>
  </conditionalFormatting>
  <conditionalFormatting sqref="J19">
    <cfRule type="cellIs" dxfId="607" priority="19" operator="greaterThanOrEqual">
      <formula>70</formula>
    </cfRule>
    <cfRule type="cellIs" dxfId="606" priority="20" operator="between">
      <formula>40</formula>
      <formula>70</formula>
    </cfRule>
    <cfRule type="cellIs" dxfId="605" priority="21" operator="lessThan">
      <formula>40</formula>
    </cfRule>
  </conditionalFormatting>
  <conditionalFormatting sqref="M15">
    <cfRule type="cellIs" dxfId="604" priority="10" operator="greaterThanOrEqual">
      <formula>70</formula>
    </cfRule>
    <cfRule type="cellIs" dxfId="603" priority="11" operator="between">
      <formula>40</formula>
      <formula>70</formula>
    </cfRule>
    <cfRule type="cellIs" dxfId="602" priority="12" operator="lessThan">
      <formula>40</formula>
    </cfRule>
  </conditionalFormatting>
  <conditionalFormatting sqref="M19">
    <cfRule type="cellIs" dxfId="601" priority="22" operator="greaterThanOrEqual">
      <formula>70</formula>
    </cfRule>
    <cfRule type="cellIs" dxfId="600" priority="23" operator="between">
      <formula>40</formula>
      <formula>70</formula>
    </cfRule>
    <cfRule type="cellIs" dxfId="599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664062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3320312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6</v>
      </c>
      <c r="D11" s="140">
        <f t="shared" si="0"/>
        <v>0.1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██░░░░░░░░░░░░░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30" t="s">
        <v>100</v>
      </c>
      <c r="E20" s="530"/>
      <c r="F20" s="530"/>
      <c r="G20" s="531" t="s">
        <v>88</v>
      </c>
      <c r="H20" s="531"/>
      <c r="I20" s="531"/>
      <c r="J20" s="532" t="s">
        <v>6</v>
      </c>
      <c r="K20" s="532"/>
      <c r="L20" s="532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2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16</v>
      </c>
      <c r="G25" s="153">
        <f>COUNTIFS(Maestro!F11:F70,"Virtual",Maestro!AQ11:AQ70,"&gt;=1")</f>
        <v>4</v>
      </c>
      <c r="H25" s="154">
        <f>COUNTIFS(Maestro!F11:F70,"Virtual",Maestro!AQ11:AQ70,"&gt;0",Maestro!AQ11:AQ70,"&lt;1")</f>
        <v>1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100%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100%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598" priority="1" operator="containsText" text="Finalizado">
      <formula>NOT(ISERROR(SEARCH("Finalizado",F35)))</formula>
    </cfRule>
    <cfRule type="containsText" dxfId="597" priority="2" operator="containsText" text="En proceso">
      <formula>NOT(ISERROR(SEARCH("En proceso",F35)))</formula>
    </cfRule>
    <cfRule type="containsText" dxfId="596" priority="3" operator="containsText" text="Sin iniciar">
      <formula>NOT(ISERROR(SEARCH("Sin iniciar",F35)))</formula>
    </cfRule>
  </conditionalFormatting>
  <conditionalFormatting sqref="L35:L94">
    <cfRule type="containsText" dxfId="595" priority="4" operator="containsText" text="Completo">
      <formula>NOT(ISERROR(SEARCH("Completo",L35)))</formula>
    </cfRule>
    <cfRule type="containsText" dxfId="594" priority="5" operator="containsText" text="⏳">
      <formula>NOT(ISERROR(SEARCH("⏳",L35)))</formula>
    </cfRule>
    <cfRule type="containsText" dxfId="593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24" t="s">
        <v>191</v>
      </c>
      <c r="P3" s="524"/>
      <c r="Q3" s="524"/>
      <c r="R3" s="524"/>
      <c r="S3" s="524"/>
      <c r="T3" s="524"/>
      <c r="U3" s="524"/>
      <c r="V3" s="524"/>
      <c r="W3" s="524"/>
      <c r="X3" s="524"/>
      <c r="Y3" s="524"/>
      <c r="Z3" s="524"/>
      <c r="AA3" s="524"/>
      <c r="AB3" s="524"/>
      <c r="AC3" s="524"/>
    </row>
    <row r="4" spans="3:78" x14ac:dyDescent="0.3">
      <c r="J4" s="3" t="s">
        <v>192</v>
      </c>
      <c r="O4" s="524"/>
      <c r="P4" s="524"/>
      <c r="Q4" s="524"/>
      <c r="R4" s="524"/>
      <c r="S4" s="524"/>
      <c r="T4" s="524"/>
      <c r="U4" s="524"/>
      <c r="V4" s="524"/>
      <c r="W4" s="524"/>
      <c r="X4" s="524"/>
      <c r="Y4" s="524"/>
      <c r="Z4" s="524"/>
      <c r="AA4" s="524"/>
      <c r="AB4" s="524"/>
      <c r="AC4" s="524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33" t="s">
        <v>195</v>
      </c>
      <c r="K8" s="533"/>
      <c r="L8" s="533"/>
      <c r="M8" s="533"/>
      <c r="N8" s="533"/>
      <c r="O8" s="533"/>
      <c r="P8" s="533"/>
      <c r="Q8" s="533"/>
      <c r="R8" s="53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34" t="s">
        <v>198</v>
      </c>
      <c r="AD8" s="535"/>
      <c r="AE8" s="535"/>
      <c r="AF8" s="535"/>
      <c r="AG8" s="535"/>
      <c r="AH8" s="536"/>
      <c r="AI8" s="537" t="s">
        <v>199</v>
      </c>
      <c r="AJ8" s="170"/>
      <c r="AK8" s="170"/>
      <c r="AL8" s="539" t="s">
        <v>200</v>
      </c>
      <c r="AM8" s="540"/>
      <c r="AN8" s="540"/>
      <c r="AO8" s="540"/>
      <c r="AP8" s="540"/>
      <c r="AQ8" s="540"/>
      <c r="AR8" s="544" t="s">
        <v>201</v>
      </c>
      <c r="AS8" s="544"/>
      <c r="AT8" s="544"/>
      <c r="AU8" s="544"/>
      <c r="AV8" s="544"/>
      <c r="AW8" s="544"/>
      <c r="AX8" s="544"/>
      <c r="AY8" s="544"/>
      <c r="AZ8" s="544"/>
      <c r="BA8" s="174"/>
      <c r="BB8" s="174"/>
      <c r="BC8" s="174"/>
      <c r="BD8" s="550" t="s">
        <v>202</v>
      </c>
      <c r="BE8" s="550"/>
      <c r="BF8" s="550"/>
      <c r="BG8" s="550"/>
      <c r="BH8" s="550"/>
      <c r="BI8" s="550"/>
      <c r="BJ8" s="550"/>
      <c r="BK8" s="550"/>
      <c r="BL8" s="550"/>
      <c r="BM8" s="550"/>
      <c r="BN8" s="550"/>
      <c r="BO8" s="550"/>
      <c r="BP8" s="550"/>
      <c r="BQ8" s="551" t="s">
        <v>203</v>
      </c>
      <c r="BR8" s="551"/>
      <c r="BS8" s="551"/>
      <c r="BT8" s="14"/>
      <c r="BU8" s="14"/>
      <c r="BV8" s="14"/>
      <c r="BW8" s="14"/>
    </row>
    <row r="9" spans="3:78" s="2" customFormat="1" ht="58.35" customHeight="1" x14ac:dyDescent="0.3">
      <c r="C9" s="546" t="s">
        <v>204</v>
      </c>
      <c r="D9" s="546"/>
      <c r="E9" s="546"/>
      <c r="F9" s="546"/>
      <c r="G9" s="546"/>
      <c r="H9" s="546"/>
      <c r="I9" s="546"/>
      <c r="J9" s="533" t="s">
        <v>18</v>
      </c>
      <c r="K9" s="533"/>
      <c r="L9" s="533"/>
      <c r="M9" s="533"/>
      <c r="N9" s="533"/>
      <c r="O9" s="533"/>
      <c r="P9" s="533"/>
      <c r="Q9" s="533"/>
      <c r="R9" s="533"/>
      <c r="S9" s="547" t="s">
        <v>205</v>
      </c>
      <c r="T9" s="541" t="s">
        <v>206</v>
      </c>
      <c r="U9" s="541" t="s">
        <v>158</v>
      </c>
      <c r="V9" s="541" t="s">
        <v>207</v>
      </c>
      <c r="W9" s="198"/>
      <c r="X9" s="198"/>
      <c r="Y9" s="198"/>
      <c r="Z9" s="198"/>
      <c r="AA9" s="534" t="s">
        <v>208</v>
      </c>
      <c r="AB9" s="535"/>
      <c r="AC9" s="535"/>
      <c r="AD9" s="535"/>
      <c r="AE9" s="535"/>
      <c r="AF9" s="535"/>
      <c r="AG9" s="535"/>
      <c r="AH9" s="536"/>
      <c r="AI9" s="538"/>
      <c r="AJ9" s="172"/>
      <c r="AK9" s="172"/>
      <c r="AL9" s="543" t="s">
        <v>209</v>
      </c>
      <c r="AM9" s="543"/>
      <c r="AN9" s="543"/>
      <c r="AO9" s="543"/>
      <c r="AP9" s="543"/>
      <c r="AQ9" s="543"/>
      <c r="AR9" s="545" t="s">
        <v>201</v>
      </c>
      <c r="AS9" s="545"/>
      <c r="AT9" s="545"/>
      <c r="AU9" s="545"/>
      <c r="AV9" s="545"/>
      <c r="AW9" s="545"/>
      <c r="AX9" s="545"/>
      <c r="AY9" s="545"/>
      <c r="AZ9" s="545"/>
      <c r="BA9" s="175"/>
      <c r="BB9" s="175"/>
      <c r="BC9" s="175"/>
      <c r="BD9" s="552" t="s">
        <v>210</v>
      </c>
      <c r="BE9" s="552"/>
      <c r="BF9" s="552"/>
      <c r="BG9" s="552"/>
      <c r="BH9" s="552"/>
      <c r="BI9" s="552"/>
      <c r="BJ9" s="552"/>
      <c r="BK9" s="552"/>
      <c r="BL9" s="552"/>
      <c r="BM9" s="552"/>
      <c r="BN9" s="552"/>
      <c r="BO9" s="552"/>
      <c r="BP9" s="552"/>
      <c r="BQ9" s="553" t="s">
        <v>211</v>
      </c>
      <c r="BR9" s="553"/>
      <c r="BS9" s="553"/>
      <c r="BT9" s="548" t="s">
        <v>212</v>
      </c>
      <c r="BU9" s="548" t="s">
        <v>213</v>
      </c>
      <c r="BV9" s="548" t="s">
        <v>214</v>
      </c>
      <c r="BW9" s="549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47"/>
      <c r="T10" s="542"/>
      <c r="U10" s="542"/>
      <c r="V10" s="54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48"/>
      <c r="BU10" s="548"/>
      <c r="BV10" s="548"/>
      <c r="BW10" s="549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1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Finalizado</v>
      </c>
      <c r="AV27" s="12" t="str" cm="1">
        <f t="array" ref="AV27">IFERROR(_xlfn.XLOOKUP($I27,Borrador!$I$11:$I$70,_xlfn.XLOOKUP(AV$10,Borrador!$C$10:$BP$10,Borrador!$C$11:$BP$70,"",0,1),""),"")</f>
        <v>Finalizado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1</v>
      </c>
      <c r="AZ27" s="11" cm="1">
        <f t="array" ref="AZ27">IFERROR(_xlfn.XLOOKUP($I27,Borrador!$I$11:$I$70,_xlfn.XLOOKUP(AZ$10,Borrador!$C$10:$BP$10,Borrador!$C$11:$BP$70,"",0,1),""),"")</f>
        <v>1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1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Finalizado</v>
      </c>
      <c r="AV30" s="12" t="str" cm="1">
        <f t="array" ref="AV30">IFERROR(_xlfn.XLOOKUP($I30,Borrador!$I$11:$I$70,_xlfn.XLOOKUP(AV$10,Borrador!$C$10:$BP$10,Borrador!$C$11:$BP$70,"",0,1),""),"")</f>
        <v>Finalizado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1</v>
      </c>
      <c r="AZ30" s="11" cm="1">
        <f t="array" ref="AZ30">IFERROR(_xlfn.XLOOKUP($I30,Borrador!$I$11:$I$70,_xlfn.XLOOKUP(AZ$10,Borrador!$C$10:$BP$10,Borrador!$C$11:$BP$70,"",0,1),""),"")</f>
        <v>1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1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Finalizado</v>
      </c>
      <c r="AV31" s="12" t="str" cm="1">
        <f t="array" ref="AV31">IFERROR(_xlfn.XLOOKUP($I31,Borrador!$I$11:$I$70,_xlfn.XLOOKUP(AV$10,Borrador!$C$10:$BP$10,Borrador!$C$11:$BP$70,"",0,1),""),"")</f>
        <v>Finalizado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1</v>
      </c>
      <c r="AZ31" s="11" cm="1">
        <f t="array" ref="AZ31">IFERROR(_xlfn.XLOOKUP($I31,Borrador!$I$11:$I$70,_xlfn.XLOOKUP(AZ$10,Borrador!$C$10:$BP$10,Borrador!$C$11:$BP$70,"",0,1),""),"")</f>
        <v>1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1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Finalizado</v>
      </c>
      <c r="AV37" s="12" t="str" cm="1">
        <f t="array" ref="AV37">IFERROR(_xlfn.XLOOKUP($I37,Borrador!$I$11:$I$70,_xlfn.XLOOKUP(AV$10,Borrador!$C$10:$BP$10,Borrador!$C$11:$BP$70,"",0,1),""),"")</f>
        <v>Finalizado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1</v>
      </c>
      <c r="AZ37" s="11" cm="1">
        <f t="array" ref="AZ37">IFERROR(_xlfn.XLOOKUP($I37,Borrador!$I$11:$I$70,_xlfn.XLOOKUP(AZ$10,Borrador!$C$10:$BP$10,Borrador!$C$11:$BP$70,"",0,1),""),"")</f>
        <v>1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1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Finalizado</v>
      </c>
      <c r="AV45" s="12" t="str" cm="1">
        <f t="array" ref="AV45">IFERROR(_xlfn.XLOOKUP($I45,Borrador!$I$11:$I$70,_xlfn.XLOOKUP(AV$10,Borrador!$C$10:$BP$10,Borrador!$C$11:$BP$70,"",0,1),""),"")</f>
        <v>Finalizado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1</v>
      </c>
      <c r="AZ45" s="11" cm="1">
        <f t="array" ref="AZ45">IFERROR(_xlfn.XLOOKUP($I45,Borrador!$I$11:$I$70,_xlfn.XLOOKUP(AZ$10,Borrador!$C$10:$BP$10,Borrador!$C$11:$BP$70,"",0,1),""),"")</f>
        <v>1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1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Finalizado</v>
      </c>
      <c r="AV46" s="12" t="str" cm="1">
        <f t="array" ref="AV46">IFERROR(_xlfn.XLOOKUP($I46,Borrador!$I$11:$I$70,_xlfn.XLOOKUP(AV$10,Borrador!$C$10:$BP$10,Borrador!$C$11:$BP$70,"",0,1),""),"")</f>
        <v>Finalizado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1</v>
      </c>
      <c r="AZ46" s="11" cm="1">
        <f t="array" ref="AZ46">IFERROR(_xlfn.XLOOKUP($I46,Borrador!$I$11:$I$70,_xlfn.XLOOKUP(AZ$10,Borrador!$C$10:$BP$10,Borrador!$C$11:$BP$70,"",0,1),""),"")</f>
        <v>1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592" priority="1" operator="containsText" text="En Proceso">
      <formula>NOT(ISERROR(SEARCH("En Proceso",M11)))</formula>
    </cfRule>
    <cfRule type="containsText" dxfId="591" priority="2" operator="containsText" text="No">
      <formula>NOT(ISERROR(SEARCH("No",M11)))</formula>
    </cfRule>
    <cfRule type="containsText" dxfId="590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AU13" activePane="bottomRight" state="frozen"/>
      <selection pane="topRight" activeCell="J9" sqref="J9"/>
      <selection pane="bottomLeft" activeCell="A11" sqref="A11"/>
      <selection pane="bottomRight" activeCell="AS47" sqref="AS47:AW47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664062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664062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24" t="s">
        <v>191</v>
      </c>
      <c r="P3" s="524"/>
      <c r="Q3" s="524"/>
      <c r="R3" s="524"/>
      <c r="S3" s="524"/>
      <c r="T3" s="524"/>
      <c r="U3" s="524"/>
      <c r="V3" s="524"/>
      <c r="W3" s="524"/>
      <c r="X3" s="524"/>
      <c r="Y3" s="524"/>
      <c r="AW3" s="316"/>
    </row>
    <row r="4" spans="3:69" ht="14.4" x14ac:dyDescent="0.3">
      <c r="J4" s="318" t="s">
        <v>192</v>
      </c>
      <c r="O4" s="524"/>
      <c r="P4" s="524"/>
      <c r="Q4" s="524"/>
      <c r="R4" s="524"/>
      <c r="S4" s="524"/>
      <c r="T4" s="524"/>
      <c r="U4" s="524"/>
      <c r="V4" s="524"/>
      <c r="W4" s="524"/>
      <c r="X4" s="524"/>
      <c r="Y4" s="524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33" t="s">
        <v>195</v>
      </c>
      <c r="K8" s="533"/>
      <c r="L8" s="533"/>
      <c r="M8" s="533"/>
      <c r="N8" s="533"/>
      <c r="O8" s="533"/>
      <c r="P8" s="533"/>
      <c r="Q8" s="533"/>
      <c r="R8" s="5" t="s">
        <v>196</v>
      </c>
      <c r="S8" s="5"/>
      <c r="T8" s="5"/>
      <c r="U8" s="18" t="s">
        <v>197</v>
      </c>
      <c r="V8" s="75"/>
      <c r="W8" s="75"/>
      <c r="X8" s="75"/>
      <c r="Y8" s="534" t="s">
        <v>198</v>
      </c>
      <c r="Z8" s="535"/>
      <c r="AA8" s="535"/>
      <c r="AB8" s="535"/>
      <c r="AC8" s="536"/>
      <c r="AD8" s="537" t="s">
        <v>199</v>
      </c>
      <c r="AE8" s="170"/>
      <c r="AF8" s="170"/>
      <c r="AG8" s="539" t="s">
        <v>200</v>
      </c>
      <c r="AH8" s="540"/>
      <c r="AI8" s="540"/>
      <c r="AJ8" s="540"/>
      <c r="AK8" s="540"/>
      <c r="AL8" s="540"/>
      <c r="AM8" s="544" t="s">
        <v>201</v>
      </c>
      <c r="AN8" s="544"/>
      <c r="AO8" s="544"/>
      <c r="AP8" s="544"/>
      <c r="AQ8" s="544"/>
      <c r="AR8" s="544"/>
      <c r="AS8" s="544"/>
      <c r="AT8" s="544"/>
      <c r="AU8" s="544"/>
      <c r="AV8" s="544"/>
      <c r="AW8" s="544"/>
      <c r="AX8" s="550" t="s">
        <v>202</v>
      </c>
      <c r="AY8" s="550"/>
      <c r="AZ8" s="550"/>
      <c r="BA8" s="550"/>
      <c r="BB8" s="550"/>
      <c r="BC8" s="550"/>
      <c r="BD8" s="550"/>
      <c r="BE8" s="550"/>
      <c r="BF8" s="550"/>
      <c r="BG8" s="551" t="s">
        <v>203</v>
      </c>
      <c r="BH8" s="551"/>
      <c r="BI8" s="551"/>
      <c r="BJ8" s="551"/>
      <c r="BK8" s="551"/>
      <c r="BL8" s="551"/>
      <c r="BM8" s="14"/>
      <c r="BN8" s="14"/>
      <c r="BO8" s="14"/>
      <c r="BP8" s="14"/>
    </row>
    <row r="9" spans="3:69" s="319" customFormat="1" ht="23.25" customHeight="1" x14ac:dyDescent="0.3">
      <c r="C9" s="546" t="s">
        <v>204</v>
      </c>
      <c r="D9" s="546"/>
      <c r="E9" s="546"/>
      <c r="F9" s="546"/>
      <c r="G9" s="546"/>
      <c r="H9" s="546"/>
      <c r="I9" s="546"/>
      <c r="J9" s="533" t="s">
        <v>18</v>
      </c>
      <c r="K9" s="533"/>
      <c r="L9" s="533"/>
      <c r="M9" s="533"/>
      <c r="N9" s="533"/>
      <c r="O9" s="533"/>
      <c r="P9" s="533"/>
      <c r="Q9" s="533"/>
      <c r="R9" s="81"/>
      <c r="S9" s="82"/>
      <c r="T9" s="82"/>
      <c r="U9" s="82"/>
      <c r="V9" s="534" t="s">
        <v>208</v>
      </c>
      <c r="W9" s="535"/>
      <c r="X9" s="535"/>
      <c r="Y9" s="535"/>
      <c r="Z9" s="535"/>
      <c r="AA9" s="535"/>
      <c r="AB9" s="535"/>
      <c r="AC9" s="536"/>
      <c r="AD9" s="538"/>
      <c r="AE9" s="556" t="s">
        <v>209</v>
      </c>
      <c r="AF9" s="557"/>
      <c r="AG9" s="557"/>
      <c r="AH9" s="557"/>
      <c r="AI9" s="557"/>
      <c r="AJ9" s="557"/>
      <c r="AK9" s="557"/>
      <c r="AL9" s="558"/>
      <c r="AM9" s="545" t="s">
        <v>201</v>
      </c>
      <c r="AN9" s="545"/>
      <c r="AO9" s="545"/>
      <c r="AP9" s="545"/>
      <c r="AQ9" s="545"/>
      <c r="AR9" s="545"/>
      <c r="AS9" s="545"/>
      <c r="AT9" s="545"/>
      <c r="AU9" s="545"/>
      <c r="AV9" s="545"/>
      <c r="AW9" s="545"/>
      <c r="AX9" s="552" t="s">
        <v>210</v>
      </c>
      <c r="AY9" s="552"/>
      <c r="AZ9" s="552"/>
      <c r="BA9" s="552"/>
      <c r="BB9" s="552"/>
      <c r="BC9" s="554"/>
      <c r="BD9" s="554"/>
      <c r="BE9" s="554"/>
      <c r="BF9" s="554"/>
      <c r="BG9" s="555" t="s">
        <v>211</v>
      </c>
      <c r="BH9" s="553"/>
      <c r="BI9" s="553"/>
      <c r="BJ9" s="553"/>
      <c r="BK9" s="553"/>
      <c r="BL9" s="553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hidden="1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270</v>
      </c>
      <c r="AT28" s="12" t="s">
        <v>270</v>
      </c>
      <c r="AU28" s="12"/>
      <c r="AV28" s="12"/>
      <c r="AW28" s="328">
        <v>1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270</v>
      </c>
      <c r="AT31" s="12" t="s">
        <v>270</v>
      </c>
      <c r="AU31" s="12"/>
      <c r="AV31" s="12"/>
      <c r="AW31" s="328">
        <v>1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270</v>
      </c>
      <c r="AT32" s="12" t="s">
        <v>270</v>
      </c>
      <c r="AU32" s="12"/>
      <c r="AV32" s="12"/>
      <c r="AW32" s="328">
        <v>1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270</v>
      </c>
      <c r="AT38" s="12" t="s">
        <v>270</v>
      </c>
      <c r="AU38" s="12"/>
      <c r="AV38" s="12"/>
      <c r="AW38" s="328">
        <v>1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270</v>
      </c>
      <c r="AT46" s="12" t="s">
        <v>270</v>
      </c>
      <c r="AU46" s="12"/>
      <c r="AV46" s="12"/>
      <c r="AW46" s="328">
        <v>1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270</v>
      </c>
      <c r="AT47" s="12" t="s">
        <v>270</v>
      </c>
      <c r="AU47" s="12"/>
      <c r="AV47" s="12"/>
      <c r="AW47" s="328">
        <v>1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hidden="1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64">
      <filters>
        <filter val="2026-2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589" priority="8" operator="equal">
      <formula>"en proceso"</formula>
    </cfRule>
    <cfRule type="cellIs" dxfId="588" priority="9" operator="equal">
      <formula>"finalizado"</formula>
    </cfRule>
  </conditionalFormatting>
  <conditionalFormatting sqref="K1:K1048576">
    <cfRule type="cellIs" dxfId="587" priority="11" operator="equal">
      <formula>"en proceso "</formula>
    </cfRule>
  </conditionalFormatting>
  <conditionalFormatting sqref="M11:M67 M69 M70:N70">
    <cfRule type="containsText" dxfId="586" priority="15" operator="containsText" text="En Proceso">
      <formula>NOT(ISERROR(SEARCH("En Proceso",M11)))</formula>
    </cfRule>
    <cfRule type="containsText" dxfId="585" priority="16" operator="containsText" text="No">
      <formula>NOT(ISERROR(SEARCH("No",M11)))</formula>
    </cfRule>
    <cfRule type="containsText" dxfId="584" priority="17" operator="containsText" text="SI">
      <formula>NOT(ISERROR(SEARCH("SI",M11)))</formula>
    </cfRule>
  </conditionalFormatting>
  <conditionalFormatting sqref="Q1:Q1048576">
    <cfRule type="cellIs" dxfId="583" priority="6" operator="equal">
      <formula>"No aplica"</formula>
    </cfRule>
  </conditionalFormatting>
  <conditionalFormatting sqref="Q1:R1048576">
    <cfRule type="cellIs" dxfId="582" priority="5" operator="equal">
      <formula>"finalizado"</formula>
    </cfRule>
  </conditionalFormatting>
  <conditionalFormatting sqref="R1:R1048576">
    <cfRule type="cellIs" dxfId="581" priority="4" operator="equal">
      <formula>"en proceso"</formula>
    </cfRule>
  </conditionalFormatting>
  <conditionalFormatting sqref="T1:T1048576">
    <cfRule type="cellIs" dxfId="580" priority="1" operator="equal">
      <formula>"Devuelto"</formula>
    </cfRule>
    <cfRule type="cellIs" dxfId="579" priority="2" operator="equal">
      <formula>"Devuelto "</formula>
    </cfRule>
    <cfRule type="cellIs" dxfId="578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6640625" customWidth="1"/>
    <col min="9" max="9" width="19.6640625" customWidth="1"/>
    <col min="10" max="10" width="17.33203125" customWidth="1"/>
    <col min="11" max="11" width="14.33203125" customWidth="1"/>
    <col min="12" max="12" width="21" customWidth="1"/>
    <col min="13" max="13" width="18.33203125" customWidth="1"/>
    <col min="15" max="15" width="16.6640625" customWidth="1"/>
    <col min="22" max="22" width="22.6640625" customWidth="1"/>
    <col min="23" max="23" width="12.6640625" customWidth="1"/>
    <col min="25" max="25" width="18.6640625" customWidth="1"/>
    <col min="32" max="32" width="21.44140625" customWidth="1"/>
    <col min="33" max="37" width="21.33203125" customWidth="1"/>
    <col min="43" max="43" width="18" customWidth="1"/>
  </cols>
  <sheetData>
    <row r="4" spans="2:86" ht="14.7" customHeight="1" x14ac:dyDescent="0.3">
      <c r="B4" s="546" t="s">
        <v>204</v>
      </c>
      <c r="C4" s="546"/>
      <c r="D4" s="546"/>
      <c r="E4" s="546"/>
      <c r="F4" s="546"/>
      <c r="G4" s="546"/>
      <c r="H4" s="546"/>
      <c r="I4" s="562" t="s">
        <v>384</v>
      </c>
      <c r="J4" s="563"/>
      <c r="K4" s="563"/>
      <c r="L4" s="563"/>
      <c r="M4" s="564" t="s">
        <v>385</v>
      </c>
      <c r="N4" s="564"/>
      <c r="O4" s="564"/>
      <c r="P4" s="564"/>
      <c r="Q4" s="564"/>
      <c r="R4" s="564"/>
      <c r="T4" s="561" t="s">
        <v>384</v>
      </c>
      <c r="U4" s="561"/>
      <c r="V4" s="339" t="s">
        <v>385</v>
      </c>
      <c r="W4" s="340" t="s">
        <v>386</v>
      </c>
      <c r="X4" s="338" t="s">
        <v>387</v>
      </c>
      <c r="Y4" s="565" t="s">
        <v>388</v>
      </c>
      <c r="Z4" s="565"/>
      <c r="AA4" s="565"/>
      <c r="AB4" s="565"/>
      <c r="AC4" s="565"/>
      <c r="AD4" s="559" t="s">
        <v>389</v>
      </c>
      <c r="AE4" s="559"/>
      <c r="AF4" s="559"/>
      <c r="AG4" s="559"/>
      <c r="AH4" s="559"/>
      <c r="AI4" s="559"/>
      <c r="AJ4" s="559"/>
      <c r="AK4" s="559"/>
      <c r="AL4" s="560" t="s">
        <v>390</v>
      </c>
      <c r="AM4" s="560"/>
      <c r="AN4" s="560"/>
      <c r="AO4" s="560"/>
      <c r="AP4" s="560"/>
      <c r="AQ4" s="560"/>
      <c r="AR4" s="561" t="s">
        <v>391</v>
      </c>
      <c r="AS4" s="561"/>
      <c r="AT4" s="561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B85"/>
  <sheetViews>
    <sheetView showGridLines="0" tabSelected="1" topLeftCell="C9" zoomScale="70" zoomScaleNormal="70" workbookViewId="0">
      <pane xSplit="5" ySplit="3" topLeftCell="H12" activePane="bottomRight" state="frozen"/>
      <selection pane="topRight" activeCell="H9" sqref="H9"/>
      <selection pane="bottomLeft" activeCell="C12" sqref="C12"/>
      <selection pane="bottomRight" activeCell="D11" sqref="D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4.44140625" style="316" customWidth="1"/>
    <col min="3" max="3" width="51.33203125" style="316" customWidth="1"/>
    <col min="4" max="4" width="11.109375" style="316" customWidth="1"/>
    <col min="5" max="5" width="39.33203125" style="316" customWidth="1"/>
    <col min="6" max="6" width="18.5546875" style="316" customWidth="1"/>
    <col min="7" max="7" width="14.6640625" style="316" customWidth="1"/>
    <col min="8" max="8" width="12.5546875" style="316" customWidth="1"/>
    <col min="9" max="9" width="11.44140625" style="316"/>
    <col min="10" max="10" width="14.44140625" style="78" bestFit="1" customWidth="1"/>
    <col min="11" max="11" width="20.6640625" style="78" customWidth="1"/>
    <col min="12" max="12" width="29.33203125" style="78" customWidth="1"/>
    <col min="13" max="13" width="33.33203125" style="317" customWidth="1"/>
    <col min="14" max="15" width="29.44140625" style="317" customWidth="1"/>
    <col min="16" max="16" width="26.6640625" style="317" customWidth="1"/>
    <col min="17" max="18" width="23.6640625" style="317" customWidth="1"/>
    <col min="19" max="20" width="36.33203125" style="317" customWidth="1"/>
    <col min="21" max="21" width="34.6640625" style="317" customWidth="1"/>
    <col min="22" max="22" width="31.6640625" style="317" customWidth="1"/>
    <col min="23" max="23" width="38.33203125" style="317" customWidth="1"/>
    <col min="24" max="24" width="40" style="317" customWidth="1"/>
    <col min="25" max="25" width="32.6640625" style="317" customWidth="1"/>
    <col min="26" max="26" width="27.6640625" style="317" customWidth="1"/>
    <col min="27" max="29" width="32.6640625" style="317" customWidth="1"/>
    <col min="30" max="30" width="24.44140625" style="317" customWidth="1"/>
    <col min="31" max="31" width="30.6640625" style="317" customWidth="1"/>
    <col min="32" max="34" width="32.6640625" style="317" customWidth="1"/>
    <col min="35" max="35" width="27" style="317" customWidth="1"/>
    <col min="36" max="38" width="32.6640625" style="317" customWidth="1"/>
    <col min="39" max="39" width="25.5546875" style="317" customWidth="1"/>
    <col min="40" max="40" width="29.5546875" style="317" customWidth="1"/>
    <col min="41" max="50" width="26.33203125" style="317" customWidth="1"/>
    <col min="51" max="51" width="20.5546875" style="316" customWidth="1"/>
    <col min="52" max="52" width="25.6640625" style="316" customWidth="1"/>
    <col min="53" max="53" width="29.6640625" style="316" customWidth="1"/>
    <col min="54" max="54" width="20.6640625" style="316" customWidth="1"/>
    <col min="55" max="16363" width="11.44140625" style="316"/>
    <col min="16364" max="16364" width="11.44140625" style="316" bestFit="1"/>
    <col min="16365" max="16384" width="11.44140625" style="316"/>
  </cols>
  <sheetData>
    <row r="1" spans="3:54" ht="15" customHeight="1" x14ac:dyDescent="0.3">
      <c r="X1" s="357" t="s">
        <v>429</v>
      </c>
    </row>
    <row r="2" spans="3:54" ht="15" customHeight="1" x14ac:dyDescent="0.3">
      <c r="X2" s="357" t="s">
        <v>429</v>
      </c>
    </row>
    <row r="3" spans="3:54" ht="32.85" customHeight="1" x14ac:dyDescent="0.3">
      <c r="X3" s="357" t="s">
        <v>429</v>
      </c>
      <c r="AN3" s="524"/>
      <c r="AO3" s="524"/>
      <c r="AP3" s="524"/>
      <c r="AQ3" s="77"/>
      <c r="AR3" s="77"/>
      <c r="AS3" s="77"/>
      <c r="AT3" s="77"/>
      <c r="AU3" s="77"/>
      <c r="AV3" s="77"/>
      <c r="AW3" s="77"/>
      <c r="AX3" s="77"/>
    </row>
    <row r="4" spans="3:54" ht="28.8" x14ac:dyDescent="0.3">
      <c r="U4" s="318" t="s">
        <v>192</v>
      </c>
      <c r="X4" s="357" t="s">
        <v>429</v>
      </c>
      <c r="AN4" s="524"/>
      <c r="AO4" s="524"/>
      <c r="AP4" s="524"/>
      <c r="AQ4" s="77"/>
      <c r="AR4" s="77"/>
      <c r="AS4" s="77"/>
      <c r="AT4" s="77"/>
      <c r="AU4" s="77"/>
      <c r="AV4" s="77"/>
      <c r="AW4" s="77"/>
      <c r="AX4" s="77"/>
    </row>
    <row r="5" spans="3:54" ht="28.8" x14ac:dyDescent="0.3">
      <c r="U5" s="318" t="s">
        <v>193</v>
      </c>
      <c r="X5" s="357" t="s">
        <v>429</v>
      </c>
    </row>
    <row r="6" spans="3:54" ht="28.8" x14ac:dyDescent="0.3">
      <c r="U6" s="318" t="s">
        <v>194</v>
      </c>
      <c r="X6" s="357" t="s">
        <v>429</v>
      </c>
    </row>
    <row r="7" spans="3:54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L7" s="77"/>
      <c r="X7" s="357" t="s">
        <v>429</v>
      </c>
    </row>
    <row r="8" spans="3:54" ht="43.5" customHeight="1" x14ac:dyDescent="0.3">
      <c r="C8" s="510" t="s">
        <v>430</v>
      </c>
      <c r="D8" s="511"/>
      <c r="E8" s="511"/>
      <c r="F8" s="511"/>
      <c r="G8" s="511"/>
      <c r="H8" s="511"/>
      <c r="I8" s="511"/>
      <c r="J8" s="511"/>
      <c r="K8" s="512"/>
      <c r="L8" s="497"/>
      <c r="M8" s="515" t="s">
        <v>431</v>
      </c>
      <c r="N8" s="516"/>
      <c r="O8" s="516"/>
      <c r="P8" s="516"/>
      <c r="Q8" s="516"/>
      <c r="R8" s="516"/>
      <c r="S8" s="516"/>
      <c r="T8" s="516"/>
      <c r="U8" s="516"/>
      <c r="V8" s="516"/>
      <c r="W8" s="516"/>
      <c r="X8" s="516"/>
      <c r="Y8" s="516"/>
      <c r="Z8" s="516"/>
      <c r="AA8" s="516"/>
      <c r="AB8" s="516"/>
      <c r="AC8" s="516"/>
      <c r="AD8" s="516"/>
      <c r="AE8" s="516"/>
      <c r="AF8" s="516"/>
      <c r="AG8" s="516"/>
      <c r="AH8" s="517"/>
      <c r="AI8" s="521" t="s">
        <v>432</v>
      </c>
      <c r="AJ8" s="522"/>
      <c r="AK8" s="522"/>
      <c r="AL8" s="522"/>
      <c r="AM8" s="522"/>
      <c r="AN8" s="522"/>
      <c r="AO8" s="522"/>
      <c r="AP8" s="522"/>
      <c r="AQ8" s="522"/>
      <c r="AR8" s="522"/>
      <c r="AS8" s="522"/>
      <c r="AT8" s="522"/>
      <c r="AU8" s="522"/>
      <c r="AV8" s="522"/>
      <c r="AW8" s="522"/>
      <c r="AX8" s="523"/>
      <c r="AY8" s="521" t="s">
        <v>433</v>
      </c>
      <c r="AZ8" s="522"/>
      <c r="BA8" s="522"/>
      <c r="BB8" s="376"/>
    </row>
    <row r="9" spans="3:54" s="319" customFormat="1" ht="56.7" customHeight="1" x14ac:dyDescent="0.3">
      <c r="C9" s="508" t="s">
        <v>434</v>
      </c>
      <c r="D9" s="509"/>
      <c r="E9" s="509"/>
      <c r="F9" s="509"/>
      <c r="G9" s="509"/>
      <c r="H9" s="509"/>
      <c r="I9" s="509"/>
      <c r="J9" s="509"/>
      <c r="K9" s="509"/>
      <c r="L9" s="496"/>
      <c r="M9" s="494" t="s">
        <v>435</v>
      </c>
      <c r="N9" s="494"/>
      <c r="O9" s="494"/>
      <c r="P9" s="494"/>
      <c r="Q9" s="368" t="s">
        <v>436</v>
      </c>
      <c r="R9" s="495"/>
      <c r="S9" s="518" t="s">
        <v>437</v>
      </c>
      <c r="T9" s="519"/>
      <c r="U9" s="525"/>
      <c r="V9" s="525"/>
      <c r="W9" s="526"/>
      <c r="X9" s="366" t="s">
        <v>438</v>
      </c>
      <c r="Y9" s="366" t="s">
        <v>439</v>
      </c>
      <c r="Z9" s="366"/>
      <c r="AA9" s="366" t="s">
        <v>440</v>
      </c>
      <c r="AB9" s="518" t="s">
        <v>198</v>
      </c>
      <c r="AC9" s="519"/>
      <c r="AD9" s="519"/>
      <c r="AE9" s="519"/>
      <c r="AF9" s="519"/>
      <c r="AG9" s="506"/>
      <c r="AH9" s="362"/>
      <c r="AI9" s="514" t="s">
        <v>441</v>
      </c>
      <c r="AJ9" s="514"/>
      <c r="AK9" s="514"/>
      <c r="AL9" s="518" t="s">
        <v>442</v>
      </c>
      <c r="AM9" s="520"/>
      <c r="AN9" s="518" t="s">
        <v>443</v>
      </c>
      <c r="AO9" s="519"/>
      <c r="AP9" s="520"/>
      <c r="AQ9" s="375" t="s">
        <v>444</v>
      </c>
      <c r="AR9" s="373"/>
      <c r="AS9" s="373"/>
      <c r="AT9" s="373"/>
      <c r="AU9" s="373"/>
      <c r="AV9" s="373"/>
      <c r="AW9" s="374"/>
      <c r="AX9" s="362"/>
      <c r="AY9" s="518" t="s">
        <v>445</v>
      </c>
      <c r="AZ9" s="520"/>
      <c r="BA9" s="362"/>
      <c r="BB9" s="376"/>
    </row>
    <row r="10" spans="3:54" s="319" customFormat="1" ht="85.5" customHeight="1" x14ac:dyDescent="0.3">
      <c r="C10" s="508" t="s">
        <v>446</v>
      </c>
      <c r="D10" s="509"/>
      <c r="E10" s="509"/>
      <c r="F10" s="509"/>
      <c r="G10" s="509"/>
      <c r="H10" s="509"/>
      <c r="I10" s="509"/>
      <c r="J10" s="509"/>
      <c r="K10" s="513"/>
      <c r="L10" s="498"/>
      <c r="M10" s="365" t="s">
        <v>447</v>
      </c>
      <c r="N10" s="365" t="s">
        <v>448</v>
      </c>
      <c r="O10" s="366" t="s">
        <v>449</v>
      </c>
      <c r="P10" s="365" t="s">
        <v>450</v>
      </c>
      <c r="Q10" s="365" t="s">
        <v>451</v>
      </c>
      <c r="R10" s="363" t="s">
        <v>452</v>
      </c>
      <c r="S10" s="369" t="s">
        <v>453</v>
      </c>
      <c r="T10" s="490" t="s">
        <v>454</v>
      </c>
      <c r="U10" s="366" t="s">
        <v>455</v>
      </c>
      <c r="V10" s="365" t="s">
        <v>456</v>
      </c>
      <c r="W10" s="366" t="s">
        <v>457</v>
      </c>
      <c r="X10" s="366" t="s">
        <v>458</v>
      </c>
      <c r="Y10" s="366" t="s">
        <v>429</v>
      </c>
      <c r="Z10" s="366" t="s">
        <v>459</v>
      </c>
      <c r="AA10" s="367" t="s">
        <v>460</v>
      </c>
      <c r="AB10" s="369" t="s">
        <v>461</v>
      </c>
      <c r="AC10" s="369" t="s">
        <v>462</v>
      </c>
      <c r="AD10" s="369" t="s">
        <v>463</v>
      </c>
      <c r="AE10" s="369" t="s">
        <v>464</v>
      </c>
      <c r="AF10" s="369" t="s">
        <v>465</v>
      </c>
      <c r="AG10" s="369" t="s">
        <v>466</v>
      </c>
      <c r="AH10" s="363" t="s">
        <v>467</v>
      </c>
      <c r="AI10" s="365" t="s">
        <v>468</v>
      </c>
      <c r="AJ10" s="365" t="s">
        <v>469</v>
      </c>
      <c r="AK10" s="365" t="s">
        <v>470</v>
      </c>
      <c r="AL10" s="366" t="s">
        <v>471</v>
      </c>
      <c r="AM10" s="367" t="s">
        <v>472</v>
      </c>
      <c r="AN10" s="365" t="s">
        <v>473</v>
      </c>
      <c r="AO10" s="365" t="s">
        <v>474</v>
      </c>
      <c r="AP10" s="365" t="s">
        <v>475</v>
      </c>
      <c r="AQ10" s="372" t="s">
        <v>476</v>
      </c>
      <c r="AR10" s="372" t="s">
        <v>477</v>
      </c>
      <c r="AS10" s="372" t="s">
        <v>478</v>
      </c>
      <c r="AT10" s="372" t="s">
        <v>479</v>
      </c>
      <c r="AU10" s="372" t="s">
        <v>480</v>
      </c>
      <c r="AV10" s="372" t="s">
        <v>481</v>
      </c>
      <c r="AW10" s="372" t="s">
        <v>482</v>
      </c>
      <c r="AX10" s="363" t="s">
        <v>483</v>
      </c>
      <c r="AY10" s="365" t="s">
        <v>484</v>
      </c>
      <c r="AZ10" s="365" t="s">
        <v>485</v>
      </c>
      <c r="BA10" s="363" t="s">
        <v>486</v>
      </c>
      <c r="BB10" s="363" t="s">
        <v>487</v>
      </c>
    </row>
    <row r="11" spans="3:54" ht="72.4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488</v>
      </c>
      <c r="I11" s="69" t="s">
        <v>222</v>
      </c>
      <c r="J11" s="347" t="s">
        <v>223</v>
      </c>
      <c r="K11" s="347" t="s">
        <v>214</v>
      </c>
      <c r="L11" s="499" t="s">
        <v>489</v>
      </c>
      <c r="M11" s="367" t="s">
        <v>224</v>
      </c>
      <c r="N11" s="367" t="s">
        <v>490</v>
      </c>
      <c r="O11" s="364" t="s">
        <v>491</v>
      </c>
      <c r="P11" s="365" t="s">
        <v>492</v>
      </c>
      <c r="Q11" s="365" t="s">
        <v>493</v>
      </c>
      <c r="R11" s="363" t="s">
        <v>494</v>
      </c>
      <c r="S11" s="368" t="s">
        <v>224</v>
      </c>
      <c r="T11" s="368" t="s">
        <v>495</v>
      </c>
      <c r="U11" s="367" t="s">
        <v>496</v>
      </c>
      <c r="V11" s="370" t="s">
        <v>497</v>
      </c>
      <c r="W11" s="367" t="s">
        <v>498</v>
      </c>
      <c r="X11" s="366" t="s">
        <v>429</v>
      </c>
      <c r="Y11" s="366" t="s">
        <v>499</v>
      </c>
      <c r="Z11" s="371" t="s">
        <v>500</v>
      </c>
      <c r="AA11" s="371" t="s">
        <v>501</v>
      </c>
      <c r="AB11" s="366" t="s">
        <v>502</v>
      </c>
      <c r="AC11" s="369" t="s">
        <v>503</v>
      </c>
      <c r="AD11" s="369" t="s">
        <v>463</v>
      </c>
      <c r="AE11" s="366" t="s">
        <v>502</v>
      </c>
      <c r="AF11" s="369" t="s">
        <v>395</v>
      </c>
      <c r="AG11" s="369" t="s">
        <v>504</v>
      </c>
      <c r="AH11" s="363" t="s">
        <v>505</v>
      </c>
      <c r="AI11" s="365" t="s">
        <v>506</v>
      </c>
      <c r="AJ11" s="365" t="s">
        <v>507</v>
      </c>
      <c r="AK11" s="372" t="s">
        <v>508</v>
      </c>
      <c r="AL11" s="366" t="s">
        <v>509</v>
      </c>
      <c r="AM11" s="367" t="s">
        <v>510</v>
      </c>
      <c r="AN11" s="367" t="s">
        <v>511</v>
      </c>
      <c r="AO11" s="367" t="s">
        <v>512</v>
      </c>
      <c r="AP11" s="367" t="s">
        <v>513</v>
      </c>
      <c r="AQ11" s="365" t="s">
        <v>159</v>
      </c>
      <c r="AR11" s="365" t="s">
        <v>514</v>
      </c>
      <c r="AS11" s="365" t="s">
        <v>515</v>
      </c>
      <c r="AT11" s="365" t="s">
        <v>249</v>
      </c>
      <c r="AU11" s="365" t="s">
        <v>516</v>
      </c>
      <c r="AV11" s="365" t="s">
        <v>517</v>
      </c>
      <c r="AW11" s="365" t="s">
        <v>518</v>
      </c>
      <c r="AX11" s="363" t="s">
        <v>519</v>
      </c>
      <c r="AY11" s="367" t="s">
        <v>520</v>
      </c>
      <c r="AZ11" s="365" t="s">
        <v>521</v>
      </c>
      <c r="BA11" s="363" t="s">
        <v>522</v>
      </c>
      <c r="BB11" s="363" t="s">
        <v>523</v>
      </c>
    </row>
    <row r="12" spans="3:54" s="350" customFormat="1" ht="18" customHeight="1" x14ac:dyDescent="0.3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1"/>
      <c r="M12" s="351" t="s">
        <v>270</v>
      </c>
      <c r="N12" s="351" t="s">
        <v>270</v>
      </c>
      <c r="O12" s="351" t="s">
        <v>269</v>
      </c>
      <c r="P12" s="351" t="s">
        <v>270</v>
      </c>
      <c r="Q12" s="351" t="s">
        <v>524</v>
      </c>
      <c r="R12" s="361">
        <f t="shared" ref="R12:R43" si="0">(COUNTIF(M12:Q12,"Finalizado")*1 + COUNTIF(M12:Q12,"En proceso")*0.5 + COUNTIF(M12:Q12,"Sin Iniciar")*0 + COUNTIF(M12:Q12,"No aplica")*1) / 5</f>
        <v>0.8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9" t="s">
        <v>525</v>
      </c>
      <c r="X12" s="351" t="s">
        <v>270</v>
      </c>
      <c r="Y12" s="352" t="s">
        <v>270</v>
      </c>
      <c r="Z12" s="351" t="s">
        <v>524</v>
      </c>
      <c r="AA12" s="351" t="s">
        <v>524</v>
      </c>
      <c r="AB12" s="186" t="s">
        <v>269</v>
      </c>
      <c r="AC12" s="351" t="s">
        <v>524</v>
      </c>
      <c r="AD12" s="187" t="s">
        <v>269</v>
      </c>
      <c r="AE12" s="187" t="s">
        <v>269</v>
      </c>
      <c r="AF12" s="351"/>
      <c r="AG12" s="351" t="s">
        <v>526</v>
      </c>
      <c r="AH12" s="361">
        <f t="shared" ref="AH12:AH43" si="1">(COUNTIF(S12:AF12,"Finalizado")*1 + COUNTIF(S12:AF12,"En proceso")*0.5 + COUNTIF(S12:AF12,"Sin Iniciar")*0 + COUNTIF(S12:AF12,"No aplica")*1) / 15</f>
        <v>0.6</v>
      </c>
      <c r="AI12" s="351" t="s">
        <v>270</v>
      </c>
      <c r="AJ12" s="351" t="s">
        <v>270</v>
      </c>
      <c r="AK12" s="351" t="s">
        <v>270</v>
      </c>
      <c r="AL12" s="351" t="s">
        <v>270</v>
      </c>
      <c r="AM12" s="351" t="s">
        <v>527</v>
      </c>
      <c r="AN12" s="351" t="s">
        <v>270</v>
      </c>
      <c r="AO12" s="351" t="s">
        <v>527</v>
      </c>
      <c r="AP12" s="351" t="s">
        <v>524</v>
      </c>
      <c r="AQ12" s="360" t="s">
        <v>269</v>
      </c>
      <c r="AR12" s="351" t="s">
        <v>269</v>
      </c>
      <c r="AS12" s="351" t="s">
        <v>269</v>
      </c>
      <c r="AT12" s="351" t="s">
        <v>269</v>
      </c>
      <c r="AU12" s="351" t="s">
        <v>269</v>
      </c>
      <c r="AV12" s="351" t="s">
        <v>269</v>
      </c>
      <c r="AW12" s="351" t="s">
        <v>269</v>
      </c>
      <c r="AX12" s="361">
        <f t="shared" ref="AX12:AX43" si="2">(COUNTIF(AI12:AW12,"Finalizado")*1 + COUNTIF(AI12:AW12,"En proceso")*0.5 + COUNTIF(AI12:AW12,"Sin Iniciar")*0 + COUNTIF(AI12:AW12,"No aplica")*1) / 15</f>
        <v>0.8666666666666667</v>
      </c>
      <c r="AY12" s="351" t="s">
        <v>270</v>
      </c>
      <c r="AZ12" s="351" t="s">
        <v>269</v>
      </c>
      <c r="BA12" s="361">
        <f t="shared" ref="BA12:BA43" si="3">(COUNTIF(AY12:AZ12,"Finalizado")*1 + COUNTIF(AY12:AZ12,"En proceso")*0.5 + COUNTIF(AY12:AZ12,"Sin Iniciar")*0 + COUNTIF(AY12:AZ12,"No aplica")*1) / 2</f>
        <v>1</v>
      </c>
      <c r="BB12" s="377">
        <f t="shared" ref="BB12:BB43" si="4">AVERAGE(R12,AH12,AX12,BA12)</f>
        <v>0.81666666666666665</v>
      </c>
    </row>
    <row r="13" spans="3:54" s="350" customFormat="1" ht="18.75" customHeight="1" x14ac:dyDescent="0.3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0" t="s">
        <v>528</v>
      </c>
      <c r="M13" s="351" t="s">
        <v>270</v>
      </c>
      <c r="N13" s="351" t="s">
        <v>524</v>
      </c>
      <c r="O13" s="351" t="s">
        <v>269</v>
      </c>
      <c r="P13" s="351" t="s">
        <v>524</v>
      </c>
      <c r="Q13" s="351" t="s">
        <v>524</v>
      </c>
      <c r="R13" s="361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524</v>
      </c>
      <c r="AA13" s="351" t="s">
        <v>527</v>
      </c>
      <c r="AB13" s="186" t="s">
        <v>281</v>
      </c>
      <c r="AC13" s="351" t="s">
        <v>524</v>
      </c>
      <c r="AD13" s="351" t="s">
        <v>527</v>
      </c>
      <c r="AE13" s="351" t="s">
        <v>527</v>
      </c>
      <c r="AF13" s="351"/>
      <c r="AG13" s="351" t="s">
        <v>526</v>
      </c>
      <c r="AH13" s="361">
        <f t="shared" si="1"/>
        <v>0.5</v>
      </c>
      <c r="AI13" s="351" t="s">
        <v>524</v>
      </c>
      <c r="AJ13" s="351" t="s">
        <v>524</v>
      </c>
      <c r="AK13" s="351" t="s">
        <v>524</v>
      </c>
      <c r="AL13" s="351" t="s">
        <v>524</v>
      </c>
      <c r="AM13" s="351" t="s">
        <v>524</v>
      </c>
      <c r="AN13" s="351" t="s">
        <v>524</v>
      </c>
      <c r="AO13" s="351" t="s">
        <v>524</v>
      </c>
      <c r="AP13" s="351" t="s">
        <v>524</v>
      </c>
      <c r="AQ13" s="360" t="s">
        <v>269</v>
      </c>
      <c r="AR13" s="351" t="s">
        <v>269</v>
      </c>
      <c r="AS13" s="351" t="s">
        <v>269</v>
      </c>
      <c r="AT13" s="351" t="s">
        <v>269</v>
      </c>
      <c r="AU13" s="351" t="s">
        <v>269</v>
      </c>
      <c r="AV13" s="351" t="s">
        <v>269</v>
      </c>
      <c r="AW13" s="351" t="s">
        <v>269</v>
      </c>
      <c r="AX13" s="361">
        <f t="shared" si="2"/>
        <v>0.46666666666666667</v>
      </c>
      <c r="AY13" s="351" t="s">
        <v>524</v>
      </c>
      <c r="AZ13" s="351" t="s">
        <v>524</v>
      </c>
      <c r="BA13" s="361">
        <f t="shared" si="3"/>
        <v>0</v>
      </c>
      <c r="BB13" s="377">
        <f t="shared" si="4"/>
        <v>0.34166666666666667</v>
      </c>
    </row>
    <row r="14" spans="3:54" s="350" customFormat="1" ht="18.75" customHeight="1" x14ac:dyDescent="0.3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3" t="s">
        <v>529</v>
      </c>
      <c r="M14" s="351" t="s">
        <v>270</v>
      </c>
      <c r="N14" s="351" t="s">
        <v>524</v>
      </c>
      <c r="O14" s="351" t="s">
        <v>524</v>
      </c>
      <c r="P14" s="351" t="s">
        <v>524</v>
      </c>
      <c r="Q14" s="351" t="s">
        <v>524</v>
      </c>
      <c r="R14" s="361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524</v>
      </c>
      <c r="AA14" s="351" t="s">
        <v>527</v>
      </c>
      <c r="AB14" s="186" t="s">
        <v>281</v>
      </c>
      <c r="AC14" s="351" t="s">
        <v>527</v>
      </c>
      <c r="AD14" s="351" t="s">
        <v>527</v>
      </c>
      <c r="AE14" s="351" t="s">
        <v>527</v>
      </c>
      <c r="AF14" s="351"/>
      <c r="AG14" s="351" t="s">
        <v>526</v>
      </c>
      <c r="AH14" s="361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524</v>
      </c>
      <c r="AN14" s="351" t="s">
        <v>524</v>
      </c>
      <c r="AO14" s="351" t="s">
        <v>524</v>
      </c>
      <c r="AP14" s="351" t="s">
        <v>524</v>
      </c>
      <c r="AQ14" s="351" t="s">
        <v>524</v>
      </c>
      <c r="AR14" s="351" t="s">
        <v>524</v>
      </c>
      <c r="AS14" s="351" t="s">
        <v>524</v>
      </c>
      <c r="AT14" s="351" t="s">
        <v>524</v>
      </c>
      <c r="AU14" s="351" t="s">
        <v>524</v>
      </c>
      <c r="AV14" s="351" t="s">
        <v>524</v>
      </c>
      <c r="AW14" s="351" t="s">
        <v>524</v>
      </c>
      <c r="AX14" s="361">
        <f t="shared" si="2"/>
        <v>0.26666666666666666</v>
      </c>
      <c r="AY14" s="351" t="s">
        <v>524</v>
      </c>
      <c r="AZ14" s="351" t="s">
        <v>524</v>
      </c>
      <c r="BA14" s="361">
        <f t="shared" si="3"/>
        <v>0</v>
      </c>
      <c r="BB14" s="377">
        <f t="shared" si="4"/>
        <v>0.26666666666666666</v>
      </c>
    </row>
    <row r="15" spans="3:54" s="350" customFormat="1" ht="18.75" customHeight="1" x14ac:dyDescent="0.3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530</v>
      </c>
      <c r="M15" s="351" t="s">
        <v>270</v>
      </c>
      <c r="N15" s="360" t="s">
        <v>527</v>
      </c>
      <c r="O15" s="351" t="s">
        <v>524</v>
      </c>
      <c r="P15" s="351" t="s">
        <v>524</v>
      </c>
      <c r="Q15" s="351" t="s">
        <v>524</v>
      </c>
      <c r="R15" s="361">
        <f t="shared" si="0"/>
        <v>0.3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524</v>
      </c>
      <c r="AA15" s="351" t="s">
        <v>527</v>
      </c>
      <c r="AB15" s="186" t="s">
        <v>281</v>
      </c>
      <c r="AC15" s="351" t="s">
        <v>527</v>
      </c>
      <c r="AD15" s="351" t="s">
        <v>527</v>
      </c>
      <c r="AE15" s="351" t="s">
        <v>527</v>
      </c>
      <c r="AF15" s="351"/>
      <c r="AG15" s="351" t="s">
        <v>531</v>
      </c>
      <c r="AH15" s="361">
        <f t="shared" si="1"/>
        <v>0.53333333333333333</v>
      </c>
      <c r="AI15" s="352" t="s">
        <v>280</v>
      </c>
      <c r="AJ15" s="351" t="s">
        <v>527</v>
      </c>
      <c r="AK15" s="351" t="s">
        <v>524</v>
      </c>
      <c r="AL15" s="351" t="s">
        <v>524</v>
      </c>
      <c r="AM15" s="351" t="s">
        <v>524</v>
      </c>
      <c r="AN15" s="351" t="s">
        <v>527</v>
      </c>
      <c r="AO15" s="351" t="s">
        <v>270</v>
      </c>
      <c r="AP15" s="351" t="s">
        <v>527</v>
      </c>
      <c r="AQ15" s="351" t="s">
        <v>524</v>
      </c>
      <c r="AR15" s="351" t="s">
        <v>524</v>
      </c>
      <c r="AS15" s="351" t="s">
        <v>524</v>
      </c>
      <c r="AT15" s="351" t="s">
        <v>524</v>
      </c>
      <c r="AU15" s="351" t="s">
        <v>524</v>
      </c>
      <c r="AV15" s="351" t="s">
        <v>524</v>
      </c>
      <c r="AW15" s="351" t="s">
        <v>524</v>
      </c>
      <c r="AX15" s="361">
        <f t="shared" si="2"/>
        <v>0.16666666666666666</v>
      </c>
      <c r="AY15" s="351" t="s">
        <v>524</v>
      </c>
      <c r="AZ15" s="351" t="s">
        <v>524</v>
      </c>
      <c r="BA15" s="361">
        <f t="shared" si="3"/>
        <v>0</v>
      </c>
      <c r="BB15" s="377">
        <f t="shared" si="4"/>
        <v>0.24999999999999997</v>
      </c>
    </row>
    <row r="16" spans="3:54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3" t="s">
        <v>532</v>
      </c>
      <c r="M16" s="351" t="s">
        <v>524</v>
      </c>
      <c r="N16" s="351" t="s">
        <v>524</v>
      </c>
      <c r="O16" s="351" t="s">
        <v>524</v>
      </c>
      <c r="P16" s="351" t="s">
        <v>524</v>
      </c>
      <c r="Q16" s="351" t="s">
        <v>524</v>
      </c>
      <c r="R16" s="361">
        <f t="shared" si="0"/>
        <v>0</v>
      </c>
      <c r="S16" s="351" t="s">
        <v>524</v>
      </c>
      <c r="T16" s="351" t="s">
        <v>527</v>
      </c>
      <c r="U16" s="351" t="s">
        <v>527</v>
      </c>
      <c r="V16" s="351" t="s">
        <v>524</v>
      </c>
      <c r="W16" s="351" t="s">
        <v>524</v>
      </c>
      <c r="X16" s="351" t="s">
        <v>524</v>
      </c>
      <c r="Y16" s="351" t="s">
        <v>524</v>
      </c>
      <c r="Z16" s="351" t="s">
        <v>524</v>
      </c>
      <c r="AA16" s="351" t="s">
        <v>527</v>
      </c>
      <c r="AB16" s="186" t="s">
        <v>281</v>
      </c>
      <c r="AC16" s="351" t="s">
        <v>524</v>
      </c>
      <c r="AD16" s="351" t="s">
        <v>524</v>
      </c>
      <c r="AE16" s="351" t="s">
        <v>527</v>
      </c>
      <c r="AF16" s="351"/>
      <c r="AG16" s="351" t="s">
        <v>526</v>
      </c>
      <c r="AH16" s="361">
        <f t="shared" si="1"/>
        <v>0.13333333333333333</v>
      </c>
      <c r="AI16" s="351" t="s">
        <v>524</v>
      </c>
      <c r="AJ16" s="351" t="s">
        <v>524</v>
      </c>
      <c r="AK16" s="351" t="s">
        <v>524</v>
      </c>
      <c r="AL16" s="351" t="s">
        <v>524</v>
      </c>
      <c r="AM16" s="351" t="s">
        <v>524</v>
      </c>
      <c r="AN16" s="351" t="s">
        <v>524</v>
      </c>
      <c r="AO16" s="351" t="s">
        <v>524</v>
      </c>
      <c r="AP16" s="351" t="s">
        <v>524</v>
      </c>
      <c r="AQ16" s="351" t="s">
        <v>524</v>
      </c>
      <c r="AR16" s="351" t="s">
        <v>524</v>
      </c>
      <c r="AS16" s="351" t="s">
        <v>524</v>
      </c>
      <c r="AT16" s="351" t="s">
        <v>524</v>
      </c>
      <c r="AU16" s="351" t="s">
        <v>524</v>
      </c>
      <c r="AV16" s="351" t="s">
        <v>524</v>
      </c>
      <c r="AW16" s="351" t="s">
        <v>524</v>
      </c>
      <c r="AX16" s="361">
        <f t="shared" si="2"/>
        <v>0</v>
      </c>
      <c r="AY16" s="351" t="s">
        <v>524</v>
      </c>
      <c r="AZ16" s="351" t="s">
        <v>524</v>
      </c>
      <c r="BA16" s="361">
        <f t="shared" si="3"/>
        <v>0</v>
      </c>
      <c r="BB16" s="377">
        <f t="shared" si="4"/>
        <v>3.3333333333333333E-2</v>
      </c>
    </row>
    <row r="17" spans="3:54" s="350" customFormat="1" ht="18.75" customHeight="1" x14ac:dyDescent="0.3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3" t="s">
        <v>532</v>
      </c>
      <c r="M17" s="351" t="s">
        <v>270</v>
      </c>
      <c r="N17" s="351" t="s">
        <v>524</v>
      </c>
      <c r="O17" s="351" t="s">
        <v>524</v>
      </c>
      <c r="P17" s="351" t="s">
        <v>524</v>
      </c>
      <c r="Q17" s="351" t="s">
        <v>524</v>
      </c>
      <c r="R17" s="361">
        <f t="shared" si="0"/>
        <v>0.2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524</v>
      </c>
      <c r="AA17" s="351" t="s">
        <v>527</v>
      </c>
      <c r="AB17" s="186" t="s">
        <v>281</v>
      </c>
      <c r="AC17" s="351" t="s">
        <v>524</v>
      </c>
      <c r="AD17" s="351" t="s">
        <v>527</v>
      </c>
      <c r="AE17" s="351" t="s">
        <v>527</v>
      </c>
      <c r="AF17" s="351"/>
      <c r="AG17" s="351" t="s">
        <v>526</v>
      </c>
      <c r="AH17" s="361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524</v>
      </c>
      <c r="AN17" s="351" t="s">
        <v>524</v>
      </c>
      <c r="AO17" s="351" t="s">
        <v>524</v>
      </c>
      <c r="AP17" s="351" t="s">
        <v>524</v>
      </c>
      <c r="AQ17" s="351" t="s">
        <v>524</v>
      </c>
      <c r="AR17" s="351" t="s">
        <v>524</v>
      </c>
      <c r="AS17" s="351" t="s">
        <v>524</v>
      </c>
      <c r="AT17" s="351" t="s">
        <v>524</v>
      </c>
      <c r="AU17" s="351" t="s">
        <v>524</v>
      </c>
      <c r="AV17" s="351" t="s">
        <v>524</v>
      </c>
      <c r="AW17" s="351" t="s">
        <v>524</v>
      </c>
      <c r="AX17" s="361">
        <f t="shared" si="2"/>
        <v>0.26666666666666666</v>
      </c>
      <c r="AY17" s="351" t="s">
        <v>524</v>
      </c>
      <c r="AZ17" s="351" t="s">
        <v>524</v>
      </c>
      <c r="BA17" s="361">
        <f t="shared" si="3"/>
        <v>0</v>
      </c>
      <c r="BB17" s="377">
        <f t="shared" si="4"/>
        <v>0.24166666666666664</v>
      </c>
    </row>
    <row r="18" spans="3:54" s="350" customFormat="1" ht="18.75" customHeight="1" x14ac:dyDescent="0.3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3" t="s">
        <v>529</v>
      </c>
      <c r="M18" s="351" t="s">
        <v>270</v>
      </c>
      <c r="N18" s="351" t="s">
        <v>524</v>
      </c>
      <c r="O18" s="351" t="s">
        <v>524</v>
      </c>
      <c r="P18" s="351" t="s">
        <v>524</v>
      </c>
      <c r="Q18" s="351" t="s">
        <v>524</v>
      </c>
      <c r="R18" s="361">
        <f t="shared" si="0"/>
        <v>0.2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524</v>
      </c>
      <c r="AA18" s="351" t="s">
        <v>527</v>
      </c>
      <c r="AB18" s="186" t="s">
        <v>281</v>
      </c>
      <c r="AC18" s="351" t="s">
        <v>524</v>
      </c>
      <c r="AD18" s="351" t="s">
        <v>527</v>
      </c>
      <c r="AE18" s="351" t="s">
        <v>527</v>
      </c>
      <c r="AF18" s="351"/>
      <c r="AG18" s="351" t="s">
        <v>526</v>
      </c>
      <c r="AH18" s="361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524</v>
      </c>
      <c r="AN18" s="351" t="s">
        <v>524</v>
      </c>
      <c r="AO18" s="351" t="s">
        <v>524</v>
      </c>
      <c r="AP18" s="351" t="s">
        <v>524</v>
      </c>
      <c r="AQ18" s="351" t="s">
        <v>524</v>
      </c>
      <c r="AR18" s="351" t="s">
        <v>524</v>
      </c>
      <c r="AS18" s="351" t="s">
        <v>524</v>
      </c>
      <c r="AT18" s="351" t="s">
        <v>524</v>
      </c>
      <c r="AU18" s="351" t="s">
        <v>524</v>
      </c>
      <c r="AV18" s="351" t="s">
        <v>524</v>
      </c>
      <c r="AW18" s="351" t="s">
        <v>524</v>
      </c>
      <c r="AX18" s="361">
        <f t="shared" si="2"/>
        <v>0.26666666666666666</v>
      </c>
      <c r="AY18" s="351" t="s">
        <v>524</v>
      </c>
      <c r="AZ18" s="351" t="s">
        <v>524</v>
      </c>
      <c r="BA18" s="361">
        <f t="shared" si="3"/>
        <v>0</v>
      </c>
      <c r="BB18" s="377">
        <f t="shared" si="4"/>
        <v>0.2583333333333333</v>
      </c>
    </row>
    <row r="19" spans="3:54" s="350" customFormat="1" ht="17.399999999999999" x14ac:dyDescent="0.3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3" t="s">
        <v>529</v>
      </c>
      <c r="M19" s="351" t="s">
        <v>270</v>
      </c>
      <c r="N19" s="351" t="s">
        <v>524</v>
      </c>
      <c r="O19" s="351" t="s">
        <v>269</v>
      </c>
      <c r="P19" s="351" t="s">
        <v>524</v>
      </c>
      <c r="Q19" s="351" t="s">
        <v>524</v>
      </c>
      <c r="R19" s="361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524</v>
      </c>
      <c r="AA19" s="351" t="s">
        <v>527</v>
      </c>
      <c r="AB19" s="186" t="s">
        <v>281</v>
      </c>
      <c r="AC19" s="351" t="s">
        <v>527</v>
      </c>
      <c r="AD19" s="351" t="s">
        <v>527</v>
      </c>
      <c r="AE19" s="351" t="s">
        <v>527</v>
      </c>
      <c r="AF19" s="351"/>
      <c r="AG19" s="351" t="s">
        <v>526</v>
      </c>
      <c r="AH19" s="361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524</v>
      </c>
      <c r="AN19" s="351" t="s">
        <v>524</v>
      </c>
      <c r="AO19" s="351" t="s">
        <v>524</v>
      </c>
      <c r="AP19" s="351" t="s">
        <v>524</v>
      </c>
      <c r="AQ19" s="360" t="s">
        <v>269</v>
      </c>
      <c r="AR19" s="351" t="s">
        <v>269</v>
      </c>
      <c r="AS19" s="351" t="s">
        <v>269</v>
      </c>
      <c r="AT19" s="351" t="s">
        <v>269</v>
      </c>
      <c r="AU19" s="351" t="s">
        <v>269</v>
      </c>
      <c r="AV19" s="351" t="s">
        <v>269</v>
      </c>
      <c r="AW19" s="351" t="s">
        <v>269</v>
      </c>
      <c r="AX19" s="361">
        <f t="shared" si="2"/>
        <v>0.73333333333333328</v>
      </c>
      <c r="AY19" s="351" t="s">
        <v>524</v>
      </c>
      <c r="AZ19" s="351" t="s">
        <v>524</v>
      </c>
      <c r="BA19" s="361">
        <f t="shared" si="3"/>
        <v>0</v>
      </c>
      <c r="BB19" s="377">
        <f t="shared" si="4"/>
        <v>0.43333333333333335</v>
      </c>
    </row>
    <row r="20" spans="3:54" s="350" customFormat="1" ht="18.75" customHeight="1" x14ac:dyDescent="0.3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351" t="s">
        <v>270</v>
      </c>
      <c r="N20" s="351" t="s">
        <v>270</v>
      </c>
      <c r="O20" s="351" t="s">
        <v>269</v>
      </c>
      <c r="P20" s="351" t="s">
        <v>270</v>
      </c>
      <c r="Q20" s="351" t="s">
        <v>524</v>
      </c>
      <c r="R20" s="361">
        <f t="shared" si="0"/>
        <v>0.8</v>
      </c>
      <c r="S20" s="351" t="s">
        <v>270</v>
      </c>
      <c r="T20" s="351" t="s">
        <v>527</v>
      </c>
      <c r="U20" s="351" t="s">
        <v>527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524</v>
      </c>
      <c r="AA20" s="351" t="s">
        <v>270</v>
      </c>
      <c r="AB20" s="186" t="s">
        <v>271</v>
      </c>
      <c r="AC20" s="351" t="s">
        <v>270</v>
      </c>
      <c r="AD20" s="351" t="s">
        <v>270</v>
      </c>
      <c r="AE20" s="351" t="s">
        <v>270</v>
      </c>
      <c r="AF20" s="351"/>
      <c r="AG20" s="351" t="s">
        <v>526</v>
      </c>
      <c r="AH20" s="361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351" t="s">
        <v>270</v>
      </c>
      <c r="AM20" s="351" t="s">
        <v>527</v>
      </c>
      <c r="AN20" s="351" t="s">
        <v>270</v>
      </c>
      <c r="AO20" s="351" t="s">
        <v>527</v>
      </c>
      <c r="AP20" s="351" t="s">
        <v>524</v>
      </c>
      <c r="AQ20" s="360" t="s">
        <v>269</v>
      </c>
      <c r="AR20" s="351" t="s">
        <v>269</v>
      </c>
      <c r="AS20" s="351" t="s">
        <v>269</v>
      </c>
      <c r="AT20" s="351" t="s">
        <v>269</v>
      </c>
      <c r="AU20" s="351" t="s">
        <v>269</v>
      </c>
      <c r="AV20" s="351" t="s">
        <v>269</v>
      </c>
      <c r="AW20" s="351" t="s">
        <v>269</v>
      </c>
      <c r="AX20" s="361">
        <f t="shared" si="2"/>
        <v>0.8666666666666667</v>
      </c>
      <c r="AY20" s="351" t="s">
        <v>270</v>
      </c>
      <c r="AZ20" s="351" t="s">
        <v>269</v>
      </c>
      <c r="BA20" s="361">
        <f t="shared" si="3"/>
        <v>1</v>
      </c>
      <c r="BB20" s="377">
        <f t="shared" si="4"/>
        <v>0.83333333333333337</v>
      </c>
    </row>
    <row r="21" spans="3:54" s="350" customFormat="1" ht="18.75" customHeight="1" x14ac:dyDescent="0.3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>
        <v>2027</v>
      </c>
      <c r="L21" s="53" t="s">
        <v>529</v>
      </c>
      <c r="M21" s="351" t="s">
        <v>270</v>
      </c>
      <c r="N21" s="351" t="s">
        <v>524</v>
      </c>
      <c r="O21" s="351" t="s">
        <v>524</v>
      </c>
      <c r="P21" s="351" t="s">
        <v>524</v>
      </c>
      <c r="Q21" s="351" t="s">
        <v>524</v>
      </c>
      <c r="R21" s="361">
        <f t="shared" si="0"/>
        <v>0.2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524</v>
      </c>
      <c r="AA21" s="351" t="s">
        <v>270</v>
      </c>
      <c r="AB21" s="186" t="s">
        <v>271</v>
      </c>
      <c r="AC21" s="351" t="s">
        <v>270</v>
      </c>
      <c r="AD21" s="351" t="s">
        <v>270</v>
      </c>
      <c r="AE21" s="351" t="s">
        <v>527</v>
      </c>
      <c r="AF21" s="351"/>
      <c r="AG21" s="351" t="s">
        <v>533</v>
      </c>
      <c r="AH21" s="361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524</v>
      </c>
      <c r="AN21" s="351" t="s">
        <v>270</v>
      </c>
      <c r="AO21" s="351" t="s">
        <v>527</v>
      </c>
      <c r="AP21" s="351" t="s">
        <v>524</v>
      </c>
      <c r="AQ21" s="360" t="s">
        <v>269</v>
      </c>
      <c r="AR21" s="351" t="s">
        <v>269</v>
      </c>
      <c r="AS21" s="351" t="s">
        <v>269</v>
      </c>
      <c r="AT21" s="351" t="s">
        <v>269</v>
      </c>
      <c r="AU21" s="351" t="s">
        <v>269</v>
      </c>
      <c r="AV21" s="351" t="s">
        <v>269</v>
      </c>
      <c r="AW21" s="351" t="s">
        <v>269</v>
      </c>
      <c r="AX21" s="361">
        <f t="shared" si="2"/>
        <v>0.83333333333333337</v>
      </c>
      <c r="AY21" s="351" t="s">
        <v>524</v>
      </c>
      <c r="AZ21" s="351" t="s">
        <v>524</v>
      </c>
      <c r="BA21" s="361">
        <f t="shared" si="3"/>
        <v>0</v>
      </c>
      <c r="BB21" s="377">
        <f t="shared" si="4"/>
        <v>0.43333333333333335</v>
      </c>
    </row>
    <row r="22" spans="3:54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3" t="s">
        <v>529</v>
      </c>
      <c r="M22" s="351" t="s">
        <v>270</v>
      </c>
      <c r="N22" s="351" t="s">
        <v>524</v>
      </c>
      <c r="O22" s="351" t="s">
        <v>524</v>
      </c>
      <c r="P22" s="351" t="s">
        <v>524</v>
      </c>
      <c r="Q22" s="351" t="s">
        <v>524</v>
      </c>
      <c r="R22" s="361">
        <f t="shared" si="0"/>
        <v>0.2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524</v>
      </c>
      <c r="AA22" s="351" t="s">
        <v>527</v>
      </c>
      <c r="AB22" s="186" t="s">
        <v>281</v>
      </c>
      <c r="AC22" s="351" t="s">
        <v>527</v>
      </c>
      <c r="AD22" s="351" t="s">
        <v>527</v>
      </c>
      <c r="AE22" s="351" t="s">
        <v>527</v>
      </c>
      <c r="AF22" s="351"/>
      <c r="AG22" s="351" t="s">
        <v>526</v>
      </c>
      <c r="AH22" s="361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524</v>
      </c>
      <c r="AN22" s="351" t="s">
        <v>524</v>
      </c>
      <c r="AO22" s="351" t="s">
        <v>524</v>
      </c>
      <c r="AP22" s="351" t="s">
        <v>524</v>
      </c>
      <c r="AQ22" s="351" t="s">
        <v>524</v>
      </c>
      <c r="AR22" s="351" t="s">
        <v>524</v>
      </c>
      <c r="AS22" s="351" t="s">
        <v>524</v>
      </c>
      <c r="AT22" s="351" t="s">
        <v>524</v>
      </c>
      <c r="AU22" s="351" t="s">
        <v>524</v>
      </c>
      <c r="AV22" s="351" t="s">
        <v>524</v>
      </c>
      <c r="AW22" s="351" t="s">
        <v>524</v>
      </c>
      <c r="AX22" s="361">
        <f t="shared" si="2"/>
        <v>0.26666666666666666</v>
      </c>
      <c r="AY22" s="351" t="s">
        <v>524</v>
      </c>
      <c r="AZ22" s="351" t="s">
        <v>524</v>
      </c>
      <c r="BA22" s="361">
        <f t="shared" si="3"/>
        <v>0</v>
      </c>
      <c r="BB22" s="377">
        <f t="shared" si="4"/>
        <v>0.25</v>
      </c>
    </row>
    <row r="23" spans="3:54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351" t="s">
        <v>270</v>
      </c>
      <c r="N23" s="351" t="s">
        <v>524</v>
      </c>
      <c r="O23" s="351" t="s">
        <v>524</v>
      </c>
      <c r="P23" s="351" t="s">
        <v>524</v>
      </c>
      <c r="Q23" s="351" t="s">
        <v>524</v>
      </c>
      <c r="R23" s="361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524</v>
      </c>
      <c r="AA23" s="351" t="s">
        <v>270</v>
      </c>
      <c r="AB23" s="186" t="s">
        <v>271</v>
      </c>
      <c r="AC23" s="351" t="s">
        <v>270</v>
      </c>
      <c r="AD23" s="351" t="s">
        <v>270</v>
      </c>
      <c r="AE23" s="351" t="s">
        <v>527</v>
      </c>
      <c r="AF23" s="351"/>
      <c r="AG23" s="351" t="s">
        <v>534</v>
      </c>
      <c r="AH23" s="361">
        <f t="shared" si="1"/>
        <v>0.6333333333333333</v>
      </c>
      <c r="AI23" s="351" t="s">
        <v>269</v>
      </c>
      <c r="AJ23" s="351" t="s">
        <v>269</v>
      </c>
      <c r="AK23" s="351" t="s">
        <v>269</v>
      </c>
      <c r="AL23" s="351" t="s">
        <v>269</v>
      </c>
      <c r="AM23" s="351" t="s">
        <v>524</v>
      </c>
      <c r="AN23" s="351" t="s">
        <v>524</v>
      </c>
      <c r="AO23" s="351" t="s">
        <v>524</v>
      </c>
      <c r="AP23" s="351" t="s">
        <v>524</v>
      </c>
      <c r="AQ23" s="351" t="s">
        <v>524</v>
      </c>
      <c r="AR23" s="351" t="s">
        <v>524</v>
      </c>
      <c r="AS23" s="351" t="s">
        <v>524</v>
      </c>
      <c r="AT23" s="351" t="s">
        <v>524</v>
      </c>
      <c r="AU23" s="351" t="s">
        <v>524</v>
      </c>
      <c r="AV23" s="351" t="s">
        <v>524</v>
      </c>
      <c r="AW23" s="351" t="s">
        <v>524</v>
      </c>
      <c r="AX23" s="361">
        <f t="shared" si="2"/>
        <v>0.26666666666666666</v>
      </c>
      <c r="AY23" s="351" t="s">
        <v>524</v>
      </c>
      <c r="AZ23" s="351" t="s">
        <v>524</v>
      </c>
      <c r="BA23" s="361">
        <f t="shared" si="3"/>
        <v>0</v>
      </c>
      <c r="BB23" s="377">
        <f t="shared" si="4"/>
        <v>0.27499999999999997</v>
      </c>
    </row>
    <row r="24" spans="3:54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>
        <v>2027</v>
      </c>
      <c r="L24" s="53" t="s">
        <v>529</v>
      </c>
      <c r="M24" s="351" t="s">
        <v>270</v>
      </c>
      <c r="N24" s="351" t="s">
        <v>524</v>
      </c>
      <c r="O24" s="351" t="s">
        <v>524</v>
      </c>
      <c r="P24" s="351" t="s">
        <v>524</v>
      </c>
      <c r="Q24" s="351" t="s">
        <v>524</v>
      </c>
      <c r="R24" s="361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524</v>
      </c>
      <c r="AA24" s="351" t="s">
        <v>270</v>
      </c>
      <c r="AB24" s="186" t="s">
        <v>271</v>
      </c>
      <c r="AC24" s="351" t="s">
        <v>270</v>
      </c>
      <c r="AD24" s="351" t="s">
        <v>270</v>
      </c>
      <c r="AE24" s="351" t="s">
        <v>527</v>
      </c>
      <c r="AF24" s="351"/>
      <c r="AG24" s="351" t="s">
        <v>301</v>
      </c>
      <c r="AH24" s="361">
        <f t="shared" si="1"/>
        <v>0.6333333333333333</v>
      </c>
      <c r="AI24" s="351" t="s">
        <v>527</v>
      </c>
      <c r="AJ24" s="351" t="s">
        <v>527</v>
      </c>
      <c r="AK24" s="351" t="s">
        <v>524</v>
      </c>
      <c r="AL24" s="351" t="s">
        <v>524</v>
      </c>
      <c r="AM24" s="351" t="s">
        <v>524</v>
      </c>
      <c r="AN24" s="351" t="s">
        <v>524</v>
      </c>
      <c r="AO24" s="351" t="s">
        <v>524</v>
      </c>
      <c r="AP24" s="351" t="s">
        <v>524</v>
      </c>
      <c r="AQ24" s="351" t="s">
        <v>524</v>
      </c>
      <c r="AR24" s="351" t="s">
        <v>524</v>
      </c>
      <c r="AS24" s="351" t="s">
        <v>524</v>
      </c>
      <c r="AT24" s="351" t="s">
        <v>524</v>
      </c>
      <c r="AU24" s="351" t="s">
        <v>524</v>
      </c>
      <c r="AV24" s="351" t="s">
        <v>524</v>
      </c>
      <c r="AW24" s="351" t="s">
        <v>524</v>
      </c>
      <c r="AX24" s="361">
        <f t="shared" si="2"/>
        <v>6.6666666666666666E-2</v>
      </c>
      <c r="AY24" s="351" t="s">
        <v>524</v>
      </c>
      <c r="AZ24" s="351" t="s">
        <v>524</v>
      </c>
      <c r="BA24" s="361">
        <f t="shared" si="3"/>
        <v>0</v>
      </c>
      <c r="BB24" s="377">
        <f t="shared" si="4"/>
        <v>0.22499999999999998</v>
      </c>
    </row>
    <row r="25" spans="3:54" s="350" customFormat="1" ht="18.75" customHeight="1" x14ac:dyDescent="0.3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351" t="s">
        <v>270</v>
      </c>
      <c r="N25" s="351" t="s">
        <v>270</v>
      </c>
      <c r="O25" s="351" t="s">
        <v>527</v>
      </c>
      <c r="P25" s="351" t="s">
        <v>270</v>
      </c>
      <c r="Q25" s="351" t="s">
        <v>524</v>
      </c>
      <c r="R25" s="361">
        <f t="shared" si="0"/>
        <v>0.7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524</v>
      </c>
      <c r="AA25" s="351" t="s">
        <v>270</v>
      </c>
      <c r="AB25" s="186" t="s">
        <v>271</v>
      </c>
      <c r="AC25" s="351" t="s">
        <v>270</v>
      </c>
      <c r="AD25" s="351" t="s">
        <v>270</v>
      </c>
      <c r="AE25" s="351" t="s">
        <v>527</v>
      </c>
      <c r="AF25" s="351"/>
      <c r="AG25" s="351" t="s">
        <v>534</v>
      </c>
      <c r="AH25" s="361">
        <f t="shared" si="1"/>
        <v>0.7</v>
      </c>
      <c r="AI25" s="351" t="s">
        <v>270</v>
      </c>
      <c r="AJ25" s="351" t="s">
        <v>270</v>
      </c>
      <c r="AK25" s="351" t="s">
        <v>527</v>
      </c>
      <c r="AL25" s="351" t="s">
        <v>524</v>
      </c>
      <c r="AM25" s="351" t="s">
        <v>524</v>
      </c>
      <c r="AN25" s="351" t="s">
        <v>524</v>
      </c>
      <c r="AO25" s="351" t="s">
        <v>524</v>
      </c>
      <c r="AP25" s="351" t="s">
        <v>524</v>
      </c>
      <c r="AQ25" s="351" t="s">
        <v>524</v>
      </c>
      <c r="AR25" s="351" t="s">
        <v>524</v>
      </c>
      <c r="AS25" s="351" t="s">
        <v>524</v>
      </c>
      <c r="AT25" s="351" t="s">
        <v>524</v>
      </c>
      <c r="AU25" s="351" t="s">
        <v>524</v>
      </c>
      <c r="AV25" s="351" t="s">
        <v>524</v>
      </c>
      <c r="AW25" s="351" t="s">
        <v>524</v>
      </c>
      <c r="AX25" s="361">
        <f t="shared" si="2"/>
        <v>0.16666666666666666</v>
      </c>
      <c r="AY25" s="351" t="s">
        <v>524</v>
      </c>
      <c r="AZ25" s="351" t="s">
        <v>524</v>
      </c>
      <c r="BA25" s="361">
        <f t="shared" si="3"/>
        <v>0</v>
      </c>
      <c r="BB25" s="377">
        <f t="shared" si="4"/>
        <v>0.39166666666666666</v>
      </c>
    </row>
    <row r="26" spans="3:54" s="350" customFormat="1" ht="18.75" customHeight="1" x14ac:dyDescent="0.3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3" t="s">
        <v>529</v>
      </c>
      <c r="M26" s="351" t="s">
        <v>270</v>
      </c>
      <c r="N26" s="351" t="s">
        <v>524</v>
      </c>
      <c r="O26" s="351" t="s">
        <v>524</v>
      </c>
      <c r="P26" s="351" t="s">
        <v>524</v>
      </c>
      <c r="Q26" s="351" t="s">
        <v>524</v>
      </c>
      <c r="R26" s="361">
        <f t="shared" si="0"/>
        <v>0.2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524</v>
      </c>
      <c r="AA26" s="351" t="s">
        <v>527</v>
      </c>
      <c r="AB26" s="186" t="s">
        <v>281</v>
      </c>
      <c r="AC26" s="351" t="s">
        <v>527</v>
      </c>
      <c r="AD26" s="351" t="s">
        <v>527</v>
      </c>
      <c r="AE26" s="351" t="s">
        <v>527</v>
      </c>
      <c r="AF26" s="351"/>
      <c r="AG26" s="351" t="s">
        <v>535</v>
      </c>
      <c r="AH26" s="361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524</v>
      </c>
      <c r="AN26" s="351" t="s">
        <v>524</v>
      </c>
      <c r="AO26" s="351" t="s">
        <v>524</v>
      </c>
      <c r="AP26" s="351" t="s">
        <v>524</v>
      </c>
      <c r="AQ26" s="351" t="s">
        <v>524</v>
      </c>
      <c r="AR26" s="351" t="s">
        <v>524</v>
      </c>
      <c r="AS26" s="351" t="s">
        <v>524</v>
      </c>
      <c r="AT26" s="351" t="s">
        <v>524</v>
      </c>
      <c r="AU26" s="351" t="s">
        <v>524</v>
      </c>
      <c r="AV26" s="351" t="s">
        <v>524</v>
      </c>
      <c r="AW26" s="351" t="s">
        <v>524</v>
      </c>
      <c r="AX26" s="361">
        <f t="shared" si="2"/>
        <v>0.26666666666666666</v>
      </c>
      <c r="AY26" s="351" t="s">
        <v>524</v>
      </c>
      <c r="AZ26" s="351" t="s">
        <v>524</v>
      </c>
      <c r="BA26" s="361">
        <f t="shared" si="3"/>
        <v>0</v>
      </c>
      <c r="BB26" s="377">
        <f t="shared" si="4"/>
        <v>0.26666666666666666</v>
      </c>
    </row>
    <row r="27" spans="3:54" s="350" customFormat="1" ht="18.75" customHeight="1" x14ac:dyDescent="0.3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3" t="s">
        <v>529</v>
      </c>
      <c r="M27" s="351" t="s">
        <v>270</v>
      </c>
      <c r="N27" s="351" t="s">
        <v>524</v>
      </c>
      <c r="O27" s="351" t="s">
        <v>524</v>
      </c>
      <c r="P27" s="351" t="s">
        <v>524</v>
      </c>
      <c r="Q27" s="351" t="s">
        <v>524</v>
      </c>
      <c r="R27" s="361">
        <f t="shared" si="0"/>
        <v>0.2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524</v>
      </c>
      <c r="AA27" s="351" t="s">
        <v>527</v>
      </c>
      <c r="AB27" s="186" t="s">
        <v>281</v>
      </c>
      <c r="AC27" s="351" t="s">
        <v>524</v>
      </c>
      <c r="AD27" s="351" t="s">
        <v>527</v>
      </c>
      <c r="AE27" s="351" t="s">
        <v>527</v>
      </c>
      <c r="AF27" s="351"/>
      <c r="AG27" s="351" t="s">
        <v>526</v>
      </c>
      <c r="AH27" s="361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524</v>
      </c>
      <c r="AN27" s="351" t="s">
        <v>524</v>
      </c>
      <c r="AO27" s="351" t="s">
        <v>524</v>
      </c>
      <c r="AP27" s="351" t="s">
        <v>524</v>
      </c>
      <c r="AQ27" s="351" t="s">
        <v>524</v>
      </c>
      <c r="AR27" s="351" t="s">
        <v>524</v>
      </c>
      <c r="AS27" s="351" t="s">
        <v>524</v>
      </c>
      <c r="AT27" s="351" t="s">
        <v>524</v>
      </c>
      <c r="AU27" s="351" t="s">
        <v>524</v>
      </c>
      <c r="AV27" s="351" t="s">
        <v>524</v>
      </c>
      <c r="AW27" s="351" t="s">
        <v>524</v>
      </c>
      <c r="AX27" s="361">
        <f t="shared" si="2"/>
        <v>0.26666666666666666</v>
      </c>
      <c r="AY27" s="351" t="s">
        <v>524</v>
      </c>
      <c r="AZ27" s="351" t="s">
        <v>524</v>
      </c>
      <c r="BA27" s="361">
        <f t="shared" si="3"/>
        <v>0</v>
      </c>
      <c r="BB27" s="377">
        <f t="shared" si="4"/>
        <v>0.2583333333333333</v>
      </c>
    </row>
    <row r="28" spans="3:54" s="350" customFormat="1" ht="18.75" customHeight="1" x14ac:dyDescent="0.3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3" t="s">
        <v>529</v>
      </c>
      <c r="M28" s="351" t="s">
        <v>270</v>
      </c>
      <c r="N28" s="351" t="s">
        <v>270</v>
      </c>
      <c r="O28" s="351" t="s">
        <v>527</v>
      </c>
      <c r="P28" s="351" t="s">
        <v>270</v>
      </c>
      <c r="Q28" s="351" t="s">
        <v>524</v>
      </c>
      <c r="R28" s="361">
        <f t="shared" si="0"/>
        <v>0.7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524</v>
      </c>
      <c r="AA28" s="351" t="s">
        <v>527</v>
      </c>
      <c r="AB28" s="186" t="s">
        <v>281</v>
      </c>
      <c r="AC28" s="351" t="s">
        <v>527</v>
      </c>
      <c r="AD28" s="351" t="s">
        <v>527</v>
      </c>
      <c r="AE28" s="351" t="s">
        <v>527</v>
      </c>
      <c r="AF28" s="351"/>
      <c r="AG28" s="351" t="s">
        <v>536</v>
      </c>
      <c r="AH28" s="361">
        <f t="shared" si="1"/>
        <v>0.6</v>
      </c>
      <c r="AI28" s="351" t="s">
        <v>270</v>
      </c>
      <c r="AJ28" s="351" t="s">
        <v>270</v>
      </c>
      <c r="AK28" s="351" t="s">
        <v>527</v>
      </c>
      <c r="AL28" s="351" t="s">
        <v>524</v>
      </c>
      <c r="AM28" s="351" t="s">
        <v>524</v>
      </c>
      <c r="AN28" s="351" t="s">
        <v>527</v>
      </c>
      <c r="AO28" s="351" t="s">
        <v>524</v>
      </c>
      <c r="AP28" s="351" t="s">
        <v>527</v>
      </c>
      <c r="AQ28" s="351" t="s">
        <v>524</v>
      </c>
      <c r="AR28" s="351" t="s">
        <v>524</v>
      </c>
      <c r="AS28" s="351" t="s">
        <v>524</v>
      </c>
      <c r="AT28" s="351" t="s">
        <v>524</v>
      </c>
      <c r="AU28" s="351" t="s">
        <v>524</v>
      </c>
      <c r="AV28" s="351" t="s">
        <v>524</v>
      </c>
      <c r="AW28" s="351" t="s">
        <v>524</v>
      </c>
      <c r="AX28" s="361">
        <f t="shared" si="2"/>
        <v>0.23333333333333334</v>
      </c>
      <c r="AY28" s="351" t="s">
        <v>524</v>
      </c>
      <c r="AZ28" s="351" t="s">
        <v>524</v>
      </c>
      <c r="BA28" s="361">
        <f t="shared" si="3"/>
        <v>0</v>
      </c>
      <c r="BB28" s="377">
        <f t="shared" si="4"/>
        <v>0.3833333333333333</v>
      </c>
    </row>
    <row r="29" spans="3:54" s="350" customFormat="1" ht="18.75" customHeight="1" x14ac:dyDescent="0.3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0" t="s">
        <v>537</v>
      </c>
      <c r="M29" s="351" t="s">
        <v>270</v>
      </c>
      <c r="N29" s="351" t="s">
        <v>524</v>
      </c>
      <c r="O29" s="351" t="s">
        <v>524</v>
      </c>
      <c r="P29" s="351" t="s">
        <v>524</v>
      </c>
      <c r="Q29" s="351" t="s">
        <v>524</v>
      </c>
      <c r="R29" s="361">
        <f t="shared" si="0"/>
        <v>0.2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524</v>
      </c>
      <c r="AA29" s="351" t="s">
        <v>527</v>
      </c>
      <c r="AB29" s="186" t="s">
        <v>281</v>
      </c>
      <c r="AC29" s="351" t="s">
        <v>524</v>
      </c>
      <c r="AD29" s="351" t="s">
        <v>527</v>
      </c>
      <c r="AE29" s="351" t="s">
        <v>527</v>
      </c>
      <c r="AF29" s="351"/>
      <c r="AG29" s="351" t="s">
        <v>526</v>
      </c>
      <c r="AH29" s="361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524</v>
      </c>
      <c r="AN29" s="351" t="s">
        <v>524</v>
      </c>
      <c r="AO29" s="351" t="s">
        <v>524</v>
      </c>
      <c r="AP29" s="351" t="s">
        <v>524</v>
      </c>
      <c r="AQ29" s="351" t="s">
        <v>524</v>
      </c>
      <c r="AR29" s="353" t="s">
        <v>524</v>
      </c>
      <c r="AS29" s="353" t="s">
        <v>524</v>
      </c>
      <c r="AT29" s="353" t="s">
        <v>524</v>
      </c>
      <c r="AU29" s="353" t="s">
        <v>524</v>
      </c>
      <c r="AV29" s="351" t="s">
        <v>524</v>
      </c>
      <c r="AW29" s="351" t="s">
        <v>524</v>
      </c>
      <c r="AX29" s="361">
        <f t="shared" si="2"/>
        <v>0.26666666666666666</v>
      </c>
      <c r="AY29" s="351" t="s">
        <v>524</v>
      </c>
      <c r="AZ29" s="351" t="s">
        <v>524</v>
      </c>
      <c r="BA29" s="361">
        <f t="shared" si="3"/>
        <v>0</v>
      </c>
      <c r="BB29" s="377">
        <f t="shared" si="4"/>
        <v>0.24166666666666664</v>
      </c>
    </row>
    <row r="30" spans="3:54" s="350" customFormat="1" ht="18.75" customHeight="1" x14ac:dyDescent="0.3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3" t="s">
        <v>529</v>
      </c>
      <c r="M30" s="351" t="s">
        <v>270</v>
      </c>
      <c r="N30" s="351" t="s">
        <v>524</v>
      </c>
      <c r="O30" s="351" t="s">
        <v>269</v>
      </c>
      <c r="P30" s="351" t="s">
        <v>524</v>
      </c>
      <c r="Q30" s="351" t="s">
        <v>524</v>
      </c>
      <c r="R30" s="361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524</v>
      </c>
      <c r="AA30" s="351" t="s">
        <v>527</v>
      </c>
      <c r="AB30" s="186" t="s">
        <v>281</v>
      </c>
      <c r="AC30" s="351" t="s">
        <v>524</v>
      </c>
      <c r="AD30" s="351" t="s">
        <v>527</v>
      </c>
      <c r="AE30" s="351" t="s">
        <v>527</v>
      </c>
      <c r="AF30" s="351"/>
      <c r="AG30" s="351" t="s">
        <v>526</v>
      </c>
      <c r="AH30" s="361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524</v>
      </c>
      <c r="AN30" s="351" t="s">
        <v>524</v>
      </c>
      <c r="AO30" s="353" t="s">
        <v>524</v>
      </c>
      <c r="AP30" s="351" t="s">
        <v>524</v>
      </c>
      <c r="AQ30" s="360" t="s">
        <v>269</v>
      </c>
      <c r="AR30" s="351" t="s">
        <v>269</v>
      </c>
      <c r="AS30" s="351" t="s">
        <v>269</v>
      </c>
      <c r="AT30" s="351" t="s">
        <v>269</v>
      </c>
      <c r="AU30" s="351" t="s">
        <v>269</v>
      </c>
      <c r="AV30" s="351" t="s">
        <v>269</v>
      </c>
      <c r="AW30" s="351" t="s">
        <v>269</v>
      </c>
      <c r="AX30" s="361">
        <f t="shared" si="2"/>
        <v>0.73333333333333328</v>
      </c>
      <c r="AY30" s="351" t="s">
        <v>524</v>
      </c>
      <c r="AZ30" s="351" t="s">
        <v>524</v>
      </c>
      <c r="BA30" s="361">
        <f t="shared" si="3"/>
        <v>0</v>
      </c>
      <c r="BB30" s="377">
        <f t="shared" si="4"/>
        <v>0.42499999999999999</v>
      </c>
    </row>
    <row r="31" spans="3:54" s="350" customFormat="1" ht="18.75" customHeight="1" x14ac:dyDescent="0.3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0" t="s">
        <v>528</v>
      </c>
      <c r="M31" s="351" t="s">
        <v>270</v>
      </c>
      <c r="N31" s="351" t="s">
        <v>524</v>
      </c>
      <c r="O31" s="351" t="s">
        <v>524</v>
      </c>
      <c r="P31" s="351" t="s">
        <v>524</v>
      </c>
      <c r="Q31" s="351" t="s">
        <v>524</v>
      </c>
      <c r="R31" s="361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524</v>
      </c>
      <c r="AA31" s="351" t="s">
        <v>524</v>
      </c>
      <c r="AB31" s="186" t="s">
        <v>281</v>
      </c>
      <c r="AC31" s="351" t="s">
        <v>524</v>
      </c>
      <c r="AD31" s="351" t="s">
        <v>524</v>
      </c>
      <c r="AE31" s="351" t="s">
        <v>527</v>
      </c>
      <c r="AF31" s="351"/>
      <c r="AG31" s="351" t="s">
        <v>526</v>
      </c>
      <c r="AH31" s="361">
        <f t="shared" si="1"/>
        <v>0.43333333333333335</v>
      </c>
      <c r="AI31" s="351" t="s">
        <v>524</v>
      </c>
      <c r="AJ31" s="351" t="s">
        <v>524</v>
      </c>
      <c r="AK31" s="351" t="s">
        <v>524</v>
      </c>
      <c r="AL31" s="351" t="s">
        <v>524</v>
      </c>
      <c r="AM31" s="351" t="s">
        <v>524</v>
      </c>
      <c r="AN31" s="351" t="s">
        <v>524</v>
      </c>
      <c r="AO31" s="353" t="s">
        <v>524</v>
      </c>
      <c r="AP31" s="351" t="s">
        <v>524</v>
      </c>
      <c r="AQ31" s="351" t="s">
        <v>524</v>
      </c>
      <c r="AR31" s="351" t="s">
        <v>524</v>
      </c>
      <c r="AS31" s="351" t="s">
        <v>524</v>
      </c>
      <c r="AT31" s="351" t="s">
        <v>524</v>
      </c>
      <c r="AU31" s="351" t="s">
        <v>524</v>
      </c>
      <c r="AV31" s="351" t="s">
        <v>524</v>
      </c>
      <c r="AW31" s="351" t="s">
        <v>524</v>
      </c>
      <c r="AX31" s="361">
        <f t="shared" si="2"/>
        <v>0</v>
      </c>
      <c r="AY31" s="351" t="s">
        <v>524</v>
      </c>
      <c r="AZ31" s="351" t="s">
        <v>524</v>
      </c>
      <c r="BA31" s="361">
        <f t="shared" si="3"/>
        <v>0</v>
      </c>
      <c r="BB31" s="377">
        <f t="shared" si="4"/>
        <v>0.15833333333333333</v>
      </c>
    </row>
    <row r="32" spans="3:54" s="350" customFormat="1" ht="18.75" customHeight="1" x14ac:dyDescent="0.3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500" t="s">
        <v>528</v>
      </c>
      <c r="M32" s="351" t="s">
        <v>270</v>
      </c>
      <c r="N32" s="351" t="s">
        <v>524</v>
      </c>
      <c r="O32" s="351" t="s">
        <v>270</v>
      </c>
      <c r="P32" s="351" t="s">
        <v>524</v>
      </c>
      <c r="Q32" s="351" t="s">
        <v>524</v>
      </c>
      <c r="R32" s="361">
        <f t="shared" si="0"/>
        <v>0.4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280</v>
      </c>
      <c r="Z32" s="351" t="s">
        <v>524</v>
      </c>
      <c r="AA32" s="351" t="s">
        <v>527</v>
      </c>
      <c r="AB32" s="186" t="s">
        <v>281</v>
      </c>
      <c r="AC32" s="351" t="s">
        <v>524</v>
      </c>
      <c r="AD32" s="351" t="s">
        <v>527</v>
      </c>
      <c r="AE32" s="351" t="s">
        <v>527</v>
      </c>
      <c r="AF32" s="351"/>
      <c r="AG32" s="351" t="s">
        <v>526</v>
      </c>
      <c r="AH32" s="361">
        <f t="shared" si="1"/>
        <v>0.5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524</v>
      </c>
      <c r="AN32" s="351" t="s">
        <v>270</v>
      </c>
      <c r="AO32" s="351" t="s">
        <v>270</v>
      </c>
      <c r="AP32" s="351" t="s">
        <v>270</v>
      </c>
      <c r="AQ32" s="351" t="s">
        <v>270</v>
      </c>
      <c r="AR32" s="353" t="s">
        <v>270</v>
      </c>
      <c r="AS32" s="353" t="s">
        <v>270</v>
      </c>
      <c r="AT32" s="353" t="s">
        <v>270</v>
      </c>
      <c r="AU32" s="353" t="s">
        <v>270</v>
      </c>
      <c r="AV32" s="351" t="s">
        <v>270</v>
      </c>
      <c r="AW32" s="351" t="s">
        <v>270</v>
      </c>
      <c r="AX32" s="361">
        <f t="shared" si="2"/>
        <v>0.93333333333333335</v>
      </c>
      <c r="AY32" s="351" t="s">
        <v>270</v>
      </c>
      <c r="AZ32" s="351" t="s">
        <v>270</v>
      </c>
      <c r="BA32" s="361">
        <f t="shared" si="3"/>
        <v>1</v>
      </c>
      <c r="BB32" s="377">
        <f t="shared" si="4"/>
        <v>0.70833333333333337</v>
      </c>
    </row>
    <row r="33" spans="3:54" s="350" customFormat="1" ht="18.75" customHeight="1" x14ac:dyDescent="0.3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351" t="s">
        <v>524</v>
      </c>
      <c r="N33" s="351" t="s">
        <v>524</v>
      </c>
      <c r="O33" s="351" t="s">
        <v>524</v>
      </c>
      <c r="P33" s="351" t="s">
        <v>524</v>
      </c>
      <c r="Q33" s="351" t="s">
        <v>524</v>
      </c>
      <c r="R33" s="361">
        <f t="shared" si="0"/>
        <v>0</v>
      </c>
      <c r="S33" s="351" t="s">
        <v>524</v>
      </c>
      <c r="T33" s="351" t="s">
        <v>527</v>
      </c>
      <c r="U33" s="351" t="s">
        <v>527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524</v>
      </c>
      <c r="AA33" s="351" t="s">
        <v>527</v>
      </c>
      <c r="AB33" s="186" t="s">
        <v>271</v>
      </c>
      <c r="AC33" s="351" t="s">
        <v>527</v>
      </c>
      <c r="AD33" s="351" t="s">
        <v>527</v>
      </c>
      <c r="AE33" s="351" t="s">
        <v>527</v>
      </c>
      <c r="AF33" s="351"/>
      <c r="AG33" s="351" t="s">
        <v>538</v>
      </c>
      <c r="AH33" s="361">
        <f t="shared" si="1"/>
        <v>0.46666666666666667</v>
      </c>
      <c r="AI33" s="351" t="s">
        <v>524</v>
      </c>
      <c r="AJ33" s="351" t="s">
        <v>524</v>
      </c>
      <c r="AK33" s="351" t="s">
        <v>524</v>
      </c>
      <c r="AL33" s="351" t="s">
        <v>524</v>
      </c>
      <c r="AM33" s="351" t="s">
        <v>524</v>
      </c>
      <c r="AN33" s="351" t="s">
        <v>524</v>
      </c>
      <c r="AO33" s="351" t="s">
        <v>524</v>
      </c>
      <c r="AP33" s="351" t="s">
        <v>524</v>
      </c>
      <c r="AQ33" s="351" t="s">
        <v>524</v>
      </c>
      <c r="AR33" s="353" t="s">
        <v>524</v>
      </c>
      <c r="AS33" s="353" t="s">
        <v>524</v>
      </c>
      <c r="AT33" s="353" t="s">
        <v>524</v>
      </c>
      <c r="AU33" s="353" t="s">
        <v>524</v>
      </c>
      <c r="AV33" s="351" t="s">
        <v>524</v>
      </c>
      <c r="AW33" s="351" t="s">
        <v>524</v>
      </c>
      <c r="AX33" s="361">
        <f t="shared" si="2"/>
        <v>0</v>
      </c>
      <c r="AY33" s="351" t="s">
        <v>524</v>
      </c>
      <c r="AZ33" s="351" t="s">
        <v>524</v>
      </c>
      <c r="BA33" s="361">
        <f t="shared" si="3"/>
        <v>0</v>
      </c>
      <c r="BB33" s="377">
        <f t="shared" si="4"/>
        <v>0.11666666666666667</v>
      </c>
    </row>
    <row r="34" spans="3:54" s="350" customFormat="1" ht="18.75" customHeight="1" x14ac:dyDescent="0.3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3" t="s">
        <v>529</v>
      </c>
      <c r="M34" s="351" t="s">
        <v>270</v>
      </c>
      <c r="N34" s="360" t="s">
        <v>527</v>
      </c>
      <c r="O34" s="351" t="s">
        <v>524</v>
      </c>
      <c r="P34" s="351" t="s">
        <v>524</v>
      </c>
      <c r="Q34" s="351" t="s">
        <v>524</v>
      </c>
      <c r="R34" s="361">
        <f t="shared" si="0"/>
        <v>0.3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524</v>
      </c>
      <c r="AA34" s="351" t="s">
        <v>527</v>
      </c>
      <c r="AB34" s="186" t="s">
        <v>281</v>
      </c>
      <c r="AC34" s="351" t="s">
        <v>524</v>
      </c>
      <c r="AD34" s="351" t="s">
        <v>527</v>
      </c>
      <c r="AE34" s="351" t="s">
        <v>527</v>
      </c>
      <c r="AF34" s="351"/>
      <c r="AG34" s="351" t="s">
        <v>539</v>
      </c>
      <c r="AH34" s="361">
        <f t="shared" si="1"/>
        <v>0.56666666666666665</v>
      </c>
      <c r="AI34" s="352" t="s">
        <v>280</v>
      </c>
      <c r="AJ34" s="351" t="s">
        <v>527</v>
      </c>
      <c r="AK34" s="351" t="s">
        <v>524</v>
      </c>
      <c r="AL34" s="351" t="s">
        <v>524</v>
      </c>
      <c r="AM34" s="351" t="s">
        <v>524</v>
      </c>
      <c r="AN34" s="351" t="s">
        <v>524</v>
      </c>
      <c r="AO34" s="353" t="s">
        <v>524</v>
      </c>
      <c r="AP34" s="351" t="s">
        <v>524</v>
      </c>
      <c r="AQ34" s="351" t="s">
        <v>524</v>
      </c>
      <c r="AR34" s="351" t="s">
        <v>524</v>
      </c>
      <c r="AS34" s="351" t="s">
        <v>524</v>
      </c>
      <c r="AT34" s="351" t="s">
        <v>524</v>
      </c>
      <c r="AU34" s="351" t="s">
        <v>524</v>
      </c>
      <c r="AV34" s="351" t="s">
        <v>524</v>
      </c>
      <c r="AW34" s="351" t="s">
        <v>524</v>
      </c>
      <c r="AX34" s="361">
        <f t="shared" si="2"/>
        <v>3.3333333333333333E-2</v>
      </c>
      <c r="AY34" s="351" t="s">
        <v>524</v>
      </c>
      <c r="AZ34" s="351" t="s">
        <v>524</v>
      </c>
      <c r="BA34" s="361">
        <f t="shared" si="3"/>
        <v>0</v>
      </c>
      <c r="BB34" s="377">
        <f t="shared" si="4"/>
        <v>0.22500000000000001</v>
      </c>
    </row>
    <row r="35" spans="3:54" s="350" customFormat="1" ht="18.75" customHeight="1" x14ac:dyDescent="0.3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3" t="s">
        <v>529</v>
      </c>
      <c r="M35" s="351" t="s">
        <v>270</v>
      </c>
      <c r="N35" s="360" t="s">
        <v>527</v>
      </c>
      <c r="O35" s="351" t="s">
        <v>269</v>
      </c>
      <c r="P35" s="351" t="s">
        <v>524</v>
      </c>
      <c r="Q35" s="351" t="s">
        <v>524</v>
      </c>
      <c r="R35" s="361">
        <f t="shared" si="0"/>
        <v>0.5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524</v>
      </c>
      <c r="AA35" s="351" t="s">
        <v>527</v>
      </c>
      <c r="AB35" s="186" t="s">
        <v>281</v>
      </c>
      <c r="AC35" s="351" t="s">
        <v>524</v>
      </c>
      <c r="AD35" s="351" t="s">
        <v>527</v>
      </c>
      <c r="AE35" s="351" t="s">
        <v>527</v>
      </c>
      <c r="AF35" s="351"/>
      <c r="AG35" s="351" t="s">
        <v>526</v>
      </c>
      <c r="AH35" s="361">
        <f t="shared" si="1"/>
        <v>0.56666666666666665</v>
      </c>
      <c r="AI35" s="352" t="s">
        <v>280</v>
      </c>
      <c r="AJ35" s="351" t="s">
        <v>527</v>
      </c>
      <c r="AK35" s="351" t="s">
        <v>524</v>
      </c>
      <c r="AL35" s="351" t="s">
        <v>524</v>
      </c>
      <c r="AM35" s="351" t="s">
        <v>524</v>
      </c>
      <c r="AN35" s="351" t="s">
        <v>524</v>
      </c>
      <c r="AO35" s="353" t="s">
        <v>524</v>
      </c>
      <c r="AP35" s="351" t="s">
        <v>524</v>
      </c>
      <c r="AQ35" s="360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51" t="s">
        <v>269</v>
      </c>
      <c r="AW35" s="351" t="s">
        <v>269</v>
      </c>
      <c r="AX35" s="361">
        <f t="shared" si="2"/>
        <v>0.5</v>
      </c>
      <c r="AY35" s="351" t="s">
        <v>524</v>
      </c>
      <c r="AZ35" s="351" t="s">
        <v>524</v>
      </c>
      <c r="BA35" s="361">
        <f t="shared" si="3"/>
        <v>0</v>
      </c>
      <c r="BB35" s="377">
        <f t="shared" si="4"/>
        <v>0.39166666666666666</v>
      </c>
    </row>
    <row r="36" spans="3:54" s="350" customFormat="1" ht="18.75" customHeight="1" x14ac:dyDescent="0.3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4" t="s">
        <v>540</v>
      </c>
      <c r="M36" s="351" t="s">
        <v>270</v>
      </c>
      <c r="N36" s="351" t="s">
        <v>524</v>
      </c>
      <c r="O36" s="351" t="s">
        <v>524</v>
      </c>
      <c r="P36" s="351" t="s">
        <v>524</v>
      </c>
      <c r="Q36" s="351" t="s">
        <v>524</v>
      </c>
      <c r="R36" s="361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524</v>
      </c>
      <c r="AA36" s="351" t="s">
        <v>527</v>
      </c>
      <c r="AB36" s="186" t="s">
        <v>281</v>
      </c>
      <c r="AC36" s="351" t="s">
        <v>524</v>
      </c>
      <c r="AD36" s="351" t="s">
        <v>527</v>
      </c>
      <c r="AE36" s="351" t="s">
        <v>527</v>
      </c>
      <c r="AF36" s="351"/>
      <c r="AG36" s="351" t="s">
        <v>526</v>
      </c>
      <c r="AH36" s="361">
        <f t="shared" si="1"/>
        <v>0.5</v>
      </c>
      <c r="AI36" s="351" t="s">
        <v>524</v>
      </c>
      <c r="AJ36" s="351" t="s">
        <v>524</v>
      </c>
      <c r="AK36" s="351" t="s">
        <v>524</v>
      </c>
      <c r="AL36" s="351" t="s">
        <v>524</v>
      </c>
      <c r="AM36" s="351" t="s">
        <v>524</v>
      </c>
      <c r="AN36" s="351" t="s">
        <v>524</v>
      </c>
      <c r="AO36" s="353" t="s">
        <v>524</v>
      </c>
      <c r="AP36" s="351" t="s">
        <v>524</v>
      </c>
      <c r="AQ36" s="351" t="s">
        <v>524</v>
      </c>
      <c r="AR36" s="351" t="s">
        <v>524</v>
      </c>
      <c r="AS36" s="351" t="s">
        <v>524</v>
      </c>
      <c r="AT36" s="351" t="s">
        <v>524</v>
      </c>
      <c r="AU36" s="351" t="s">
        <v>524</v>
      </c>
      <c r="AV36" s="351" t="s">
        <v>524</v>
      </c>
      <c r="AW36" s="351" t="s">
        <v>524</v>
      </c>
      <c r="AX36" s="361">
        <f t="shared" si="2"/>
        <v>0</v>
      </c>
      <c r="AY36" s="351" t="s">
        <v>524</v>
      </c>
      <c r="AZ36" s="351" t="s">
        <v>524</v>
      </c>
      <c r="BA36" s="361">
        <f t="shared" si="3"/>
        <v>0</v>
      </c>
      <c r="BB36" s="377">
        <f t="shared" si="4"/>
        <v>0.17499999999999999</v>
      </c>
    </row>
    <row r="37" spans="3:54" s="350" customFormat="1" ht="18.75" customHeight="1" x14ac:dyDescent="0.3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504" t="s">
        <v>540</v>
      </c>
      <c r="M37" s="351" t="s">
        <v>270</v>
      </c>
      <c r="N37" s="351" t="s">
        <v>524</v>
      </c>
      <c r="O37" s="351" t="s">
        <v>270</v>
      </c>
      <c r="P37" s="351" t="s">
        <v>524</v>
      </c>
      <c r="Q37" s="351" t="s">
        <v>524</v>
      </c>
      <c r="R37" s="361">
        <f t="shared" si="0"/>
        <v>0.4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280</v>
      </c>
      <c r="Z37" s="351" t="s">
        <v>524</v>
      </c>
      <c r="AA37" s="351" t="s">
        <v>527</v>
      </c>
      <c r="AB37" s="186" t="s">
        <v>281</v>
      </c>
      <c r="AC37" s="351" t="s">
        <v>524</v>
      </c>
      <c r="AD37" s="351" t="s">
        <v>524</v>
      </c>
      <c r="AE37" s="351" t="s">
        <v>527</v>
      </c>
      <c r="AF37" s="351"/>
      <c r="AG37" s="351" t="s">
        <v>526</v>
      </c>
      <c r="AH37" s="361">
        <f t="shared" si="1"/>
        <v>0.46666666666666667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524</v>
      </c>
      <c r="AN37" s="351" t="s">
        <v>270</v>
      </c>
      <c r="AO37" s="353" t="s">
        <v>270</v>
      </c>
      <c r="AP37" s="351" t="s">
        <v>270</v>
      </c>
      <c r="AQ37" s="351" t="s">
        <v>270</v>
      </c>
      <c r="AR37" s="351" t="s">
        <v>270</v>
      </c>
      <c r="AS37" s="351" t="s">
        <v>270</v>
      </c>
      <c r="AT37" s="351" t="s">
        <v>270</v>
      </c>
      <c r="AU37" s="351" t="s">
        <v>270</v>
      </c>
      <c r="AV37" s="351" t="s">
        <v>270</v>
      </c>
      <c r="AW37" s="351" t="s">
        <v>270</v>
      </c>
      <c r="AX37" s="361">
        <f t="shared" si="2"/>
        <v>0.93333333333333335</v>
      </c>
      <c r="AY37" s="351" t="s">
        <v>524</v>
      </c>
      <c r="AZ37" s="351" t="s">
        <v>524</v>
      </c>
      <c r="BA37" s="361">
        <f t="shared" si="3"/>
        <v>0</v>
      </c>
      <c r="BB37" s="377">
        <f t="shared" si="4"/>
        <v>0.45</v>
      </c>
    </row>
    <row r="38" spans="3:54" s="350" customFormat="1" ht="18.75" customHeight="1" x14ac:dyDescent="0.3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504" t="s">
        <v>540</v>
      </c>
      <c r="M38" s="351" t="s">
        <v>270</v>
      </c>
      <c r="N38" s="351" t="s">
        <v>270</v>
      </c>
      <c r="O38" s="351" t="s">
        <v>270</v>
      </c>
      <c r="P38" s="351" t="s">
        <v>270</v>
      </c>
      <c r="Q38" s="351" t="s">
        <v>524</v>
      </c>
      <c r="R38" s="361">
        <f t="shared" si="0"/>
        <v>0.8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280</v>
      </c>
      <c r="Z38" s="351" t="s">
        <v>524</v>
      </c>
      <c r="AA38" s="351" t="s">
        <v>527</v>
      </c>
      <c r="AB38" s="186" t="s">
        <v>281</v>
      </c>
      <c r="AC38" s="351" t="s">
        <v>524</v>
      </c>
      <c r="AD38" s="351" t="s">
        <v>524</v>
      </c>
      <c r="AE38" s="351" t="s">
        <v>527</v>
      </c>
      <c r="AF38" s="351"/>
      <c r="AG38" s="351" t="s">
        <v>526</v>
      </c>
      <c r="AH38" s="361">
        <f t="shared" si="1"/>
        <v>0.46666666666666667</v>
      </c>
      <c r="AI38" s="351" t="s">
        <v>270</v>
      </c>
      <c r="AJ38" s="351" t="s">
        <v>270</v>
      </c>
      <c r="AK38" s="351" t="s">
        <v>527</v>
      </c>
      <c r="AL38" s="351" t="s">
        <v>527</v>
      </c>
      <c r="AM38" s="351" t="s">
        <v>524</v>
      </c>
      <c r="AN38" s="351" t="s">
        <v>270</v>
      </c>
      <c r="AO38" s="353" t="s">
        <v>270</v>
      </c>
      <c r="AP38" s="351" t="s">
        <v>527</v>
      </c>
      <c r="AQ38" s="351" t="s">
        <v>270</v>
      </c>
      <c r="AR38" s="351" t="s">
        <v>270</v>
      </c>
      <c r="AS38" s="351" t="s">
        <v>270</v>
      </c>
      <c r="AT38" s="351" t="s">
        <v>270</v>
      </c>
      <c r="AU38" s="351" t="s">
        <v>270</v>
      </c>
      <c r="AV38" s="351" t="s">
        <v>270</v>
      </c>
      <c r="AW38" s="351" t="s">
        <v>270</v>
      </c>
      <c r="AX38" s="361">
        <f t="shared" si="2"/>
        <v>0.83333333333333337</v>
      </c>
      <c r="AY38" s="351" t="s">
        <v>524</v>
      </c>
      <c r="AZ38" s="351" t="s">
        <v>524</v>
      </c>
      <c r="BA38" s="361">
        <f t="shared" si="3"/>
        <v>0</v>
      </c>
      <c r="BB38" s="377">
        <f t="shared" si="4"/>
        <v>0.52500000000000002</v>
      </c>
    </row>
    <row r="39" spans="3:54" s="350" customFormat="1" ht="18.75" customHeight="1" x14ac:dyDescent="0.3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502" t="s">
        <v>528</v>
      </c>
      <c r="M39" s="351" t="s">
        <v>524</v>
      </c>
      <c r="N39" s="351" t="s">
        <v>524</v>
      </c>
      <c r="O39" s="351" t="s">
        <v>269</v>
      </c>
      <c r="P39" s="351" t="s">
        <v>524</v>
      </c>
      <c r="Q39" s="351" t="s">
        <v>524</v>
      </c>
      <c r="R39" s="361">
        <f t="shared" si="0"/>
        <v>0.2</v>
      </c>
      <c r="S39" s="351" t="s">
        <v>524</v>
      </c>
      <c r="T39" s="351" t="s">
        <v>527</v>
      </c>
      <c r="U39" s="351" t="s">
        <v>527</v>
      </c>
      <c r="V39" s="351" t="s">
        <v>269</v>
      </c>
      <c r="W39" s="351" t="s">
        <v>270</v>
      </c>
      <c r="X39" s="351" t="s">
        <v>524</v>
      </c>
      <c r="Y39" s="351" t="s">
        <v>524</v>
      </c>
      <c r="Z39" s="351" t="s">
        <v>524</v>
      </c>
      <c r="AA39" s="351" t="s">
        <v>527</v>
      </c>
      <c r="AB39" s="186" t="s">
        <v>281</v>
      </c>
      <c r="AC39" s="351" t="s">
        <v>524</v>
      </c>
      <c r="AD39" s="351" t="s">
        <v>524</v>
      </c>
      <c r="AE39" s="351" t="s">
        <v>527</v>
      </c>
      <c r="AF39" s="351"/>
      <c r="AG39" s="351" t="s">
        <v>541</v>
      </c>
      <c r="AH39" s="361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524</v>
      </c>
      <c r="AN39" s="351" t="s">
        <v>524</v>
      </c>
      <c r="AO39" s="351" t="s">
        <v>524</v>
      </c>
      <c r="AP39" s="351" t="s">
        <v>524</v>
      </c>
      <c r="AQ39" s="360" t="s">
        <v>269</v>
      </c>
      <c r="AR39" s="353" t="s">
        <v>269</v>
      </c>
      <c r="AS39" s="353" t="s">
        <v>269</v>
      </c>
      <c r="AT39" s="353" t="s">
        <v>269</v>
      </c>
      <c r="AU39" s="353" t="s">
        <v>269</v>
      </c>
      <c r="AV39" s="351" t="s">
        <v>269</v>
      </c>
      <c r="AW39" s="351" t="s">
        <v>269</v>
      </c>
      <c r="AX39" s="361">
        <f t="shared" si="2"/>
        <v>0.73333333333333328</v>
      </c>
      <c r="AY39" s="351" t="s">
        <v>524</v>
      </c>
      <c r="AZ39" s="351" t="s">
        <v>524</v>
      </c>
      <c r="BA39" s="361">
        <f t="shared" si="3"/>
        <v>0</v>
      </c>
      <c r="BB39" s="377">
        <f t="shared" si="4"/>
        <v>0.3</v>
      </c>
    </row>
    <row r="40" spans="3:54" s="350" customFormat="1" ht="18.75" customHeight="1" x14ac:dyDescent="0.3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502" t="s">
        <v>528</v>
      </c>
      <c r="M40" s="351" t="s">
        <v>524</v>
      </c>
      <c r="N40" s="351" t="s">
        <v>524</v>
      </c>
      <c r="O40" s="351" t="s">
        <v>269</v>
      </c>
      <c r="P40" s="351" t="s">
        <v>524</v>
      </c>
      <c r="Q40" s="351" t="s">
        <v>524</v>
      </c>
      <c r="R40" s="361">
        <f t="shared" si="0"/>
        <v>0.2</v>
      </c>
      <c r="S40" s="351" t="s">
        <v>524</v>
      </c>
      <c r="T40" s="351" t="s">
        <v>524</v>
      </c>
      <c r="U40" s="351" t="s">
        <v>524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524</v>
      </c>
      <c r="AA40" s="351" t="s">
        <v>527</v>
      </c>
      <c r="AB40" s="186" t="s">
        <v>281</v>
      </c>
      <c r="AC40" s="351" t="s">
        <v>524</v>
      </c>
      <c r="AD40" s="351" t="s">
        <v>524</v>
      </c>
      <c r="AE40" s="351" t="s">
        <v>527</v>
      </c>
      <c r="AF40" s="351"/>
      <c r="AG40" s="351" t="s">
        <v>531</v>
      </c>
      <c r="AH40" s="361">
        <f t="shared" si="1"/>
        <v>0.26666666666666666</v>
      </c>
      <c r="AI40" s="351" t="s">
        <v>269</v>
      </c>
      <c r="AJ40" s="351" t="s">
        <v>269</v>
      </c>
      <c r="AK40" s="351" t="s">
        <v>269</v>
      </c>
      <c r="AL40" s="351" t="s">
        <v>269</v>
      </c>
      <c r="AM40" s="351" t="s">
        <v>524</v>
      </c>
      <c r="AN40" s="351" t="s">
        <v>524</v>
      </c>
      <c r="AO40" s="353" t="s">
        <v>524</v>
      </c>
      <c r="AP40" s="351" t="s">
        <v>524</v>
      </c>
      <c r="AQ40" s="360" t="s">
        <v>269</v>
      </c>
      <c r="AR40" s="351" t="s">
        <v>269</v>
      </c>
      <c r="AS40" s="351" t="s">
        <v>269</v>
      </c>
      <c r="AT40" s="351" t="s">
        <v>269</v>
      </c>
      <c r="AU40" s="351" t="s">
        <v>269</v>
      </c>
      <c r="AV40" s="351" t="s">
        <v>269</v>
      </c>
      <c r="AW40" s="351" t="s">
        <v>269</v>
      </c>
      <c r="AX40" s="361">
        <f t="shared" si="2"/>
        <v>0.73333333333333328</v>
      </c>
      <c r="AY40" s="351" t="s">
        <v>524</v>
      </c>
      <c r="AZ40" s="351" t="s">
        <v>524</v>
      </c>
      <c r="BA40" s="361">
        <f t="shared" si="3"/>
        <v>0</v>
      </c>
      <c r="BB40" s="377">
        <f t="shared" si="4"/>
        <v>0.3</v>
      </c>
    </row>
    <row r="41" spans="3:54" s="350" customFormat="1" ht="18.75" customHeight="1" x14ac:dyDescent="0.3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02" t="s">
        <v>528</v>
      </c>
      <c r="M41" s="351" t="s">
        <v>270</v>
      </c>
      <c r="N41" s="351" t="s">
        <v>524</v>
      </c>
      <c r="O41" s="351" t="s">
        <v>269</v>
      </c>
      <c r="P41" s="351" t="s">
        <v>524</v>
      </c>
      <c r="Q41" s="351" t="s">
        <v>524</v>
      </c>
      <c r="R41" s="361">
        <f t="shared" si="0"/>
        <v>0.4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1" t="s">
        <v>524</v>
      </c>
      <c r="Z41" s="351" t="s">
        <v>524</v>
      </c>
      <c r="AA41" s="351" t="s">
        <v>270</v>
      </c>
      <c r="AB41" s="186" t="s">
        <v>271</v>
      </c>
      <c r="AC41" s="351" t="s">
        <v>270</v>
      </c>
      <c r="AD41" s="351" t="s">
        <v>270</v>
      </c>
      <c r="AE41" s="351" t="s">
        <v>270</v>
      </c>
      <c r="AF41" s="351"/>
      <c r="AG41" s="351" t="s">
        <v>526</v>
      </c>
      <c r="AH41" s="361">
        <f t="shared" si="1"/>
        <v>0.66666666666666663</v>
      </c>
      <c r="AI41" s="351" t="s">
        <v>269</v>
      </c>
      <c r="AJ41" s="351" t="s">
        <v>269</v>
      </c>
      <c r="AK41" s="351" t="s">
        <v>269</v>
      </c>
      <c r="AL41" s="351" t="s">
        <v>269</v>
      </c>
      <c r="AM41" s="351" t="s">
        <v>524</v>
      </c>
      <c r="AN41" s="503"/>
      <c r="AO41" s="353" t="s">
        <v>524</v>
      </c>
      <c r="AP41" s="351" t="s">
        <v>524</v>
      </c>
      <c r="AQ41" s="360" t="s">
        <v>269</v>
      </c>
      <c r="AR41" s="351" t="s">
        <v>269</v>
      </c>
      <c r="AS41" s="351" t="s">
        <v>269</v>
      </c>
      <c r="AT41" s="351" t="s">
        <v>269</v>
      </c>
      <c r="AU41" s="351" t="s">
        <v>269</v>
      </c>
      <c r="AV41" s="351" t="s">
        <v>269</v>
      </c>
      <c r="AW41" s="351" t="s">
        <v>269</v>
      </c>
      <c r="AX41" s="361">
        <f t="shared" si="2"/>
        <v>0.73333333333333328</v>
      </c>
      <c r="AY41" s="351" t="s">
        <v>270</v>
      </c>
      <c r="AZ41" s="351" t="s">
        <v>269</v>
      </c>
      <c r="BA41" s="361">
        <f t="shared" si="3"/>
        <v>1</v>
      </c>
      <c r="BB41" s="377">
        <f t="shared" si="4"/>
        <v>0.7</v>
      </c>
    </row>
    <row r="42" spans="3:54" s="350" customFormat="1" ht="18.75" customHeight="1" x14ac:dyDescent="0.3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>
        <v>2027</v>
      </c>
      <c r="L42" s="502" t="s">
        <v>528</v>
      </c>
      <c r="M42" s="351" t="s">
        <v>270</v>
      </c>
      <c r="N42" s="351" t="s">
        <v>524</v>
      </c>
      <c r="O42" s="351" t="s">
        <v>524</v>
      </c>
      <c r="P42" s="351" t="s">
        <v>524</v>
      </c>
      <c r="Q42" s="351" t="s">
        <v>524</v>
      </c>
      <c r="R42" s="361">
        <f t="shared" si="0"/>
        <v>0.2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9" t="s">
        <v>270</v>
      </c>
      <c r="X42" s="351" t="s">
        <v>524</v>
      </c>
      <c r="Y42" s="351" t="s">
        <v>524</v>
      </c>
      <c r="Z42" s="351" t="s">
        <v>524</v>
      </c>
      <c r="AA42" s="351" t="s">
        <v>270</v>
      </c>
      <c r="AB42" s="186" t="s">
        <v>271</v>
      </c>
      <c r="AC42" s="351" t="s">
        <v>270</v>
      </c>
      <c r="AD42" s="351" t="s">
        <v>270</v>
      </c>
      <c r="AE42" s="351" t="s">
        <v>527</v>
      </c>
      <c r="AF42" s="351"/>
      <c r="AG42" s="351" t="s">
        <v>533</v>
      </c>
      <c r="AH42" s="361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524</v>
      </c>
      <c r="AN42" s="351" t="s">
        <v>524</v>
      </c>
      <c r="AO42" s="353" t="s">
        <v>524</v>
      </c>
      <c r="AP42" s="351" t="s">
        <v>524</v>
      </c>
      <c r="AQ42" s="360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51" t="s">
        <v>269</v>
      </c>
      <c r="AW42" s="351" t="s">
        <v>269</v>
      </c>
      <c r="AX42" s="361">
        <f t="shared" si="2"/>
        <v>0.73333333333333328</v>
      </c>
      <c r="AY42" s="351" t="s">
        <v>524</v>
      </c>
      <c r="AZ42" s="351" t="s">
        <v>524</v>
      </c>
      <c r="BA42" s="361">
        <f t="shared" si="3"/>
        <v>0</v>
      </c>
      <c r="BB42" s="377">
        <f t="shared" si="4"/>
        <v>0.375</v>
      </c>
    </row>
    <row r="43" spans="3:54" s="350" customFormat="1" ht="18.75" customHeight="1" x14ac:dyDescent="0.3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501" t="s">
        <v>528</v>
      </c>
      <c r="M43" s="351" t="s">
        <v>270</v>
      </c>
      <c r="N43" s="351" t="s">
        <v>270</v>
      </c>
      <c r="O43" s="351" t="s">
        <v>270</v>
      </c>
      <c r="P43" s="351" t="s">
        <v>270</v>
      </c>
      <c r="Q43" s="351" t="s">
        <v>524</v>
      </c>
      <c r="R43" s="361">
        <f t="shared" si="0"/>
        <v>0.8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280</v>
      </c>
      <c r="Z43" s="351" t="s">
        <v>524</v>
      </c>
      <c r="AA43" s="351" t="s">
        <v>270</v>
      </c>
      <c r="AB43" s="186" t="s">
        <v>271</v>
      </c>
      <c r="AC43" s="351" t="s">
        <v>270</v>
      </c>
      <c r="AD43" s="351" t="s">
        <v>270</v>
      </c>
      <c r="AE43" s="351" t="s">
        <v>270</v>
      </c>
      <c r="AF43" s="351"/>
      <c r="AG43" s="351" t="s">
        <v>526</v>
      </c>
      <c r="AH43" s="361">
        <f t="shared" si="1"/>
        <v>0.66666666666666663</v>
      </c>
      <c r="AI43" s="351" t="s">
        <v>270</v>
      </c>
      <c r="AJ43" s="351" t="s">
        <v>270</v>
      </c>
      <c r="AK43" s="351" t="s">
        <v>527</v>
      </c>
      <c r="AL43" s="351" t="s">
        <v>524</v>
      </c>
      <c r="AM43" s="351" t="s">
        <v>524</v>
      </c>
      <c r="AN43" s="351" t="s">
        <v>270</v>
      </c>
      <c r="AO43" s="353" t="s">
        <v>270</v>
      </c>
      <c r="AP43" s="351" t="s">
        <v>527</v>
      </c>
      <c r="AQ43" s="351" t="s">
        <v>270</v>
      </c>
      <c r="AR43" s="351" t="s">
        <v>270</v>
      </c>
      <c r="AS43" s="351" t="s">
        <v>270</v>
      </c>
      <c r="AT43" s="351" t="s">
        <v>270</v>
      </c>
      <c r="AU43" s="351" t="s">
        <v>270</v>
      </c>
      <c r="AV43" s="351" t="s">
        <v>270</v>
      </c>
      <c r="AW43" s="351" t="s">
        <v>270</v>
      </c>
      <c r="AX43" s="361">
        <f t="shared" si="2"/>
        <v>0.8</v>
      </c>
      <c r="AY43" s="351" t="s">
        <v>524</v>
      </c>
      <c r="AZ43" s="351" t="s">
        <v>524</v>
      </c>
      <c r="BA43" s="361">
        <f t="shared" si="3"/>
        <v>0</v>
      </c>
      <c r="BB43" s="377">
        <f t="shared" si="4"/>
        <v>0.56666666666666665</v>
      </c>
    </row>
    <row r="44" spans="3:54" s="350" customFormat="1" ht="18.75" customHeight="1" x14ac:dyDescent="0.3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1" t="s">
        <v>528</v>
      </c>
      <c r="M44" s="351" t="s">
        <v>270</v>
      </c>
      <c r="N44" s="351" t="s">
        <v>524</v>
      </c>
      <c r="O44" s="351" t="s">
        <v>524</v>
      </c>
      <c r="P44" s="351" t="s">
        <v>524</v>
      </c>
      <c r="Q44" s="351" t="s">
        <v>524</v>
      </c>
      <c r="R44" s="361">
        <f t="shared" ref="R44:R71" si="5">(COUNTIF(M44:Q44,"Finalizado")*1 + COUNTIF(M44:Q44,"En proceso")*0.5 + COUNTIF(M44:Q44,"Sin Iniciar")*0 + COUNTIF(M44:Q44,"No aplica")*1) / 5</f>
        <v>0.2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524</v>
      </c>
      <c r="Y44" s="351" t="s">
        <v>524</v>
      </c>
      <c r="Z44" s="351" t="s">
        <v>524</v>
      </c>
      <c r="AA44" s="351" t="s">
        <v>527</v>
      </c>
      <c r="AB44" s="186" t="s">
        <v>281</v>
      </c>
      <c r="AC44" s="351" t="s">
        <v>524</v>
      </c>
      <c r="AD44" s="351" t="s">
        <v>527</v>
      </c>
      <c r="AE44" s="351" t="s">
        <v>527</v>
      </c>
      <c r="AF44" s="351"/>
      <c r="AG44" s="351" t="s">
        <v>542</v>
      </c>
      <c r="AH44" s="361">
        <f t="shared" ref="AH44:AH71" si="6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524</v>
      </c>
      <c r="AN44" s="351" t="s">
        <v>524</v>
      </c>
      <c r="AO44" s="351" t="s">
        <v>524</v>
      </c>
      <c r="AP44" s="351" t="s">
        <v>524</v>
      </c>
      <c r="AQ44" s="351" t="s">
        <v>524</v>
      </c>
      <c r="AR44" s="351" t="s">
        <v>524</v>
      </c>
      <c r="AS44" s="351" t="s">
        <v>524</v>
      </c>
      <c r="AT44" s="351" t="s">
        <v>524</v>
      </c>
      <c r="AU44" s="351" t="s">
        <v>524</v>
      </c>
      <c r="AV44" s="351" t="s">
        <v>524</v>
      </c>
      <c r="AW44" s="351" t="s">
        <v>524</v>
      </c>
      <c r="AX44" s="361">
        <f t="shared" ref="AX44:AX71" si="7">(COUNTIF(AI44:AW44,"Finalizado")*1 + COUNTIF(AI44:AW44,"En proceso")*0.5 + COUNTIF(AI44:AW44,"Sin Iniciar")*0 + COUNTIF(AI44:AW44,"No aplica")*1) / 15</f>
        <v>0.26666666666666666</v>
      </c>
      <c r="AY44" s="351" t="s">
        <v>524</v>
      </c>
      <c r="AZ44" s="351" t="s">
        <v>524</v>
      </c>
      <c r="BA44" s="361">
        <f t="shared" ref="BA44:BA71" si="8">(COUNTIF(AY44:AZ44,"Finalizado")*1 + COUNTIF(AY44:AZ44,"En proceso")*0.5 + COUNTIF(AY44:AZ44,"Sin Iniciar")*0 + COUNTIF(AY44:AZ44,"No aplica")*1) / 2</f>
        <v>0</v>
      </c>
      <c r="BB44" s="377">
        <f t="shared" ref="BB44:BB75" si="9">AVERAGE(R44,AH44,AX44,BA44)</f>
        <v>0.22499999999999998</v>
      </c>
    </row>
    <row r="45" spans="3:54" s="350" customFormat="1" ht="18.75" customHeight="1" x14ac:dyDescent="0.3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>
        <v>2027</v>
      </c>
      <c r="L45" s="501" t="s">
        <v>528</v>
      </c>
      <c r="M45" s="351" t="s">
        <v>270</v>
      </c>
      <c r="N45" s="351" t="s">
        <v>524</v>
      </c>
      <c r="O45" s="351" t="s">
        <v>524</v>
      </c>
      <c r="P45" s="351" t="s">
        <v>524</v>
      </c>
      <c r="Q45" s="351" t="s">
        <v>524</v>
      </c>
      <c r="R45" s="361">
        <f t="shared" si="5"/>
        <v>0.2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524</v>
      </c>
      <c r="Y45" s="351" t="s">
        <v>524</v>
      </c>
      <c r="Z45" s="351" t="s">
        <v>524</v>
      </c>
      <c r="AA45" s="351" t="s">
        <v>270</v>
      </c>
      <c r="AB45" s="186" t="s">
        <v>271</v>
      </c>
      <c r="AC45" s="351" t="s">
        <v>270</v>
      </c>
      <c r="AD45" s="351" t="s">
        <v>270</v>
      </c>
      <c r="AE45" s="351" t="s">
        <v>527</v>
      </c>
      <c r="AF45" s="351"/>
      <c r="AG45" s="351" t="s">
        <v>533</v>
      </c>
      <c r="AH45" s="361">
        <f t="shared" si="6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524</v>
      </c>
      <c r="AN45" s="351" t="s">
        <v>524</v>
      </c>
      <c r="AO45" s="353" t="s">
        <v>524</v>
      </c>
      <c r="AP45" s="351" t="s">
        <v>524</v>
      </c>
      <c r="AQ45" s="351" t="s">
        <v>524</v>
      </c>
      <c r="AR45" s="351" t="s">
        <v>524</v>
      </c>
      <c r="AS45" s="351" t="s">
        <v>524</v>
      </c>
      <c r="AT45" s="351" t="s">
        <v>524</v>
      </c>
      <c r="AU45" s="351" t="s">
        <v>524</v>
      </c>
      <c r="AV45" s="351" t="s">
        <v>524</v>
      </c>
      <c r="AW45" s="351" t="s">
        <v>524</v>
      </c>
      <c r="AX45" s="361">
        <f t="shared" si="7"/>
        <v>0.26666666666666666</v>
      </c>
      <c r="AY45" s="351" t="s">
        <v>524</v>
      </c>
      <c r="AZ45" s="351" t="s">
        <v>524</v>
      </c>
      <c r="BA45" s="361">
        <f t="shared" si="8"/>
        <v>0</v>
      </c>
      <c r="BB45" s="377">
        <f t="shared" si="9"/>
        <v>0.2583333333333333</v>
      </c>
    </row>
    <row r="46" spans="3:54" s="350" customFormat="1" ht="18.75" customHeight="1" x14ac:dyDescent="0.3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351" t="s">
        <v>524</v>
      </c>
      <c r="N46" s="351" t="s">
        <v>524</v>
      </c>
      <c r="O46" s="351" t="s">
        <v>524</v>
      </c>
      <c r="P46" s="351" t="s">
        <v>524</v>
      </c>
      <c r="Q46" s="351" t="s">
        <v>524</v>
      </c>
      <c r="R46" s="361">
        <f t="shared" si="5"/>
        <v>0</v>
      </c>
      <c r="S46" s="351" t="s">
        <v>524</v>
      </c>
      <c r="T46" s="351" t="s">
        <v>527</v>
      </c>
      <c r="U46" s="351" t="s">
        <v>527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524</v>
      </c>
      <c r="AA46" s="351" t="s">
        <v>527</v>
      </c>
      <c r="AB46" s="186" t="s">
        <v>281</v>
      </c>
      <c r="AC46" s="351" t="s">
        <v>524</v>
      </c>
      <c r="AD46" s="351" t="s">
        <v>527</v>
      </c>
      <c r="AE46" s="351" t="s">
        <v>524</v>
      </c>
      <c r="AF46" s="351"/>
      <c r="AG46" s="351" t="s">
        <v>543</v>
      </c>
      <c r="AH46" s="361">
        <f t="shared" si="6"/>
        <v>0.4</v>
      </c>
      <c r="AI46" s="351" t="s">
        <v>269</v>
      </c>
      <c r="AJ46" s="351" t="s">
        <v>269</v>
      </c>
      <c r="AK46" s="351" t="s">
        <v>269</v>
      </c>
      <c r="AL46" s="351" t="s">
        <v>269</v>
      </c>
      <c r="AM46" s="351" t="s">
        <v>524</v>
      </c>
      <c r="AN46" s="351" t="s">
        <v>270</v>
      </c>
      <c r="AO46" s="353" t="s">
        <v>527</v>
      </c>
      <c r="AP46" s="351" t="s">
        <v>524</v>
      </c>
      <c r="AQ46" s="360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51" t="s">
        <v>269</v>
      </c>
      <c r="AW46" s="351" t="s">
        <v>269</v>
      </c>
      <c r="AX46" s="361">
        <f t="shared" si="7"/>
        <v>0.83333333333333337</v>
      </c>
      <c r="AY46" s="351" t="s">
        <v>524</v>
      </c>
      <c r="AZ46" s="351" t="s">
        <v>524</v>
      </c>
      <c r="BA46" s="361">
        <f t="shared" si="8"/>
        <v>0</v>
      </c>
      <c r="BB46" s="377">
        <f t="shared" si="9"/>
        <v>0.30833333333333335</v>
      </c>
    </row>
    <row r="47" spans="3:54" s="350" customFormat="1" ht="18.75" customHeight="1" x14ac:dyDescent="0.3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351" t="s">
        <v>270</v>
      </c>
      <c r="N47" s="351" t="s">
        <v>524</v>
      </c>
      <c r="O47" s="351" t="s">
        <v>524</v>
      </c>
      <c r="P47" s="351" t="s">
        <v>524</v>
      </c>
      <c r="Q47" s="351" t="s">
        <v>524</v>
      </c>
      <c r="R47" s="361">
        <f t="shared" si="5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524</v>
      </c>
      <c r="AA47" s="351" t="s">
        <v>527</v>
      </c>
      <c r="AB47" s="186" t="s">
        <v>271</v>
      </c>
      <c r="AC47" s="351" t="s">
        <v>527</v>
      </c>
      <c r="AD47" s="351" t="s">
        <v>527</v>
      </c>
      <c r="AE47" s="351" t="s">
        <v>527</v>
      </c>
      <c r="AF47" s="351"/>
      <c r="AG47" s="351" t="s">
        <v>538</v>
      </c>
      <c r="AH47" s="361">
        <f t="shared" si="6"/>
        <v>0.6</v>
      </c>
      <c r="AI47" s="351" t="s">
        <v>524</v>
      </c>
      <c r="AJ47" s="351" t="s">
        <v>524</v>
      </c>
      <c r="AK47" s="351" t="s">
        <v>524</v>
      </c>
      <c r="AL47" s="351" t="s">
        <v>524</v>
      </c>
      <c r="AM47" s="351" t="s">
        <v>524</v>
      </c>
      <c r="AN47" s="351" t="s">
        <v>524</v>
      </c>
      <c r="AO47" s="351" t="s">
        <v>524</v>
      </c>
      <c r="AP47" s="351" t="s">
        <v>524</v>
      </c>
      <c r="AQ47" s="360" t="s">
        <v>269</v>
      </c>
      <c r="AR47" s="353" t="s">
        <v>269</v>
      </c>
      <c r="AS47" s="353" t="s">
        <v>269</v>
      </c>
      <c r="AT47" s="353" t="s">
        <v>269</v>
      </c>
      <c r="AU47" s="353" t="s">
        <v>269</v>
      </c>
      <c r="AV47" s="351" t="s">
        <v>269</v>
      </c>
      <c r="AW47" s="351" t="s">
        <v>269</v>
      </c>
      <c r="AX47" s="361">
        <f t="shared" si="7"/>
        <v>0.46666666666666667</v>
      </c>
      <c r="AY47" s="351" t="s">
        <v>524</v>
      </c>
      <c r="AZ47" s="351" t="s">
        <v>524</v>
      </c>
      <c r="BA47" s="361">
        <f t="shared" si="8"/>
        <v>0</v>
      </c>
      <c r="BB47" s="377">
        <f t="shared" si="9"/>
        <v>0.31666666666666665</v>
      </c>
    </row>
    <row r="48" spans="3:54" s="350" customFormat="1" ht="18.75" customHeight="1" x14ac:dyDescent="0.3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3" t="s">
        <v>529</v>
      </c>
      <c r="M48" s="351" t="s">
        <v>270</v>
      </c>
      <c r="N48" s="351" t="s">
        <v>524</v>
      </c>
      <c r="O48" s="351" t="s">
        <v>524</v>
      </c>
      <c r="P48" s="351" t="s">
        <v>524</v>
      </c>
      <c r="Q48" s="351" t="s">
        <v>524</v>
      </c>
      <c r="R48" s="361">
        <f t="shared" si="5"/>
        <v>0.2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524</v>
      </c>
      <c r="AA48" s="351" t="s">
        <v>270</v>
      </c>
      <c r="AB48" s="186" t="s">
        <v>271</v>
      </c>
      <c r="AC48" s="351" t="s">
        <v>270</v>
      </c>
      <c r="AD48" s="351" t="s">
        <v>270</v>
      </c>
      <c r="AE48" s="351" t="s">
        <v>527</v>
      </c>
      <c r="AF48" s="351"/>
      <c r="AG48" s="351" t="s">
        <v>533</v>
      </c>
      <c r="AH48" s="361">
        <f t="shared" si="6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524</v>
      </c>
      <c r="AN48" s="351" t="s">
        <v>524</v>
      </c>
      <c r="AO48" s="351" t="s">
        <v>524</v>
      </c>
      <c r="AP48" s="351" t="s">
        <v>524</v>
      </c>
      <c r="AQ48" s="351" t="s">
        <v>524</v>
      </c>
      <c r="AR48" s="353" t="s">
        <v>524</v>
      </c>
      <c r="AS48" s="353" t="s">
        <v>524</v>
      </c>
      <c r="AT48" s="353" t="s">
        <v>524</v>
      </c>
      <c r="AU48" s="353" t="s">
        <v>524</v>
      </c>
      <c r="AV48" s="351" t="s">
        <v>524</v>
      </c>
      <c r="AW48" s="351" t="s">
        <v>524</v>
      </c>
      <c r="AX48" s="361">
        <f t="shared" si="7"/>
        <v>0.26666666666666666</v>
      </c>
      <c r="AY48" s="351" t="s">
        <v>524</v>
      </c>
      <c r="AZ48" s="351" t="s">
        <v>524</v>
      </c>
      <c r="BA48" s="361">
        <f t="shared" si="8"/>
        <v>0</v>
      </c>
      <c r="BB48" s="377">
        <f t="shared" si="9"/>
        <v>0.29166666666666663</v>
      </c>
    </row>
    <row r="49" spans="3:54" s="350" customFormat="1" ht="18.75" customHeight="1" x14ac:dyDescent="0.3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>
        <v>2027</v>
      </c>
      <c r="L49" s="53" t="s">
        <v>529</v>
      </c>
      <c r="M49" s="351" t="s">
        <v>270</v>
      </c>
      <c r="N49" s="351" t="s">
        <v>524</v>
      </c>
      <c r="O49" s="351" t="s">
        <v>524</v>
      </c>
      <c r="P49" s="351" t="s">
        <v>524</v>
      </c>
      <c r="Q49" s="351" t="s">
        <v>524</v>
      </c>
      <c r="R49" s="361">
        <f t="shared" si="5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524</v>
      </c>
      <c r="AA49" s="351" t="s">
        <v>270</v>
      </c>
      <c r="AB49" s="186" t="s">
        <v>271</v>
      </c>
      <c r="AC49" s="351" t="s">
        <v>270</v>
      </c>
      <c r="AD49" s="351" t="s">
        <v>270</v>
      </c>
      <c r="AE49" s="351" t="s">
        <v>527</v>
      </c>
      <c r="AF49" s="351"/>
      <c r="AG49" s="351" t="s">
        <v>533</v>
      </c>
      <c r="AH49" s="361">
        <f t="shared" si="6"/>
        <v>0.7</v>
      </c>
      <c r="AI49" s="351" t="s">
        <v>270</v>
      </c>
      <c r="AJ49" s="351" t="s">
        <v>527</v>
      </c>
      <c r="AK49" s="351" t="s">
        <v>527</v>
      </c>
      <c r="AL49" s="351" t="s">
        <v>524</v>
      </c>
      <c r="AM49" s="351" t="s">
        <v>524</v>
      </c>
      <c r="AN49" s="351" t="s">
        <v>524</v>
      </c>
      <c r="AO49" s="353" t="s">
        <v>524</v>
      </c>
      <c r="AP49" s="351" t="s">
        <v>524</v>
      </c>
      <c r="AQ49" s="360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51" t="s">
        <v>269</v>
      </c>
      <c r="AW49" s="351" t="s">
        <v>269</v>
      </c>
      <c r="AX49" s="361">
        <f t="shared" si="7"/>
        <v>0.6</v>
      </c>
      <c r="AY49" s="351" t="s">
        <v>524</v>
      </c>
      <c r="AZ49" s="351" t="s">
        <v>524</v>
      </c>
      <c r="BA49" s="361">
        <f t="shared" si="8"/>
        <v>0</v>
      </c>
      <c r="BB49" s="377">
        <f t="shared" si="9"/>
        <v>0.375</v>
      </c>
    </row>
    <row r="50" spans="3:54" s="350" customFormat="1" ht="18.75" customHeight="1" x14ac:dyDescent="0.3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3" t="s">
        <v>529</v>
      </c>
      <c r="M50" s="351" t="s">
        <v>270</v>
      </c>
      <c r="N50" s="351" t="s">
        <v>524</v>
      </c>
      <c r="O50" s="351" t="s">
        <v>524</v>
      </c>
      <c r="P50" s="351" t="s">
        <v>524</v>
      </c>
      <c r="Q50" s="351" t="s">
        <v>524</v>
      </c>
      <c r="R50" s="361">
        <f t="shared" si="5"/>
        <v>0.2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524</v>
      </c>
      <c r="AA50" s="351" t="s">
        <v>527</v>
      </c>
      <c r="AB50" s="186" t="s">
        <v>281</v>
      </c>
      <c r="AC50" s="351" t="s">
        <v>524</v>
      </c>
      <c r="AD50" s="351" t="s">
        <v>527</v>
      </c>
      <c r="AE50" s="351" t="s">
        <v>527</v>
      </c>
      <c r="AF50" s="351"/>
      <c r="AG50" s="351" t="s">
        <v>526</v>
      </c>
      <c r="AH50" s="361">
        <f t="shared" si="6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524</v>
      </c>
      <c r="AN50" s="351" t="s">
        <v>524</v>
      </c>
      <c r="AO50" s="353" t="s">
        <v>524</v>
      </c>
      <c r="AP50" s="351" t="s">
        <v>524</v>
      </c>
      <c r="AQ50" s="351" t="s">
        <v>524</v>
      </c>
      <c r="AR50" s="351" t="s">
        <v>524</v>
      </c>
      <c r="AS50" s="351" t="s">
        <v>524</v>
      </c>
      <c r="AT50" s="351" t="s">
        <v>524</v>
      </c>
      <c r="AU50" s="351" t="s">
        <v>524</v>
      </c>
      <c r="AV50" s="351" t="s">
        <v>524</v>
      </c>
      <c r="AW50" s="351" t="s">
        <v>524</v>
      </c>
      <c r="AX50" s="361">
        <f t="shared" si="7"/>
        <v>0.26666666666666666</v>
      </c>
      <c r="AY50" s="351" t="s">
        <v>524</v>
      </c>
      <c r="AZ50" s="351" t="s">
        <v>524</v>
      </c>
      <c r="BA50" s="361">
        <f t="shared" si="8"/>
        <v>0</v>
      </c>
      <c r="BB50" s="377">
        <f t="shared" si="9"/>
        <v>0.2583333333333333</v>
      </c>
    </row>
    <row r="51" spans="3:54" s="350" customFormat="1" ht="18.75" customHeight="1" x14ac:dyDescent="0.3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1" t="s">
        <v>528</v>
      </c>
      <c r="M51" s="351" t="s">
        <v>270</v>
      </c>
      <c r="N51" s="351" t="s">
        <v>270</v>
      </c>
      <c r="O51" s="351" t="s">
        <v>527</v>
      </c>
      <c r="P51" s="351" t="s">
        <v>270</v>
      </c>
      <c r="Q51" s="351" t="s">
        <v>524</v>
      </c>
      <c r="R51" s="361">
        <f t="shared" si="5"/>
        <v>0.7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524</v>
      </c>
      <c r="AA51" s="351" t="s">
        <v>527</v>
      </c>
      <c r="AB51" s="186" t="s">
        <v>281</v>
      </c>
      <c r="AC51" s="351" t="s">
        <v>524</v>
      </c>
      <c r="AD51" s="351" t="s">
        <v>527</v>
      </c>
      <c r="AE51" s="351" t="s">
        <v>527</v>
      </c>
      <c r="AF51" s="351"/>
      <c r="AG51" s="351" t="s">
        <v>526</v>
      </c>
      <c r="AH51" s="361">
        <f t="shared" si="6"/>
        <v>0.5</v>
      </c>
      <c r="AI51" s="351" t="s">
        <v>270</v>
      </c>
      <c r="AJ51" s="351" t="s">
        <v>270</v>
      </c>
      <c r="AK51" s="351" t="s">
        <v>527</v>
      </c>
      <c r="AL51" s="351" t="s">
        <v>527</v>
      </c>
      <c r="AM51" s="351" t="s">
        <v>524</v>
      </c>
      <c r="AN51" s="351" t="s">
        <v>527</v>
      </c>
      <c r="AO51" s="353" t="s">
        <v>524</v>
      </c>
      <c r="AP51" s="351" t="s">
        <v>527</v>
      </c>
      <c r="AQ51" s="351" t="s">
        <v>524</v>
      </c>
      <c r="AR51" s="351" t="s">
        <v>524</v>
      </c>
      <c r="AS51" s="351" t="s">
        <v>524</v>
      </c>
      <c r="AT51" s="351" t="s">
        <v>524</v>
      </c>
      <c r="AU51" s="351" t="s">
        <v>524</v>
      </c>
      <c r="AV51" s="351" t="s">
        <v>524</v>
      </c>
      <c r="AW51" s="351" t="s">
        <v>524</v>
      </c>
      <c r="AX51" s="361">
        <f t="shared" si="7"/>
        <v>0.26666666666666666</v>
      </c>
      <c r="AY51" s="351" t="s">
        <v>524</v>
      </c>
      <c r="AZ51" s="351" t="s">
        <v>524</v>
      </c>
      <c r="BA51" s="361">
        <f t="shared" si="8"/>
        <v>0</v>
      </c>
      <c r="BB51" s="377">
        <f t="shared" si="9"/>
        <v>0.36666666666666664</v>
      </c>
    </row>
    <row r="52" spans="3:54" s="350" customFormat="1" ht="18.75" customHeight="1" x14ac:dyDescent="0.3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>
        <v>2027</v>
      </c>
      <c r="L52" s="501" t="s">
        <v>528</v>
      </c>
      <c r="M52" s="351" t="s">
        <v>270</v>
      </c>
      <c r="N52" s="351" t="s">
        <v>524</v>
      </c>
      <c r="O52" s="351" t="s">
        <v>524</v>
      </c>
      <c r="P52" s="351" t="s">
        <v>524</v>
      </c>
      <c r="Q52" s="351" t="s">
        <v>524</v>
      </c>
      <c r="R52" s="361">
        <f t="shared" si="5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524</v>
      </c>
      <c r="AA52" s="351" t="s">
        <v>270</v>
      </c>
      <c r="AB52" s="186" t="s">
        <v>271</v>
      </c>
      <c r="AC52" s="351" t="s">
        <v>270</v>
      </c>
      <c r="AD52" s="351" t="s">
        <v>270</v>
      </c>
      <c r="AE52" s="351" t="s">
        <v>527</v>
      </c>
      <c r="AF52" s="351"/>
      <c r="AG52" s="351" t="s">
        <v>533</v>
      </c>
      <c r="AH52" s="361">
        <f t="shared" si="6"/>
        <v>0.6333333333333333</v>
      </c>
      <c r="AI52" s="351" t="s">
        <v>524</v>
      </c>
      <c r="AJ52" s="351" t="s">
        <v>524</v>
      </c>
      <c r="AK52" s="351" t="s">
        <v>524</v>
      </c>
      <c r="AL52" s="351" t="s">
        <v>524</v>
      </c>
      <c r="AM52" s="351" t="s">
        <v>524</v>
      </c>
      <c r="AN52" s="351" t="s">
        <v>524</v>
      </c>
      <c r="AO52" s="353" t="s">
        <v>524</v>
      </c>
      <c r="AP52" s="351" t="s">
        <v>524</v>
      </c>
      <c r="AQ52" s="351" t="s">
        <v>524</v>
      </c>
      <c r="AR52" s="351" t="s">
        <v>524</v>
      </c>
      <c r="AS52" s="351" t="s">
        <v>524</v>
      </c>
      <c r="AT52" s="351" t="s">
        <v>524</v>
      </c>
      <c r="AU52" s="351" t="s">
        <v>524</v>
      </c>
      <c r="AV52" s="351" t="s">
        <v>524</v>
      </c>
      <c r="AW52" s="351" t="s">
        <v>524</v>
      </c>
      <c r="AX52" s="361">
        <f t="shared" si="7"/>
        <v>0</v>
      </c>
      <c r="AY52" s="351" t="s">
        <v>524</v>
      </c>
      <c r="AZ52" s="351" t="s">
        <v>524</v>
      </c>
      <c r="BA52" s="361">
        <f t="shared" si="8"/>
        <v>0</v>
      </c>
      <c r="BB52" s="377">
        <f t="shared" si="9"/>
        <v>0.20833333333333331</v>
      </c>
    </row>
    <row r="53" spans="3:54" s="350" customFormat="1" ht="18.75" customHeight="1" x14ac:dyDescent="0.3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351" t="s">
        <v>524</v>
      </c>
      <c r="N53" s="351" t="s">
        <v>524</v>
      </c>
      <c r="O53" s="351" t="s">
        <v>524</v>
      </c>
      <c r="P53" s="351" t="s">
        <v>524</v>
      </c>
      <c r="Q53" s="351" t="s">
        <v>524</v>
      </c>
      <c r="R53" s="361">
        <f t="shared" si="5"/>
        <v>0</v>
      </c>
      <c r="S53" s="351" t="s">
        <v>524</v>
      </c>
      <c r="T53" s="351" t="s">
        <v>527</v>
      </c>
      <c r="U53" s="351" t="s">
        <v>527</v>
      </c>
      <c r="V53" s="351" t="s">
        <v>269</v>
      </c>
      <c r="W53" s="359" t="s">
        <v>525</v>
      </c>
      <c r="X53" s="351" t="s">
        <v>270</v>
      </c>
      <c r="Y53" s="352" t="s">
        <v>270</v>
      </c>
      <c r="Z53" s="351" t="s">
        <v>524</v>
      </c>
      <c r="AA53" s="351" t="s">
        <v>527</v>
      </c>
      <c r="AB53" s="186" t="s">
        <v>281</v>
      </c>
      <c r="AC53" s="351" t="s">
        <v>524</v>
      </c>
      <c r="AD53" s="351" t="s">
        <v>270</v>
      </c>
      <c r="AE53" s="351" t="s">
        <v>270</v>
      </c>
      <c r="AF53" s="351"/>
      <c r="AG53" s="351" t="s">
        <v>544</v>
      </c>
      <c r="AH53" s="361">
        <f t="shared" si="6"/>
        <v>0.43333333333333335</v>
      </c>
      <c r="AI53" s="351" t="s">
        <v>269</v>
      </c>
      <c r="AJ53" s="351" t="s">
        <v>269</v>
      </c>
      <c r="AK53" s="351" t="s">
        <v>269</v>
      </c>
      <c r="AL53" s="351" t="s">
        <v>269</v>
      </c>
      <c r="AM53" s="351" t="s">
        <v>524</v>
      </c>
      <c r="AN53" s="351" t="s">
        <v>270</v>
      </c>
      <c r="AO53" s="353" t="s">
        <v>524</v>
      </c>
      <c r="AP53" s="351" t="s">
        <v>524</v>
      </c>
      <c r="AQ53" s="360" t="s">
        <v>269</v>
      </c>
      <c r="AR53" s="351" t="s">
        <v>269</v>
      </c>
      <c r="AS53" s="351" t="s">
        <v>269</v>
      </c>
      <c r="AT53" s="351" t="s">
        <v>269</v>
      </c>
      <c r="AU53" s="351" t="s">
        <v>269</v>
      </c>
      <c r="AV53" s="351" t="s">
        <v>269</v>
      </c>
      <c r="AW53" s="351" t="s">
        <v>269</v>
      </c>
      <c r="AX53" s="361">
        <f t="shared" si="7"/>
        <v>0.8</v>
      </c>
      <c r="AY53" s="351" t="s">
        <v>524</v>
      </c>
      <c r="AZ53" s="351" t="s">
        <v>524</v>
      </c>
      <c r="BA53" s="361">
        <f t="shared" si="8"/>
        <v>0</v>
      </c>
      <c r="BB53" s="377">
        <f t="shared" si="9"/>
        <v>0.30833333333333335</v>
      </c>
    </row>
    <row r="54" spans="3:54" s="350" customFormat="1" ht="18.75" customHeight="1" x14ac:dyDescent="0.3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529</v>
      </c>
      <c r="M54" s="351" t="s">
        <v>270</v>
      </c>
      <c r="N54" s="351" t="s">
        <v>524</v>
      </c>
      <c r="O54" s="351" t="s">
        <v>269</v>
      </c>
      <c r="P54" s="351" t="s">
        <v>524</v>
      </c>
      <c r="Q54" s="351" t="s">
        <v>524</v>
      </c>
      <c r="R54" s="361">
        <f t="shared" si="5"/>
        <v>0.4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524</v>
      </c>
      <c r="AA54" s="351" t="s">
        <v>527</v>
      </c>
      <c r="AB54" s="186" t="s">
        <v>281</v>
      </c>
      <c r="AC54" s="351" t="s">
        <v>524</v>
      </c>
      <c r="AD54" s="351" t="s">
        <v>270</v>
      </c>
      <c r="AE54" s="351" t="s">
        <v>527</v>
      </c>
      <c r="AF54" s="351"/>
      <c r="AG54" s="351" t="s">
        <v>526</v>
      </c>
      <c r="AH54" s="361">
        <f t="shared" si="6"/>
        <v>0.6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524</v>
      </c>
      <c r="AN54" s="351" t="s">
        <v>270</v>
      </c>
      <c r="AO54" s="353" t="s">
        <v>524</v>
      </c>
      <c r="AP54" s="351" t="s">
        <v>524</v>
      </c>
      <c r="AQ54" s="360" t="s">
        <v>269</v>
      </c>
      <c r="AR54" s="351" t="s">
        <v>269</v>
      </c>
      <c r="AS54" s="351" t="s">
        <v>269</v>
      </c>
      <c r="AT54" s="351" t="s">
        <v>269</v>
      </c>
      <c r="AU54" s="351" t="s">
        <v>269</v>
      </c>
      <c r="AV54" s="351" t="s">
        <v>269</v>
      </c>
      <c r="AW54" s="351" t="s">
        <v>269</v>
      </c>
      <c r="AX54" s="361">
        <f t="shared" si="7"/>
        <v>0.8</v>
      </c>
      <c r="AY54" s="351" t="s">
        <v>270</v>
      </c>
      <c r="AZ54" s="351" t="s">
        <v>269</v>
      </c>
      <c r="BA54" s="361">
        <f t="shared" si="8"/>
        <v>1</v>
      </c>
      <c r="BB54" s="377">
        <f t="shared" si="9"/>
        <v>0.7</v>
      </c>
    </row>
    <row r="55" spans="3:54" s="350" customFormat="1" ht="18.75" customHeight="1" x14ac:dyDescent="0.3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1" t="s">
        <v>528</v>
      </c>
      <c r="M55" s="351" t="s">
        <v>270</v>
      </c>
      <c r="N55" s="351" t="s">
        <v>270</v>
      </c>
      <c r="O55" s="351" t="s">
        <v>270</v>
      </c>
      <c r="P55" s="351" t="s">
        <v>270</v>
      </c>
      <c r="Q55" s="351" t="s">
        <v>524</v>
      </c>
      <c r="R55" s="361">
        <f t="shared" si="5"/>
        <v>0.8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524</v>
      </c>
      <c r="AA55" s="351" t="s">
        <v>527</v>
      </c>
      <c r="AB55" s="186" t="s">
        <v>281</v>
      </c>
      <c r="AC55" s="351" t="s">
        <v>527</v>
      </c>
      <c r="AD55" s="351" t="s">
        <v>527</v>
      </c>
      <c r="AE55" s="351" t="s">
        <v>527</v>
      </c>
      <c r="AF55" s="351"/>
      <c r="AG55" s="351" t="s">
        <v>526</v>
      </c>
      <c r="AH55" s="361">
        <f t="shared" si="6"/>
        <v>0.6</v>
      </c>
      <c r="AI55" s="351" t="s">
        <v>270</v>
      </c>
      <c r="AJ55" s="351" t="s">
        <v>270</v>
      </c>
      <c r="AK55" s="351" t="s">
        <v>270</v>
      </c>
      <c r="AL55" s="351" t="s">
        <v>527</v>
      </c>
      <c r="AM55" s="351" t="s">
        <v>524</v>
      </c>
      <c r="AN55" s="351" t="s">
        <v>524</v>
      </c>
      <c r="AO55" s="353" t="s">
        <v>524</v>
      </c>
      <c r="AP55" s="351" t="s">
        <v>524</v>
      </c>
      <c r="AQ55" s="360" t="s">
        <v>269</v>
      </c>
      <c r="AR55" s="351" t="s">
        <v>269</v>
      </c>
      <c r="AS55" s="351" t="s">
        <v>269</v>
      </c>
      <c r="AT55" s="351" t="s">
        <v>269</v>
      </c>
      <c r="AU55" s="351" t="s">
        <v>269</v>
      </c>
      <c r="AV55" s="351" t="s">
        <v>269</v>
      </c>
      <c r="AW55" s="351" t="s">
        <v>269</v>
      </c>
      <c r="AX55" s="361">
        <f t="shared" si="7"/>
        <v>0.7</v>
      </c>
      <c r="AY55" s="351" t="s">
        <v>524</v>
      </c>
      <c r="AZ55" s="351" t="s">
        <v>524</v>
      </c>
      <c r="BA55" s="361">
        <f t="shared" si="8"/>
        <v>0</v>
      </c>
      <c r="BB55" s="377">
        <f t="shared" si="9"/>
        <v>0.52499999999999991</v>
      </c>
    </row>
    <row r="56" spans="3:54" s="350" customFormat="1" ht="18.75" customHeight="1" x14ac:dyDescent="0.3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351" t="s">
        <v>270</v>
      </c>
      <c r="N56" s="351" t="s">
        <v>524</v>
      </c>
      <c r="O56" s="351" t="s">
        <v>524</v>
      </c>
      <c r="P56" s="351" t="s">
        <v>524</v>
      </c>
      <c r="Q56" s="351" t="s">
        <v>524</v>
      </c>
      <c r="R56" s="361">
        <f t="shared" si="5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524</v>
      </c>
      <c r="AA56" s="351" t="s">
        <v>527</v>
      </c>
      <c r="AB56" s="186" t="s">
        <v>271</v>
      </c>
      <c r="AC56" s="351" t="s">
        <v>527</v>
      </c>
      <c r="AD56" s="351" t="s">
        <v>527</v>
      </c>
      <c r="AE56" s="351" t="s">
        <v>527</v>
      </c>
      <c r="AF56" s="351"/>
      <c r="AG56" s="351" t="s">
        <v>544</v>
      </c>
      <c r="AH56" s="361">
        <f t="shared" si="6"/>
        <v>0.6</v>
      </c>
      <c r="AI56" s="351" t="s">
        <v>524</v>
      </c>
      <c r="AJ56" s="351" t="s">
        <v>524</v>
      </c>
      <c r="AK56" s="351" t="s">
        <v>524</v>
      </c>
      <c r="AL56" s="351" t="s">
        <v>524</v>
      </c>
      <c r="AM56" s="351" t="s">
        <v>524</v>
      </c>
      <c r="AN56" s="351" t="s">
        <v>524</v>
      </c>
      <c r="AO56" s="351" t="s">
        <v>524</v>
      </c>
      <c r="AP56" s="351" t="s">
        <v>524</v>
      </c>
      <c r="AQ56" s="360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51" t="s">
        <v>269</v>
      </c>
      <c r="AW56" s="351" t="s">
        <v>269</v>
      </c>
      <c r="AX56" s="361">
        <f t="shared" si="7"/>
        <v>0.46666666666666667</v>
      </c>
      <c r="AY56" s="351" t="s">
        <v>524</v>
      </c>
      <c r="AZ56" s="351" t="s">
        <v>524</v>
      </c>
      <c r="BA56" s="361">
        <f t="shared" si="8"/>
        <v>0</v>
      </c>
      <c r="BB56" s="377">
        <f t="shared" si="9"/>
        <v>0.31666666666666665</v>
      </c>
    </row>
    <row r="57" spans="3:54" s="350" customFormat="1" ht="18.75" customHeight="1" x14ac:dyDescent="0.3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529</v>
      </c>
      <c r="M57" s="351" t="s">
        <v>270</v>
      </c>
      <c r="N57" s="351" t="s">
        <v>270</v>
      </c>
      <c r="O57" s="351" t="s">
        <v>527</v>
      </c>
      <c r="P57" s="351" t="s">
        <v>270</v>
      </c>
      <c r="Q57" s="351" t="s">
        <v>524</v>
      </c>
      <c r="R57" s="361">
        <f t="shared" si="5"/>
        <v>0.7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6" t="s">
        <v>270</v>
      </c>
      <c r="Z57" s="351" t="s">
        <v>524</v>
      </c>
      <c r="AA57" s="351" t="s">
        <v>270</v>
      </c>
      <c r="AB57" s="186" t="s">
        <v>271</v>
      </c>
      <c r="AC57" s="351" t="s">
        <v>270</v>
      </c>
      <c r="AD57" s="353" t="s">
        <v>270</v>
      </c>
      <c r="AE57" s="353" t="s">
        <v>270</v>
      </c>
      <c r="AF57" s="351"/>
      <c r="AG57" s="351" t="s">
        <v>526</v>
      </c>
      <c r="AH57" s="361">
        <f t="shared" si="6"/>
        <v>0.73333333333333328</v>
      </c>
      <c r="AI57" s="351" t="s">
        <v>270</v>
      </c>
      <c r="AJ57" s="351" t="s">
        <v>270</v>
      </c>
      <c r="AK57" s="351" t="s">
        <v>270</v>
      </c>
      <c r="AL57" s="351" t="s">
        <v>527</v>
      </c>
      <c r="AM57" s="351" t="s">
        <v>524</v>
      </c>
      <c r="AN57" s="351" t="s">
        <v>270</v>
      </c>
      <c r="AO57" s="351" t="s">
        <v>270</v>
      </c>
      <c r="AP57" s="351" t="s">
        <v>527</v>
      </c>
      <c r="AQ57" s="351" t="s">
        <v>270</v>
      </c>
      <c r="AR57" s="351" t="s">
        <v>270</v>
      </c>
      <c r="AS57" s="351" t="s">
        <v>270</v>
      </c>
      <c r="AT57" s="351" t="s">
        <v>270</v>
      </c>
      <c r="AU57" s="351" t="s">
        <v>270</v>
      </c>
      <c r="AV57" s="351" t="s">
        <v>270</v>
      </c>
      <c r="AW57" s="351" t="s">
        <v>270</v>
      </c>
      <c r="AX57" s="361">
        <f t="shared" si="7"/>
        <v>0.8666666666666667</v>
      </c>
      <c r="AY57" s="351" t="s">
        <v>524</v>
      </c>
      <c r="AZ57" s="351" t="s">
        <v>524</v>
      </c>
      <c r="BA57" s="361">
        <f t="shared" si="8"/>
        <v>0</v>
      </c>
      <c r="BB57" s="377">
        <f t="shared" si="9"/>
        <v>0.57499999999999996</v>
      </c>
    </row>
    <row r="58" spans="3:54" s="350" customFormat="1" ht="18.75" customHeight="1" x14ac:dyDescent="0.3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501" t="s">
        <v>528</v>
      </c>
      <c r="M58" s="351" t="s">
        <v>270</v>
      </c>
      <c r="N58" s="351" t="s">
        <v>270</v>
      </c>
      <c r="O58" s="351" t="s">
        <v>270</v>
      </c>
      <c r="P58" s="351" t="s">
        <v>270</v>
      </c>
      <c r="Q58" s="351" t="s">
        <v>524</v>
      </c>
      <c r="R58" s="361">
        <f t="shared" si="5"/>
        <v>0.8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280</v>
      </c>
      <c r="Z58" s="351" t="s">
        <v>524</v>
      </c>
      <c r="AA58" s="351" t="s">
        <v>527</v>
      </c>
      <c r="AB58" s="186" t="s">
        <v>281</v>
      </c>
      <c r="AC58" s="351" t="s">
        <v>524</v>
      </c>
      <c r="AD58" s="351" t="s">
        <v>527</v>
      </c>
      <c r="AE58" s="351" t="s">
        <v>527</v>
      </c>
      <c r="AF58" s="351"/>
      <c r="AG58" s="351" t="s">
        <v>526</v>
      </c>
      <c r="AH58" s="361">
        <f t="shared" si="6"/>
        <v>0.5</v>
      </c>
      <c r="AI58" s="351" t="s">
        <v>270</v>
      </c>
      <c r="AJ58" s="351" t="s">
        <v>270</v>
      </c>
      <c r="AK58" s="351" t="s">
        <v>270</v>
      </c>
      <c r="AL58" s="351" t="s">
        <v>527</v>
      </c>
      <c r="AM58" s="351" t="s">
        <v>524</v>
      </c>
      <c r="AN58" s="351" t="s">
        <v>270</v>
      </c>
      <c r="AO58" s="351" t="s">
        <v>270</v>
      </c>
      <c r="AP58" s="351" t="s">
        <v>527</v>
      </c>
      <c r="AQ58" s="351" t="s">
        <v>270</v>
      </c>
      <c r="AR58" s="351" t="s">
        <v>270</v>
      </c>
      <c r="AS58" s="351" t="s">
        <v>270</v>
      </c>
      <c r="AT58" s="351" t="s">
        <v>270</v>
      </c>
      <c r="AU58" s="351" t="s">
        <v>270</v>
      </c>
      <c r="AV58" s="351" t="s">
        <v>270</v>
      </c>
      <c r="AW58" s="351" t="s">
        <v>270</v>
      </c>
      <c r="AX58" s="361">
        <f t="shared" si="7"/>
        <v>0.8666666666666667</v>
      </c>
      <c r="AY58" s="351" t="s">
        <v>524</v>
      </c>
      <c r="AZ58" s="351" t="s">
        <v>524</v>
      </c>
      <c r="BA58" s="361">
        <f t="shared" si="8"/>
        <v>0</v>
      </c>
      <c r="BB58" s="377">
        <f t="shared" si="9"/>
        <v>0.54166666666666674</v>
      </c>
    </row>
    <row r="59" spans="3:54" s="350" customFormat="1" ht="18.75" customHeight="1" x14ac:dyDescent="0.3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501" t="s">
        <v>528</v>
      </c>
      <c r="M59" s="351" t="s">
        <v>270</v>
      </c>
      <c r="N59" s="351" t="s">
        <v>270</v>
      </c>
      <c r="O59" s="351" t="s">
        <v>270</v>
      </c>
      <c r="P59" s="351" t="s">
        <v>270</v>
      </c>
      <c r="Q59" s="351" t="s">
        <v>524</v>
      </c>
      <c r="R59" s="361">
        <f t="shared" si="5"/>
        <v>0.8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524</v>
      </c>
      <c r="AA59" s="351" t="s">
        <v>527</v>
      </c>
      <c r="AB59" s="186" t="s">
        <v>281</v>
      </c>
      <c r="AC59" s="351" t="s">
        <v>524</v>
      </c>
      <c r="AD59" s="351" t="s">
        <v>527</v>
      </c>
      <c r="AE59" s="351" t="s">
        <v>527</v>
      </c>
      <c r="AF59" s="351"/>
      <c r="AG59" s="351" t="s">
        <v>545</v>
      </c>
      <c r="AH59" s="361">
        <f t="shared" si="6"/>
        <v>0.5</v>
      </c>
      <c r="AI59" s="351" t="s">
        <v>270</v>
      </c>
      <c r="AJ59" s="351" t="s">
        <v>270</v>
      </c>
      <c r="AK59" s="351" t="s">
        <v>270</v>
      </c>
      <c r="AL59" s="351" t="s">
        <v>527</v>
      </c>
      <c r="AM59" s="351" t="s">
        <v>524</v>
      </c>
      <c r="AN59" s="351" t="s">
        <v>270</v>
      </c>
      <c r="AO59" s="351" t="s">
        <v>270</v>
      </c>
      <c r="AP59" s="351" t="s">
        <v>527</v>
      </c>
      <c r="AQ59" s="351" t="s">
        <v>270</v>
      </c>
      <c r="AR59" s="351" t="s">
        <v>270</v>
      </c>
      <c r="AS59" s="351" t="s">
        <v>270</v>
      </c>
      <c r="AT59" s="351" t="s">
        <v>270</v>
      </c>
      <c r="AU59" s="351" t="s">
        <v>270</v>
      </c>
      <c r="AV59" s="351" t="s">
        <v>270</v>
      </c>
      <c r="AW59" s="351" t="s">
        <v>270</v>
      </c>
      <c r="AX59" s="361">
        <f t="shared" si="7"/>
        <v>0.8666666666666667</v>
      </c>
      <c r="AY59" s="351" t="s">
        <v>524</v>
      </c>
      <c r="AZ59" s="351" t="s">
        <v>524</v>
      </c>
      <c r="BA59" s="361">
        <f t="shared" si="8"/>
        <v>0</v>
      </c>
      <c r="BB59" s="377">
        <f t="shared" si="9"/>
        <v>0.54166666666666674</v>
      </c>
    </row>
    <row r="60" spans="3:54" s="350" customFormat="1" ht="18.75" customHeight="1" x14ac:dyDescent="0.3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351" t="s">
        <v>270</v>
      </c>
      <c r="N60" s="351" t="s">
        <v>270</v>
      </c>
      <c r="O60" s="351"/>
      <c r="P60" s="351" t="s">
        <v>524</v>
      </c>
      <c r="Q60" s="351" t="s">
        <v>524</v>
      </c>
      <c r="R60" s="361">
        <f t="shared" si="5"/>
        <v>0.4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524</v>
      </c>
      <c r="AA60" s="351" t="s">
        <v>527</v>
      </c>
      <c r="AB60" s="186" t="s">
        <v>271</v>
      </c>
      <c r="AC60" s="351" t="s">
        <v>527</v>
      </c>
      <c r="AD60" s="351" t="s">
        <v>527</v>
      </c>
      <c r="AE60" s="351" t="s">
        <v>527</v>
      </c>
      <c r="AF60" s="351"/>
      <c r="AG60" s="351" t="s">
        <v>544</v>
      </c>
      <c r="AH60" s="361">
        <f t="shared" si="6"/>
        <v>0.6</v>
      </c>
      <c r="AI60" s="351" t="s">
        <v>524</v>
      </c>
      <c r="AJ60" s="351" t="s">
        <v>524</v>
      </c>
      <c r="AK60" s="351" t="s">
        <v>524</v>
      </c>
      <c r="AL60" s="351" t="s">
        <v>524</v>
      </c>
      <c r="AM60" s="351" t="s">
        <v>524</v>
      </c>
      <c r="AN60" s="337" t="s">
        <v>524</v>
      </c>
      <c r="AO60" s="353" t="s">
        <v>524</v>
      </c>
      <c r="AP60" s="351" t="s">
        <v>524</v>
      </c>
      <c r="AQ60" s="360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51" t="s">
        <v>269</v>
      </c>
      <c r="AW60" s="351" t="s">
        <v>269</v>
      </c>
      <c r="AX60" s="361">
        <f t="shared" si="7"/>
        <v>0.46666666666666667</v>
      </c>
      <c r="AY60" s="351" t="s">
        <v>524</v>
      </c>
      <c r="AZ60" s="351" t="s">
        <v>524</v>
      </c>
      <c r="BA60" s="361">
        <f t="shared" si="8"/>
        <v>0</v>
      </c>
      <c r="BB60" s="377">
        <f t="shared" si="9"/>
        <v>0.3666666666666667</v>
      </c>
    </row>
    <row r="61" spans="3:54" s="350" customFormat="1" ht="18.75" customHeight="1" x14ac:dyDescent="0.3">
      <c r="C61" s="49" t="s">
        <v>4</v>
      </c>
      <c r="D61" s="49" t="s">
        <v>338</v>
      </c>
      <c r="E61" s="507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529</v>
      </c>
      <c r="M61" s="351" t="s">
        <v>270</v>
      </c>
      <c r="N61" s="351" t="s">
        <v>270</v>
      </c>
      <c r="O61" s="351" t="s">
        <v>269</v>
      </c>
      <c r="P61" s="351" t="s">
        <v>270</v>
      </c>
      <c r="Q61" s="351" t="s">
        <v>524</v>
      </c>
      <c r="R61" s="361">
        <f t="shared" si="5"/>
        <v>0.8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524</v>
      </c>
      <c r="AA61" s="351" t="s">
        <v>524</v>
      </c>
      <c r="AB61" s="186" t="s">
        <v>269</v>
      </c>
      <c r="AC61" s="351" t="s">
        <v>524</v>
      </c>
      <c r="AD61" s="187"/>
      <c r="AE61" s="351" t="s">
        <v>527</v>
      </c>
      <c r="AF61" s="351"/>
      <c r="AG61" s="351" t="s">
        <v>526</v>
      </c>
      <c r="AH61" s="361">
        <f t="shared" si="6"/>
        <v>0.56666666666666665</v>
      </c>
      <c r="AI61" s="351" t="s">
        <v>270</v>
      </c>
      <c r="AJ61" s="351" t="s">
        <v>270</v>
      </c>
      <c r="AK61" s="351" t="s">
        <v>527</v>
      </c>
      <c r="AL61" s="351" t="s">
        <v>527</v>
      </c>
      <c r="AM61" s="351" t="s">
        <v>524</v>
      </c>
      <c r="AN61" s="351" t="s">
        <v>270</v>
      </c>
      <c r="AO61" s="353" t="s">
        <v>524</v>
      </c>
      <c r="AP61" s="351" t="s">
        <v>524</v>
      </c>
      <c r="AQ61" s="360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51" t="s">
        <v>269</v>
      </c>
      <c r="AW61" s="351" t="s">
        <v>269</v>
      </c>
      <c r="AX61" s="361">
        <f t="shared" si="7"/>
        <v>0.73333333333333328</v>
      </c>
      <c r="AY61" s="351" t="s">
        <v>270</v>
      </c>
      <c r="AZ61" s="351" t="s">
        <v>269</v>
      </c>
      <c r="BA61" s="361">
        <f t="shared" si="8"/>
        <v>1</v>
      </c>
      <c r="BB61" s="377">
        <f t="shared" si="9"/>
        <v>0.77500000000000002</v>
      </c>
    </row>
    <row r="62" spans="3:54" s="350" customFormat="1" ht="18.75" customHeight="1" x14ac:dyDescent="0.3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0" t="s">
        <v>528</v>
      </c>
      <c r="M62" s="351" t="s">
        <v>270</v>
      </c>
      <c r="N62" s="351" t="s">
        <v>270</v>
      </c>
      <c r="O62" s="351" t="s">
        <v>527</v>
      </c>
      <c r="P62" s="351" t="s">
        <v>270</v>
      </c>
      <c r="Q62" s="351" t="s">
        <v>524</v>
      </c>
      <c r="R62" s="361">
        <f t="shared" si="5"/>
        <v>0.7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524</v>
      </c>
      <c r="AA62" s="351" t="s">
        <v>527</v>
      </c>
      <c r="AB62" s="186" t="s">
        <v>281</v>
      </c>
      <c r="AC62" s="351" t="s">
        <v>524</v>
      </c>
      <c r="AD62" s="351" t="s">
        <v>527</v>
      </c>
      <c r="AE62" s="351" t="s">
        <v>527</v>
      </c>
      <c r="AF62" s="351"/>
      <c r="AG62" s="351" t="s">
        <v>526</v>
      </c>
      <c r="AH62" s="361">
        <f t="shared" si="6"/>
        <v>0.5</v>
      </c>
      <c r="AI62" s="351" t="s">
        <v>270</v>
      </c>
      <c r="AJ62" s="351" t="s">
        <v>270</v>
      </c>
      <c r="AK62" s="351" t="s">
        <v>527</v>
      </c>
      <c r="AL62" s="351" t="s">
        <v>524</v>
      </c>
      <c r="AM62" s="351" t="s">
        <v>524</v>
      </c>
      <c r="AN62" s="351" t="s">
        <v>527</v>
      </c>
      <c r="AO62" s="353" t="s">
        <v>524</v>
      </c>
      <c r="AP62" s="351" t="s">
        <v>527</v>
      </c>
      <c r="AQ62" s="351" t="s">
        <v>524</v>
      </c>
      <c r="AR62" s="351" t="s">
        <v>524</v>
      </c>
      <c r="AS62" s="351" t="s">
        <v>524</v>
      </c>
      <c r="AT62" s="351" t="s">
        <v>524</v>
      </c>
      <c r="AU62" s="351" t="s">
        <v>524</v>
      </c>
      <c r="AV62" s="351" t="s">
        <v>524</v>
      </c>
      <c r="AW62" s="351" t="s">
        <v>524</v>
      </c>
      <c r="AX62" s="361">
        <f t="shared" si="7"/>
        <v>0.23333333333333334</v>
      </c>
      <c r="AY62" s="351" t="s">
        <v>524</v>
      </c>
      <c r="AZ62" s="351" t="s">
        <v>524</v>
      </c>
      <c r="BA62" s="361">
        <f t="shared" si="8"/>
        <v>0</v>
      </c>
      <c r="BB62" s="377">
        <f t="shared" si="9"/>
        <v>0.35833333333333334</v>
      </c>
    </row>
    <row r="63" spans="3:54" s="350" customFormat="1" ht="18.75" customHeight="1" x14ac:dyDescent="0.3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505" t="s">
        <v>540</v>
      </c>
      <c r="M63" s="351" t="s">
        <v>524</v>
      </c>
      <c r="N63" s="351" t="s">
        <v>524</v>
      </c>
      <c r="O63" s="351" t="s">
        <v>524</v>
      </c>
      <c r="P63" s="351" t="s">
        <v>524</v>
      </c>
      <c r="Q63" s="351" t="s">
        <v>524</v>
      </c>
      <c r="R63" s="361">
        <f t="shared" si="5"/>
        <v>0</v>
      </c>
      <c r="S63" s="351" t="s">
        <v>524</v>
      </c>
      <c r="T63" s="351" t="s">
        <v>527</v>
      </c>
      <c r="U63" s="351" t="s">
        <v>527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524</v>
      </c>
      <c r="AA63" s="351" t="s">
        <v>527</v>
      </c>
      <c r="AB63" s="186" t="s">
        <v>271</v>
      </c>
      <c r="AC63" s="351" t="s">
        <v>527</v>
      </c>
      <c r="AD63" s="351" t="s">
        <v>527</v>
      </c>
      <c r="AE63" s="351" t="s">
        <v>527</v>
      </c>
      <c r="AF63" s="351"/>
      <c r="AG63" s="351" t="s">
        <v>546</v>
      </c>
      <c r="AH63" s="361">
        <f t="shared" si="6"/>
        <v>0.4</v>
      </c>
      <c r="AI63" s="351" t="s">
        <v>269</v>
      </c>
      <c r="AJ63" s="351" t="s">
        <v>269</v>
      </c>
      <c r="AK63" s="351" t="s">
        <v>269</v>
      </c>
      <c r="AL63" s="351" t="s">
        <v>269</v>
      </c>
      <c r="AM63" s="351" t="s">
        <v>524</v>
      </c>
      <c r="AN63" s="351" t="s">
        <v>524</v>
      </c>
      <c r="AO63" s="353" t="s">
        <v>524</v>
      </c>
      <c r="AP63" s="351" t="s">
        <v>524</v>
      </c>
      <c r="AQ63" s="351" t="s">
        <v>524</v>
      </c>
      <c r="AR63" s="351" t="s">
        <v>524</v>
      </c>
      <c r="AS63" s="351" t="s">
        <v>524</v>
      </c>
      <c r="AT63" s="351" t="s">
        <v>524</v>
      </c>
      <c r="AU63" s="351" t="s">
        <v>524</v>
      </c>
      <c r="AV63" s="351" t="s">
        <v>524</v>
      </c>
      <c r="AW63" s="351" t="s">
        <v>524</v>
      </c>
      <c r="AX63" s="361">
        <f t="shared" si="7"/>
        <v>0.26666666666666666</v>
      </c>
      <c r="AY63" s="351" t="s">
        <v>524</v>
      </c>
      <c r="AZ63" s="351" t="s">
        <v>524</v>
      </c>
      <c r="BA63" s="361">
        <f t="shared" si="8"/>
        <v>0</v>
      </c>
      <c r="BB63" s="377">
        <f t="shared" si="9"/>
        <v>0.16666666666666669</v>
      </c>
    </row>
    <row r="64" spans="3:54" s="350" customFormat="1" ht="18.75" customHeight="1" x14ac:dyDescent="0.3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505" t="s">
        <v>540</v>
      </c>
      <c r="M64" s="351" t="s">
        <v>524</v>
      </c>
      <c r="N64" s="351" t="s">
        <v>524</v>
      </c>
      <c r="O64" s="351" t="s">
        <v>524</v>
      </c>
      <c r="P64" s="351" t="s">
        <v>524</v>
      </c>
      <c r="Q64" s="351" t="s">
        <v>524</v>
      </c>
      <c r="R64" s="361">
        <f t="shared" si="5"/>
        <v>0</v>
      </c>
      <c r="S64" s="351" t="s">
        <v>524</v>
      </c>
      <c r="T64" s="351" t="s">
        <v>527</v>
      </c>
      <c r="U64" s="351" t="s">
        <v>527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524</v>
      </c>
      <c r="AA64" s="351" t="s">
        <v>527</v>
      </c>
      <c r="AB64" s="186" t="s">
        <v>281</v>
      </c>
      <c r="AC64" s="351" t="s">
        <v>524</v>
      </c>
      <c r="AD64" s="351" t="s">
        <v>527</v>
      </c>
      <c r="AE64" s="351" t="s">
        <v>524</v>
      </c>
      <c r="AF64" s="351"/>
      <c r="AG64" s="351" t="s">
        <v>546</v>
      </c>
      <c r="AH64" s="361">
        <f t="shared" si="6"/>
        <v>0.33333333333333331</v>
      </c>
      <c r="AI64" s="351" t="s">
        <v>269</v>
      </c>
      <c r="AJ64" s="351" t="s">
        <v>269</v>
      </c>
      <c r="AK64" s="351" t="s">
        <v>269</v>
      </c>
      <c r="AL64" s="351" t="s">
        <v>269</v>
      </c>
      <c r="AM64" s="351" t="s">
        <v>524</v>
      </c>
      <c r="AN64" s="351" t="s">
        <v>524</v>
      </c>
      <c r="AO64" s="353" t="s">
        <v>524</v>
      </c>
      <c r="AP64" s="351" t="s">
        <v>524</v>
      </c>
      <c r="AQ64" s="351" t="s">
        <v>524</v>
      </c>
      <c r="AR64" s="351" t="s">
        <v>524</v>
      </c>
      <c r="AS64" s="351" t="s">
        <v>524</v>
      </c>
      <c r="AT64" s="351" t="s">
        <v>524</v>
      </c>
      <c r="AU64" s="351" t="s">
        <v>524</v>
      </c>
      <c r="AV64" s="351" t="s">
        <v>524</v>
      </c>
      <c r="AW64" s="351" t="s">
        <v>524</v>
      </c>
      <c r="AX64" s="361">
        <f t="shared" si="7"/>
        <v>0.26666666666666666</v>
      </c>
      <c r="AY64" s="351" t="s">
        <v>524</v>
      </c>
      <c r="AZ64" s="351" t="s">
        <v>524</v>
      </c>
      <c r="BA64" s="361">
        <f t="shared" si="8"/>
        <v>0</v>
      </c>
      <c r="BB64" s="377">
        <f t="shared" si="9"/>
        <v>0.15</v>
      </c>
    </row>
    <row r="65" spans="2:54" s="78" customFormat="1" ht="18.75" customHeight="1" x14ac:dyDescent="0.3">
      <c r="B65" s="350"/>
      <c r="C65" s="49" t="s">
        <v>4</v>
      </c>
      <c r="D65" s="49" t="s">
        <v>338</v>
      </c>
      <c r="E65" s="507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505" t="s">
        <v>540</v>
      </c>
      <c r="M65" s="351" t="s">
        <v>524</v>
      </c>
      <c r="N65" s="351" t="s">
        <v>524</v>
      </c>
      <c r="O65" s="351" t="s">
        <v>524</v>
      </c>
      <c r="P65" s="351" t="s">
        <v>524</v>
      </c>
      <c r="Q65" s="351" t="s">
        <v>524</v>
      </c>
      <c r="R65" s="361">
        <f t="shared" si="5"/>
        <v>0</v>
      </c>
      <c r="S65" s="351" t="s">
        <v>524</v>
      </c>
      <c r="T65" s="351" t="s">
        <v>527</v>
      </c>
      <c r="U65" s="351" t="s">
        <v>527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524</v>
      </c>
      <c r="AA65" s="351" t="s">
        <v>527</v>
      </c>
      <c r="AB65" s="186" t="s">
        <v>271</v>
      </c>
      <c r="AC65" s="351" t="s">
        <v>527</v>
      </c>
      <c r="AD65" s="351" t="s">
        <v>527</v>
      </c>
      <c r="AE65" s="351" t="s">
        <v>527</v>
      </c>
      <c r="AF65" s="351"/>
      <c r="AG65" s="351" t="s">
        <v>546</v>
      </c>
      <c r="AH65" s="361">
        <f t="shared" si="6"/>
        <v>0.4</v>
      </c>
      <c r="AI65" s="351" t="s">
        <v>524</v>
      </c>
      <c r="AJ65" s="351" t="s">
        <v>524</v>
      </c>
      <c r="AK65" s="351" t="s">
        <v>524</v>
      </c>
      <c r="AL65" s="351" t="s">
        <v>524</v>
      </c>
      <c r="AM65" s="351" t="s">
        <v>524</v>
      </c>
      <c r="AN65" s="351" t="s">
        <v>524</v>
      </c>
      <c r="AO65" s="351" t="s">
        <v>524</v>
      </c>
      <c r="AP65" s="351" t="s">
        <v>524</v>
      </c>
      <c r="AQ65" s="351" t="s">
        <v>524</v>
      </c>
      <c r="AR65" s="351" t="s">
        <v>524</v>
      </c>
      <c r="AS65" s="351" t="s">
        <v>524</v>
      </c>
      <c r="AT65" s="351" t="s">
        <v>524</v>
      </c>
      <c r="AU65" s="351" t="s">
        <v>524</v>
      </c>
      <c r="AV65" s="351" t="s">
        <v>524</v>
      </c>
      <c r="AW65" s="351" t="s">
        <v>524</v>
      </c>
      <c r="AX65" s="361">
        <f t="shared" si="7"/>
        <v>0</v>
      </c>
      <c r="AY65" s="351" t="s">
        <v>524</v>
      </c>
      <c r="AZ65" s="351" t="s">
        <v>524</v>
      </c>
      <c r="BA65" s="361">
        <f t="shared" si="8"/>
        <v>0</v>
      </c>
      <c r="BB65" s="377">
        <f t="shared" si="9"/>
        <v>0.1</v>
      </c>
    </row>
    <row r="66" spans="2:54" s="350" customFormat="1" ht="18.75" customHeight="1" x14ac:dyDescent="0.3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0" t="s">
        <v>528</v>
      </c>
      <c r="M66" s="351" t="s">
        <v>524</v>
      </c>
      <c r="N66" s="351" t="s">
        <v>524</v>
      </c>
      <c r="O66" s="360" t="s">
        <v>269</v>
      </c>
      <c r="P66" s="351" t="s">
        <v>524</v>
      </c>
      <c r="Q66" s="351" t="s">
        <v>524</v>
      </c>
      <c r="R66" s="361">
        <f t="shared" si="5"/>
        <v>0.2</v>
      </c>
      <c r="S66" s="351" t="s">
        <v>524</v>
      </c>
      <c r="T66" s="351" t="s">
        <v>524</v>
      </c>
      <c r="U66" s="351" t="s">
        <v>524</v>
      </c>
      <c r="V66" s="358"/>
      <c r="W66" s="359" t="s">
        <v>525</v>
      </c>
      <c r="X66" s="359" t="s">
        <v>525</v>
      </c>
      <c r="Y66" s="352" t="s">
        <v>280</v>
      </c>
      <c r="Z66" s="351" t="s">
        <v>524</v>
      </c>
      <c r="AA66" s="351" t="s">
        <v>524</v>
      </c>
      <c r="AB66" s="353" t="s">
        <v>524</v>
      </c>
      <c r="AC66" s="351" t="s">
        <v>524</v>
      </c>
      <c r="AD66" s="353" t="s">
        <v>524</v>
      </c>
      <c r="AE66" s="351" t="s">
        <v>524</v>
      </c>
      <c r="AF66" s="351"/>
      <c r="AG66" s="351" t="s">
        <v>526</v>
      </c>
      <c r="AH66" s="361">
        <f t="shared" si="6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524</v>
      </c>
      <c r="AN66" s="351" t="s">
        <v>524</v>
      </c>
      <c r="AO66" s="353" t="s">
        <v>524</v>
      </c>
      <c r="AP66" s="351" t="s">
        <v>524</v>
      </c>
      <c r="AQ66" s="360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51" t="s">
        <v>269</v>
      </c>
      <c r="AW66" s="351" t="s">
        <v>269</v>
      </c>
      <c r="AX66" s="361">
        <f t="shared" si="7"/>
        <v>0.73333333333333328</v>
      </c>
      <c r="AY66" s="351" t="s">
        <v>524</v>
      </c>
      <c r="AZ66" s="351" t="s">
        <v>524</v>
      </c>
      <c r="BA66" s="361">
        <f t="shared" si="8"/>
        <v>0</v>
      </c>
      <c r="BB66" s="377">
        <f t="shared" si="9"/>
        <v>0.23333333333333334</v>
      </c>
    </row>
    <row r="67" spans="2:54" s="350" customFormat="1" ht="18.75" customHeight="1" x14ac:dyDescent="0.3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500" t="s">
        <v>528</v>
      </c>
      <c r="M67" s="351" t="s">
        <v>270</v>
      </c>
      <c r="N67" s="351" t="s">
        <v>270</v>
      </c>
      <c r="O67" s="351"/>
      <c r="P67" s="351" t="s">
        <v>524</v>
      </c>
      <c r="Q67" s="351" t="s">
        <v>524</v>
      </c>
      <c r="R67" s="361">
        <f t="shared" si="5"/>
        <v>0.4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524</v>
      </c>
      <c r="AA67" s="351" t="s">
        <v>527</v>
      </c>
      <c r="AB67" s="186" t="s">
        <v>271</v>
      </c>
      <c r="AC67" s="351" t="s">
        <v>527</v>
      </c>
      <c r="AD67" s="351" t="s">
        <v>527</v>
      </c>
      <c r="AE67" s="351" t="s">
        <v>527</v>
      </c>
      <c r="AF67" s="351"/>
      <c r="AG67" s="351" t="s">
        <v>544</v>
      </c>
      <c r="AH67" s="361">
        <f t="shared" si="6"/>
        <v>0.53333333333333333</v>
      </c>
      <c r="AI67" s="351" t="s">
        <v>524</v>
      </c>
      <c r="AJ67" s="351" t="s">
        <v>524</v>
      </c>
      <c r="AK67" s="351" t="s">
        <v>524</v>
      </c>
      <c r="AL67" s="351" t="s">
        <v>524</v>
      </c>
      <c r="AM67" s="351" t="s">
        <v>524</v>
      </c>
      <c r="AN67" s="351" t="s">
        <v>524</v>
      </c>
      <c r="AO67" s="353" t="s">
        <v>524</v>
      </c>
      <c r="AP67" s="351" t="s">
        <v>524</v>
      </c>
      <c r="AQ67" s="360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51" t="s">
        <v>269</v>
      </c>
      <c r="AW67" s="351" t="s">
        <v>269</v>
      </c>
      <c r="AX67" s="361">
        <f t="shared" si="7"/>
        <v>0.46666666666666667</v>
      </c>
      <c r="AY67" s="351" t="s">
        <v>524</v>
      </c>
      <c r="AZ67" s="351" t="s">
        <v>524</v>
      </c>
      <c r="BA67" s="361">
        <f t="shared" si="8"/>
        <v>0</v>
      </c>
      <c r="BB67" s="377">
        <f t="shared" si="9"/>
        <v>0.35</v>
      </c>
    </row>
    <row r="68" spans="2:54" s="350" customFormat="1" ht="18.75" customHeight="1" x14ac:dyDescent="0.3">
      <c r="C68" s="49" t="s">
        <v>4</v>
      </c>
      <c r="D68" s="49" t="s">
        <v>260</v>
      </c>
      <c r="E68" s="53" t="s">
        <v>547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3" t="s">
        <v>529</v>
      </c>
      <c r="M68" s="351" t="s">
        <v>270</v>
      </c>
      <c r="N68" s="360" t="s">
        <v>527</v>
      </c>
      <c r="O68" s="351" t="s">
        <v>269</v>
      </c>
      <c r="P68" s="351" t="s">
        <v>524</v>
      </c>
      <c r="Q68" s="351" t="s">
        <v>524</v>
      </c>
      <c r="R68" s="361">
        <f t="shared" si="5"/>
        <v>0.5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524</v>
      </c>
      <c r="AA68" s="351" t="s">
        <v>524</v>
      </c>
      <c r="AB68" s="186" t="s">
        <v>281</v>
      </c>
      <c r="AC68" s="351" t="s">
        <v>524</v>
      </c>
      <c r="AD68" s="351" t="s">
        <v>524</v>
      </c>
      <c r="AE68" s="351" t="s">
        <v>527</v>
      </c>
      <c r="AF68" s="351"/>
      <c r="AG68" s="351" t="s">
        <v>526</v>
      </c>
      <c r="AH68" s="361">
        <f t="shared" si="6"/>
        <v>0.5</v>
      </c>
      <c r="AI68" s="352" t="s">
        <v>280</v>
      </c>
      <c r="AJ68" s="351" t="s">
        <v>527</v>
      </c>
      <c r="AK68" s="351" t="s">
        <v>524</v>
      </c>
      <c r="AL68" s="351" t="s">
        <v>524</v>
      </c>
      <c r="AM68" s="351" t="s">
        <v>524</v>
      </c>
      <c r="AN68" s="351" t="s">
        <v>524</v>
      </c>
      <c r="AO68" s="353" t="s">
        <v>524</v>
      </c>
      <c r="AP68" s="351" t="s">
        <v>524</v>
      </c>
      <c r="AQ68" s="360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51" t="s">
        <v>269</v>
      </c>
      <c r="AW68" s="351" t="s">
        <v>269</v>
      </c>
      <c r="AX68" s="361">
        <f t="shared" si="7"/>
        <v>0.5</v>
      </c>
      <c r="AY68" s="351" t="s">
        <v>524</v>
      </c>
      <c r="AZ68" s="351" t="s">
        <v>524</v>
      </c>
      <c r="BA68" s="361">
        <f t="shared" si="8"/>
        <v>0</v>
      </c>
      <c r="BB68" s="377">
        <f t="shared" si="9"/>
        <v>0.375</v>
      </c>
    </row>
    <row r="69" spans="2:54" s="350" customFormat="1" ht="18.75" customHeight="1" x14ac:dyDescent="0.3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500" t="s">
        <v>528</v>
      </c>
      <c r="M69" s="351" t="s">
        <v>270</v>
      </c>
      <c r="N69" s="351" t="s">
        <v>524</v>
      </c>
      <c r="O69" s="351" t="s">
        <v>524</v>
      </c>
      <c r="P69" s="351" t="s">
        <v>524</v>
      </c>
      <c r="Q69" s="351" t="s">
        <v>524</v>
      </c>
      <c r="R69" s="361">
        <f t="shared" si="5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524</v>
      </c>
      <c r="AA69" s="351" t="s">
        <v>527</v>
      </c>
      <c r="AB69" s="187" t="s">
        <v>271</v>
      </c>
      <c r="AC69" s="351" t="s">
        <v>527</v>
      </c>
      <c r="AD69" s="351" t="s">
        <v>527</v>
      </c>
      <c r="AE69" s="351" t="s">
        <v>527</v>
      </c>
      <c r="AF69" s="351"/>
      <c r="AG69" s="351" t="s">
        <v>548</v>
      </c>
      <c r="AH69" s="361">
        <f t="shared" si="6"/>
        <v>0.53333333333333333</v>
      </c>
      <c r="AI69" s="351" t="s">
        <v>269</v>
      </c>
      <c r="AJ69" s="351" t="s">
        <v>269</v>
      </c>
      <c r="AK69" s="351" t="s">
        <v>269</v>
      </c>
      <c r="AL69" s="360" t="s">
        <v>269</v>
      </c>
      <c r="AM69" s="351" t="s">
        <v>524</v>
      </c>
      <c r="AN69" s="351" t="s">
        <v>524</v>
      </c>
      <c r="AO69" s="353" t="s">
        <v>524</v>
      </c>
      <c r="AP69" s="351" t="s">
        <v>524</v>
      </c>
      <c r="AQ69" s="351" t="s">
        <v>524</v>
      </c>
      <c r="AR69" s="351" t="s">
        <v>524</v>
      </c>
      <c r="AS69" s="351" t="s">
        <v>524</v>
      </c>
      <c r="AT69" s="351" t="s">
        <v>524</v>
      </c>
      <c r="AU69" s="351" t="s">
        <v>524</v>
      </c>
      <c r="AV69" s="351" t="s">
        <v>524</v>
      </c>
      <c r="AW69" s="351" t="s">
        <v>524</v>
      </c>
      <c r="AX69" s="361">
        <f t="shared" si="7"/>
        <v>0.26666666666666666</v>
      </c>
      <c r="AY69" s="351" t="s">
        <v>524</v>
      </c>
      <c r="AZ69" s="351" t="s">
        <v>524</v>
      </c>
      <c r="BA69" s="361">
        <f t="shared" si="8"/>
        <v>0</v>
      </c>
      <c r="BB69" s="377">
        <f t="shared" si="9"/>
        <v>0.25</v>
      </c>
    </row>
    <row r="70" spans="2:54" s="350" customFormat="1" ht="18.75" customHeight="1" x14ac:dyDescent="0.3">
      <c r="C70" s="49" t="s">
        <v>4</v>
      </c>
      <c r="D70" s="49" t="s">
        <v>260</v>
      </c>
      <c r="E70" s="53" t="s">
        <v>56</v>
      </c>
      <c r="F70" s="49" t="s">
        <v>100</v>
      </c>
      <c r="G70" s="49" t="s">
        <v>89</v>
      </c>
      <c r="H70" s="49">
        <v>10</v>
      </c>
      <c r="I70" s="53" t="s">
        <v>299</v>
      </c>
      <c r="J70" s="79">
        <v>1892</v>
      </c>
      <c r="K70" s="53" t="s">
        <v>15</v>
      </c>
      <c r="L70" s="500" t="s">
        <v>528</v>
      </c>
      <c r="M70" s="351" t="s">
        <v>270</v>
      </c>
      <c r="N70" s="351" t="s">
        <v>524</v>
      </c>
      <c r="O70" s="351" t="s">
        <v>524</v>
      </c>
      <c r="P70" s="351" t="s">
        <v>524</v>
      </c>
      <c r="Q70" s="351" t="s">
        <v>524</v>
      </c>
      <c r="R70" s="361">
        <f t="shared" si="5"/>
        <v>0.2</v>
      </c>
      <c r="S70" s="351" t="s">
        <v>270</v>
      </c>
      <c r="T70" s="351" t="s">
        <v>270</v>
      </c>
      <c r="U70" s="351" t="s">
        <v>270</v>
      </c>
      <c r="V70" s="351" t="s">
        <v>269</v>
      </c>
      <c r="W70" s="351" t="s">
        <v>270</v>
      </c>
      <c r="X70" s="351" t="s">
        <v>270</v>
      </c>
      <c r="Y70" s="352" t="s">
        <v>280</v>
      </c>
      <c r="Z70" s="351" t="s">
        <v>524</v>
      </c>
      <c r="AA70" s="351" t="s">
        <v>527</v>
      </c>
      <c r="AB70" s="186" t="s">
        <v>281</v>
      </c>
      <c r="AC70" s="351" t="s">
        <v>527</v>
      </c>
      <c r="AD70" s="351" t="s">
        <v>527</v>
      </c>
      <c r="AE70" s="351" t="s">
        <v>527</v>
      </c>
      <c r="AF70" s="351"/>
      <c r="AG70" s="351" t="s">
        <v>526</v>
      </c>
      <c r="AH70" s="361">
        <f t="shared" si="6"/>
        <v>0.53333333333333333</v>
      </c>
      <c r="AI70" s="351" t="s">
        <v>269</v>
      </c>
      <c r="AJ70" s="351" t="s">
        <v>269</v>
      </c>
      <c r="AK70" s="351" t="s">
        <v>269</v>
      </c>
      <c r="AL70" s="351" t="s">
        <v>269</v>
      </c>
      <c r="AM70" s="351" t="s">
        <v>524</v>
      </c>
      <c r="AN70" s="351" t="s">
        <v>524</v>
      </c>
      <c r="AO70" s="353" t="s">
        <v>524</v>
      </c>
      <c r="AP70" s="351" t="s">
        <v>524</v>
      </c>
      <c r="AQ70" s="351" t="s">
        <v>524</v>
      </c>
      <c r="AR70" s="351" t="s">
        <v>524</v>
      </c>
      <c r="AS70" s="351" t="s">
        <v>524</v>
      </c>
      <c r="AT70" s="351" t="s">
        <v>524</v>
      </c>
      <c r="AU70" s="351" t="s">
        <v>524</v>
      </c>
      <c r="AV70" s="351" t="s">
        <v>524</v>
      </c>
      <c r="AW70" s="351" t="s">
        <v>524</v>
      </c>
      <c r="AX70" s="361">
        <f t="shared" si="7"/>
        <v>0.26666666666666666</v>
      </c>
      <c r="AY70" s="351" t="s">
        <v>524</v>
      </c>
      <c r="AZ70" s="351" t="s">
        <v>524</v>
      </c>
      <c r="BA70" s="361">
        <f t="shared" si="8"/>
        <v>0</v>
      </c>
      <c r="BB70" s="377">
        <f t="shared" si="9"/>
        <v>0.25</v>
      </c>
    </row>
    <row r="71" spans="2:54" s="350" customFormat="1" ht="18.75" customHeight="1" x14ac:dyDescent="0.3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351" t="s">
        <v>270</v>
      </c>
      <c r="N71" s="351" t="s">
        <v>524</v>
      </c>
      <c r="O71" s="351" t="s">
        <v>524</v>
      </c>
      <c r="P71" s="351" t="s">
        <v>524</v>
      </c>
      <c r="Q71" s="351" t="s">
        <v>524</v>
      </c>
      <c r="R71" s="361">
        <f t="shared" si="5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524</v>
      </c>
      <c r="AA71" s="351" t="s">
        <v>527</v>
      </c>
      <c r="AB71" s="186" t="s">
        <v>271</v>
      </c>
      <c r="AC71" s="351" t="s">
        <v>527</v>
      </c>
      <c r="AD71" s="351" t="s">
        <v>527</v>
      </c>
      <c r="AE71" s="351" t="s">
        <v>527</v>
      </c>
      <c r="AF71" s="351"/>
      <c r="AG71" s="351" t="s">
        <v>548</v>
      </c>
      <c r="AH71" s="361">
        <f t="shared" si="6"/>
        <v>0.6</v>
      </c>
      <c r="AI71" s="351" t="s">
        <v>269</v>
      </c>
      <c r="AJ71" s="351" t="s">
        <v>269</v>
      </c>
      <c r="AK71" s="351" t="s">
        <v>269</v>
      </c>
      <c r="AL71" s="360" t="s">
        <v>269</v>
      </c>
      <c r="AM71" s="351" t="s">
        <v>524</v>
      </c>
      <c r="AN71" s="351" t="s">
        <v>524</v>
      </c>
      <c r="AO71" s="353" t="s">
        <v>524</v>
      </c>
      <c r="AP71" s="351" t="s">
        <v>524</v>
      </c>
      <c r="AQ71" s="351" t="s">
        <v>524</v>
      </c>
      <c r="AR71" s="351" t="s">
        <v>524</v>
      </c>
      <c r="AS71" s="351" t="s">
        <v>524</v>
      </c>
      <c r="AT71" s="351" t="s">
        <v>524</v>
      </c>
      <c r="AU71" s="351" t="s">
        <v>524</v>
      </c>
      <c r="AV71" s="351" t="s">
        <v>524</v>
      </c>
      <c r="AW71" s="351" t="s">
        <v>524</v>
      </c>
      <c r="AX71" s="361">
        <f t="shared" si="7"/>
        <v>0.26666666666666666</v>
      </c>
      <c r="AY71" s="351" t="s">
        <v>524</v>
      </c>
      <c r="AZ71" s="351" t="s">
        <v>524</v>
      </c>
      <c r="BA71" s="361">
        <f t="shared" si="8"/>
        <v>0</v>
      </c>
      <c r="BB71" s="377">
        <f t="shared" si="9"/>
        <v>0.26666666666666666</v>
      </c>
    </row>
    <row r="72" spans="2:54" ht="14.4" x14ac:dyDescent="0.3">
      <c r="P72" s="491"/>
      <c r="T72" s="492"/>
      <c r="Y72" s="492" t="s">
        <v>549</v>
      </c>
      <c r="Z72" s="492"/>
      <c r="AI72" s="491"/>
      <c r="AN72" s="493"/>
    </row>
    <row r="73" spans="2:54" ht="14.4" x14ac:dyDescent="0.3"/>
    <row r="74" spans="2:54" ht="14.4" x14ac:dyDescent="0.3"/>
    <row r="75" spans="2:54" ht="14.4" x14ac:dyDescent="0.3"/>
    <row r="76" spans="2:54" ht="14.4" x14ac:dyDescent="0.3"/>
    <row r="77" spans="2:54" ht="14.4" x14ac:dyDescent="0.3"/>
    <row r="78" spans="2:54" ht="14.4" x14ac:dyDescent="0.3"/>
    <row r="79" spans="2:54" ht="14.4" x14ac:dyDescent="0.3"/>
    <row r="80" spans="2:54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</sheetData>
  <mergeCells count="13">
    <mergeCell ref="AY9:AZ9"/>
    <mergeCell ref="AY8:BA8"/>
    <mergeCell ref="AI8:AX8"/>
    <mergeCell ref="AN3:AP4"/>
    <mergeCell ref="S9:W9"/>
    <mergeCell ref="AN9:AP9"/>
    <mergeCell ref="AL9:AM9"/>
    <mergeCell ref="C9:K9"/>
    <mergeCell ref="C8:K8"/>
    <mergeCell ref="C10:K10"/>
    <mergeCell ref="AI9:AK9"/>
    <mergeCell ref="M8:AH8"/>
    <mergeCell ref="AB9:AF9"/>
  </mergeCells>
  <conditionalFormatting sqref="M8 S9:T9 N10 W10 U10:U20 AX10:BA71 R12:T20 Q13:Q16 M16 M17:Q17 Q18:Q20 M18:M45 AI21:AM23 R21:U68 AR47:AU48 AL57:AL58 AL60 AL66">
    <cfRule type="cellIs" dxfId="577" priority="3420" operator="equal">
      <formula>"finalizado"</formula>
    </cfRule>
  </conditionalFormatting>
  <conditionalFormatting sqref="M8 S9:T9 N10 W10 AY11:AZ71 Q13:Q16 M16 M17:Q17 Q18:Q20 M18:M45 AI21:AL23 AR47:AU48 W57 AL57:AL58 AL60 W60:W61 AL66 W68">
    <cfRule type="cellIs" dxfId="576" priority="3418" operator="equal">
      <formula>"en proceso"</formula>
    </cfRule>
  </conditionalFormatting>
  <conditionalFormatting sqref="M13:P14">
    <cfRule type="cellIs" dxfId="575" priority="2917" operator="equal">
      <formula>"finalizado"</formula>
    </cfRule>
  </conditionalFormatting>
  <conditionalFormatting sqref="M1:T7 M8 Q13:Q16 M16 M17:Q17 Q18:Q20 M18:M45">
    <cfRule type="cellIs" dxfId="574" priority="3429" operator="equal">
      <formula>"en proceso "</formula>
    </cfRule>
  </conditionalFormatting>
  <conditionalFormatting sqref="M10:T11 AL11:AW11 M12:R12 M15:N15 N15:P18 M21:Q24 M25:N25 P25:Q25 M26:P28 Q26:Q44 M31:P31 M34:O36 M38:O39 M43:O43 M45:Q45 M46:N46 P46:Q46 Q46:Q48 M49:Q56 Q57:Q66 O59 P59:Q64 O61:O63 P67:Q69">
    <cfRule type="cellIs" dxfId="573" priority="3417" operator="equal">
      <formula>"finalizado"</formula>
    </cfRule>
  </conditionalFormatting>
  <conditionalFormatting sqref="M10:T11 AN11:AW11 AY11:AZ11 M12:R12 M13:M14 M15:N15 O15:P18 N16:N19 P19 M21:Q24 M25:N25 P25:Q25 M26:P28 Q26:Q44 M31:P31 M34:O36 P34:P40 M38:O39 P42:P44 M43:O43 O44 M45:Q45 M46:N46 P46:Q46 S46:U46 M47:P47 Q47:Q48 M48 M49:Q56 S52:S56 Q57:Q66 M57:M69 O59 N59:N64 P59:Q64 O61:O63 S67:T68 N67:N69 P67:Q69 O68 S69:U69 M70:Q71 M72:T1048576">
    <cfRule type="cellIs" dxfId="572" priority="3416" operator="equal">
      <formula>"en proceso "</formula>
    </cfRule>
  </conditionalFormatting>
  <conditionalFormatting sqref="M10:U11 AN11:AW11 M12:R12 M13:M14 M15:N15 N15:P18 N16:N19 P19 M21:Q24 M25:N25 P25:Q25 M26:P28 Q26:Q44 M31:P31 M34:O36 P34:P40 M38:O39 P42:P44 M43:O43 M45:Q45 M46:N46 P46:Q46 S46:U46 Q46:Q48 M47:P47 M48 M49:Q56 S52:S56 Q57:Q66 O59 N59:N64 P59:Q64 O61:O63 S67:T68 N67:N69 P67:Q69 M70:Q71">
    <cfRule type="cellIs" dxfId="571" priority="3415" operator="equal">
      <formula>"en proceso"</formula>
    </cfRule>
  </conditionalFormatting>
  <conditionalFormatting sqref="M1:X7 X9:X11">
    <cfRule type="cellIs" dxfId="570" priority="3115" operator="equal">
      <formula>"finalizado"</formula>
    </cfRule>
    <cfRule type="cellIs" dxfId="569" priority="3114" operator="equal">
      <formula>"en proceso"</formula>
    </cfRule>
  </conditionalFormatting>
  <conditionalFormatting sqref="M72:X1048576">
    <cfRule type="cellIs" dxfId="568" priority="3110" operator="equal">
      <formula>"en proceso"</formula>
    </cfRule>
  </conditionalFormatting>
  <conditionalFormatting sqref="N13:N14">
    <cfRule type="cellIs" dxfId="567" priority="3044" operator="equal">
      <formula>"Devuelto"</formula>
    </cfRule>
    <cfRule type="cellIs" dxfId="566" priority="3047" operator="equal">
      <formula>"Devuelto "</formula>
    </cfRule>
    <cfRule type="cellIs" dxfId="565" priority="3045" operator="equal">
      <formula>"Finalizado"</formula>
    </cfRule>
    <cfRule type="cellIs" priority="3043" operator="equal">
      <formula>"Sin Iniciar"</formula>
    </cfRule>
  </conditionalFormatting>
  <conditionalFormatting sqref="N16:N20 N32:O33 N57:N69">
    <cfRule type="cellIs" dxfId="564" priority="3042" operator="equal">
      <formula>"finalizado"</formula>
    </cfRule>
  </conditionalFormatting>
  <conditionalFormatting sqref="N40">
    <cfRule type="cellIs" dxfId="563" priority="3004" operator="equal">
      <formula>"en proceso"</formula>
    </cfRule>
    <cfRule type="cellIs" dxfId="562" priority="3007" operator="equal">
      <formula>"En proceso"</formula>
    </cfRule>
  </conditionalFormatting>
  <conditionalFormatting sqref="N40:N42">
    <cfRule type="cellIs" dxfId="561" priority="2997" operator="equal">
      <formula>"Finalizado"</formula>
    </cfRule>
    <cfRule type="cellIs" priority="2995" operator="equal">
      <formula>"Sin Iniciar"</formula>
    </cfRule>
    <cfRule type="cellIs" dxfId="560" priority="2994" operator="equal">
      <formula>"finalizado"</formula>
    </cfRule>
    <cfRule type="cellIs" dxfId="559" priority="3002" operator="equal">
      <formula>"Devuelto "</formula>
    </cfRule>
    <cfRule type="cellIs" dxfId="558" priority="2999" operator="equal">
      <formula>"Devuelto"</formula>
    </cfRule>
  </conditionalFormatting>
  <conditionalFormatting sqref="N42">
    <cfRule type="cellIs" dxfId="557" priority="2993" operator="equal">
      <formula>"en proceso"</formula>
    </cfRule>
  </conditionalFormatting>
  <conditionalFormatting sqref="N44:O44">
    <cfRule type="cellIs" dxfId="556" priority="2983" operator="equal">
      <formula>"finalizado"</formula>
    </cfRule>
    <cfRule type="cellIs" dxfId="555" priority="2982" operator="equal">
      <formula>"en proceso"</formula>
    </cfRule>
  </conditionalFormatting>
  <conditionalFormatting sqref="N29:P30">
    <cfRule type="cellIs" dxfId="554" priority="2819" operator="equal">
      <formula>"finalizado"</formula>
    </cfRule>
  </conditionalFormatting>
  <conditionalFormatting sqref="N57:P58">
    <cfRule type="cellIs" priority="294" operator="equal">
      <formula>"Sin Iniciar"</formula>
    </cfRule>
    <cfRule type="cellIs" dxfId="553" priority="296" operator="equal">
      <formula>"Finalizado"</formula>
    </cfRule>
  </conditionalFormatting>
  <conditionalFormatting sqref="O10:O11 Q10:R11">
    <cfRule type="cellIs" dxfId="552" priority="3424" operator="equal">
      <formula>"No aplica"</formula>
    </cfRule>
  </conditionalFormatting>
  <conditionalFormatting sqref="O14 O29">
    <cfRule type="cellIs" dxfId="551" priority="3050" operator="equal">
      <formula>"Devuelto"</formula>
    </cfRule>
    <cfRule type="cellIs" priority="3049" operator="equal">
      <formula>"Sin Iniciar"</formula>
    </cfRule>
    <cfRule type="cellIs" dxfId="550" priority="3051" operator="equal">
      <formula>"Finalizado"</formula>
    </cfRule>
    <cfRule type="cellIs" dxfId="549" priority="3053" operator="equal">
      <formula>"Devuelto "</formula>
    </cfRule>
  </conditionalFormatting>
  <conditionalFormatting sqref="O19">
    <cfRule type="cellIs" dxfId="548" priority="269" operator="equal">
      <formula>"No aplica"</formula>
    </cfRule>
    <cfRule type="cellIs" dxfId="547" priority="271" operator="equal">
      <formula>"En proceso"</formula>
    </cfRule>
    <cfRule type="cellIs" priority="270" operator="equal">
      <formula>"Sin Iniciar"</formula>
    </cfRule>
    <cfRule type="cellIs" dxfId="546" priority="272" operator="equal">
      <formula>"Finalizado"</formula>
    </cfRule>
  </conditionalFormatting>
  <conditionalFormatting sqref="O25">
    <cfRule type="cellIs" dxfId="545" priority="273" operator="equal">
      <formula>"No aplica"</formula>
    </cfRule>
    <cfRule type="cellIs" priority="274" operator="equal">
      <formula>"Sin Iniciar"</formula>
    </cfRule>
    <cfRule type="cellIs" dxfId="544" priority="275" operator="equal">
      <formula>"En proceso"</formula>
    </cfRule>
    <cfRule type="cellIs" dxfId="543" priority="276" operator="equal">
      <formula>"Finalizado"</formula>
    </cfRule>
  </conditionalFormatting>
  <conditionalFormatting sqref="O30">
    <cfRule type="cellIs" dxfId="542" priority="2818" operator="equal">
      <formula>"en proceso "</formula>
    </cfRule>
    <cfRule type="cellIs" dxfId="541" priority="2817" operator="equal">
      <formula>"en proceso"</formula>
    </cfRule>
  </conditionalFormatting>
  <conditionalFormatting sqref="O40:O41">
    <cfRule type="cellIs" dxfId="540" priority="2812" operator="equal">
      <formula>"en proceso"</formula>
    </cfRule>
    <cfRule type="cellIs" dxfId="539" priority="2814" operator="equal">
      <formula>"finalizado"</formula>
    </cfRule>
    <cfRule type="cellIs" dxfId="538" priority="2813" operator="equal">
      <formula>"en proceso "</formula>
    </cfRule>
  </conditionalFormatting>
  <conditionalFormatting sqref="O42">
    <cfRule type="cellIs" priority="302" operator="equal">
      <formula>"Sin Iniciar"</formula>
    </cfRule>
    <cfRule type="cellIs" dxfId="537" priority="301" operator="equal">
      <formula>"No aplica"</formula>
    </cfRule>
    <cfRule type="cellIs" dxfId="536" priority="304" operator="equal">
      <formula>"Finalizado"</formula>
    </cfRule>
  </conditionalFormatting>
  <conditionalFormatting sqref="O46">
    <cfRule type="cellIs" dxfId="535" priority="299" operator="equal">
      <formula>"En proceso"</formula>
    </cfRule>
    <cfRule type="cellIs" dxfId="534" priority="300" operator="equal">
      <formula>"Finalizado"</formula>
    </cfRule>
    <cfRule type="cellIs" priority="298" operator="equal">
      <formula>"Sin Iniciar"</formula>
    </cfRule>
    <cfRule type="cellIs" dxfId="533" priority="297" operator="equal">
      <formula>"No aplica"</formula>
    </cfRule>
  </conditionalFormatting>
  <conditionalFormatting sqref="O57:O58">
    <cfRule type="cellIs" dxfId="532" priority="293" operator="equal">
      <formula>"No aplica"</formula>
    </cfRule>
    <cfRule type="cellIs" dxfId="531" priority="295" operator="equal">
      <formula>"En proceso"</formula>
    </cfRule>
  </conditionalFormatting>
  <conditionalFormatting sqref="O60">
    <cfRule type="cellIs" dxfId="530" priority="292" operator="equal">
      <formula>"Finalizado"</formula>
    </cfRule>
    <cfRule type="cellIs" dxfId="529" priority="291" operator="equal">
      <formula>"En proceso"</formula>
    </cfRule>
    <cfRule type="cellIs" dxfId="528" priority="289" operator="equal">
      <formula>"No aplica"</formula>
    </cfRule>
    <cfRule type="cellIs" priority="290" operator="equal">
      <formula>"Sin Iniciar"</formula>
    </cfRule>
  </conditionalFormatting>
  <conditionalFormatting sqref="O64">
    <cfRule type="cellIs" dxfId="527" priority="281" operator="equal">
      <formula>"No aplica"</formula>
    </cfRule>
    <cfRule type="cellIs" dxfId="526" priority="284" operator="equal">
      <formula>"Finalizado"</formula>
    </cfRule>
    <cfRule type="cellIs" dxfId="525" priority="283" operator="equal">
      <formula>"En proceso"</formula>
    </cfRule>
    <cfRule type="cellIs" priority="282" operator="equal">
      <formula>"Sin Iniciar"</formula>
    </cfRule>
  </conditionalFormatting>
  <conditionalFormatting sqref="O65">
    <cfRule type="cellIs" dxfId="524" priority="2805" operator="equal">
      <formula>"en proceso"</formula>
    </cfRule>
    <cfRule type="cellIs" dxfId="523" priority="2807" operator="equal">
      <formula>"finalizado"</formula>
    </cfRule>
    <cfRule type="cellIs" dxfId="522" priority="2806" operator="equal">
      <formula>"en proceso "</formula>
    </cfRule>
  </conditionalFormatting>
  <conditionalFormatting sqref="O66:O67">
    <cfRule type="cellIs" dxfId="521" priority="287" operator="equal">
      <formula>"En proceso"</formula>
    </cfRule>
    <cfRule type="cellIs" priority="286" operator="equal">
      <formula>"Sin Iniciar"</formula>
    </cfRule>
    <cfRule type="cellIs" dxfId="520" priority="285" operator="equal">
      <formula>"No aplica"</formula>
    </cfRule>
    <cfRule type="cellIs" dxfId="519" priority="288" operator="equal">
      <formula>"Finalizado"</formula>
    </cfRule>
  </conditionalFormatting>
  <conditionalFormatting sqref="O68:O69">
    <cfRule type="cellIs" dxfId="518" priority="2828" operator="equal">
      <formula>"finalizado"</formula>
    </cfRule>
    <cfRule type="cellIs" dxfId="517" priority="2827" operator="equal">
      <formula>"en proceso"</formula>
    </cfRule>
  </conditionalFormatting>
  <conditionalFormatting sqref="O69">
    <cfRule type="cellIs" dxfId="516" priority="2833" operator="equal">
      <formula>"Devuelto"</formula>
    </cfRule>
    <cfRule type="cellIs" dxfId="515" priority="2831" operator="equal">
      <formula>"Finalizado"</formula>
    </cfRule>
    <cfRule type="cellIs" dxfId="514" priority="2830" operator="equal">
      <formula>"En proceso"</formula>
    </cfRule>
    <cfRule type="cellIs" priority="2829" operator="equal">
      <formula>"Sin Iniciar"</formula>
    </cfRule>
    <cfRule type="cellIs" dxfId="513" priority="2836" operator="equal">
      <formula>"Devuelto "</formula>
    </cfRule>
  </conditionalFormatting>
  <conditionalFormatting sqref="P13:P14 P20 P29:P30 N32:P33 P41 N48:P48 P57:P58 P65:P66">
    <cfRule type="cellIs" dxfId="512" priority="2958" operator="equal">
      <formula>"Devuelto "</formula>
    </cfRule>
    <cfRule type="cellIs" dxfId="511" priority="2955" operator="equal">
      <formula>"Devuelto"</formula>
    </cfRule>
  </conditionalFormatting>
  <conditionalFormatting sqref="P13:P14 P20 P29:P30 N32:P33 P41 N48:P48 P65:P66">
    <cfRule type="cellIs" priority="2954" operator="equal">
      <formula>"Sin Iniciar"</formula>
    </cfRule>
    <cfRule type="cellIs" dxfId="510" priority="2956" operator="equal">
      <formula>"Finalizado"</formula>
    </cfRule>
  </conditionalFormatting>
  <conditionalFormatting sqref="P19:P20 P32:P44 M47:P48 P57:P58 P65:P66">
    <cfRule type="cellIs" dxfId="509" priority="2959" operator="equal">
      <formula>"finalizado"</formula>
    </cfRule>
  </conditionalFormatting>
  <conditionalFormatting sqref="R69:W69 M70:X1048576">
    <cfRule type="cellIs" dxfId="508" priority="251" operator="equal">
      <formula>"finalizado"</formula>
    </cfRule>
  </conditionalFormatting>
  <conditionalFormatting sqref="S52:S56">
    <cfRule type="cellIs" dxfId="507" priority="218" operator="equal">
      <formula>"Finalizado"</formula>
    </cfRule>
    <cfRule type="cellIs" dxfId="506" priority="217" operator="equal">
      <formula>"En proceso"</formula>
    </cfRule>
    <cfRule type="cellIs" dxfId="505" priority="220" operator="equal">
      <formula>"Devuelto "</formula>
    </cfRule>
    <cfRule type="cellIs" dxfId="504" priority="219" operator="equal">
      <formula>"Devuelto"</formula>
    </cfRule>
    <cfRule type="cellIs" priority="216" operator="equal">
      <formula>"Sin Iniciar"</formula>
    </cfRule>
  </conditionalFormatting>
  <conditionalFormatting sqref="S67:S69">
    <cfRule type="cellIs" dxfId="503" priority="213" operator="equal">
      <formula>"Finalizado"</formula>
    </cfRule>
    <cfRule type="cellIs" dxfId="502" priority="212" operator="equal">
      <formula>"En proceso"</formula>
    </cfRule>
    <cfRule type="cellIs" priority="211" operator="equal">
      <formula>"Sin Iniciar"</formula>
    </cfRule>
    <cfRule type="cellIs" dxfId="501" priority="214" operator="equal">
      <formula>"Devuelto"</formula>
    </cfRule>
    <cfRule type="cellIs" dxfId="500" priority="215" operator="equal">
      <formula>"Devuelto "</formula>
    </cfRule>
  </conditionalFormatting>
  <conditionalFormatting sqref="S47:T51">
    <cfRule type="cellIs" dxfId="499" priority="2770" operator="equal">
      <formula>"Devuelto "</formula>
    </cfRule>
    <cfRule type="cellIs" priority="2763" operator="equal">
      <formula>"Sin Iniciar"</formula>
    </cfRule>
    <cfRule type="cellIs" dxfId="498" priority="2764" operator="equal">
      <formula>"En proceso"</formula>
    </cfRule>
    <cfRule type="cellIs" dxfId="497" priority="2765" operator="equal">
      <formula>"Finalizado"</formula>
    </cfRule>
    <cfRule type="cellIs" dxfId="496" priority="2767" operator="equal">
      <formula>"Devuelto"</formula>
    </cfRule>
  </conditionalFormatting>
  <conditionalFormatting sqref="S57:T66">
    <cfRule type="cellIs" dxfId="495" priority="234" operator="equal">
      <formula>"Finalizado"</formula>
    </cfRule>
    <cfRule type="cellIs" dxfId="494" priority="236" operator="equal">
      <formula>"Devuelto "</formula>
    </cfRule>
    <cfRule type="cellIs" dxfId="493" priority="235" operator="equal">
      <formula>"Devuelto"</formula>
    </cfRule>
    <cfRule type="cellIs" dxfId="492" priority="233" operator="equal">
      <formula>"En proceso"</formula>
    </cfRule>
    <cfRule type="cellIs" priority="232" operator="equal">
      <formula>"Sin Iniciar"</formula>
    </cfRule>
  </conditionalFormatting>
  <conditionalFormatting sqref="S12:U46 N44">
    <cfRule type="cellIs" priority="2984" operator="equal">
      <formula>"Sin Iniciar"</formula>
    </cfRule>
    <cfRule type="cellIs" dxfId="491" priority="2988" operator="equal">
      <formula>"Devuelto"</formula>
    </cfRule>
    <cfRule type="cellIs" dxfId="490" priority="2986" operator="equal">
      <formula>"Finalizado"</formula>
    </cfRule>
    <cfRule type="cellIs" dxfId="489" priority="2991" operator="equal">
      <formula>"Devuelto "</formula>
    </cfRule>
    <cfRule type="cellIs" dxfId="488" priority="2985" operator="equal">
      <formula>"En proceso"</formula>
    </cfRule>
  </conditionalFormatting>
  <conditionalFormatting sqref="S69:X69">
    <cfRule type="cellIs" dxfId="487" priority="3112" operator="equal">
      <formula>"en proceso"</formula>
    </cfRule>
  </conditionalFormatting>
  <conditionalFormatting sqref="T47:T56">
    <cfRule type="cellIs" dxfId="486" priority="240" operator="equal">
      <formula>"Finalizado"</formula>
    </cfRule>
    <cfRule type="cellIs" dxfId="485" priority="239" operator="equal">
      <formula>"En proceso"</formula>
    </cfRule>
    <cfRule type="cellIs" priority="238" operator="equal">
      <formula>"Sin Iniciar"</formula>
    </cfRule>
    <cfRule type="cellIs" dxfId="484" priority="242" operator="equal">
      <formula>"Devuelto "</formula>
    </cfRule>
    <cfRule type="cellIs" dxfId="483" priority="241" operator="equal">
      <formula>"Devuelto"</formula>
    </cfRule>
  </conditionalFormatting>
  <conditionalFormatting sqref="T67:T68 S70:X71">
    <cfRule type="cellIs" dxfId="482" priority="229" operator="equal">
      <formula>"Finalizado"</formula>
    </cfRule>
    <cfRule type="cellIs" dxfId="481" priority="231" operator="equal">
      <formula>"Devuelto "</formula>
    </cfRule>
    <cfRule type="cellIs" dxfId="480" priority="230" operator="equal">
      <formula>"Devuelto"</formula>
    </cfRule>
    <cfRule type="cellIs" dxfId="479" priority="228" operator="equal">
      <formula>"En proceso"</formula>
    </cfRule>
    <cfRule type="cellIs" priority="227" operator="equal">
      <formula>"Sin Iniciar"</formula>
    </cfRule>
  </conditionalFormatting>
  <conditionalFormatting sqref="T69:U69">
    <cfRule type="cellIs" priority="206" operator="equal">
      <formula>"Sin Iniciar"</formula>
    </cfRule>
    <cfRule type="cellIs" dxfId="478" priority="210" operator="equal">
      <formula>"Devuelto "</formula>
    </cfRule>
    <cfRule type="cellIs" dxfId="477" priority="208" operator="equal">
      <formula>"Finalizado"</formula>
    </cfRule>
    <cfRule type="cellIs" dxfId="476" priority="207" operator="equal">
      <formula>"En proceso"</formula>
    </cfRule>
    <cfRule type="cellIs" dxfId="475" priority="209" operator="equal">
      <formula>"Devuelto"</formula>
    </cfRule>
  </conditionalFormatting>
  <conditionalFormatting sqref="U47:U68">
    <cfRule type="cellIs" dxfId="474" priority="2680" operator="equal">
      <formula>"Devuelto "</formula>
    </cfRule>
    <cfRule type="cellIs" priority="2673" operator="equal">
      <formula>"Sin Iniciar"</formula>
    </cfRule>
    <cfRule type="cellIs" dxfId="473" priority="2677" operator="equal">
      <formula>"Devuelto"</formula>
    </cfRule>
    <cfRule type="cellIs" dxfId="472" priority="2675" operator="equal">
      <formula>"Finalizado"</formula>
    </cfRule>
    <cfRule type="cellIs" dxfId="471" priority="2674" operator="equal">
      <formula>"En proceso"</formula>
    </cfRule>
  </conditionalFormatting>
  <conditionalFormatting sqref="V12">
    <cfRule type="cellIs" dxfId="470" priority="2401" operator="equal">
      <formula>"No aplica"</formula>
    </cfRule>
  </conditionalFormatting>
  <conditionalFormatting sqref="V24:V25">
    <cfRule type="cellIs" dxfId="469" priority="2537" operator="equal">
      <formula>"finalizado"</formula>
    </cfRule>
    <cfRule type="cellIs" dxfId="468" priority="2536" operator="equal">
      <formula>"Devuelto "</formula>
    </cfRule>
    <cfRule type="cellIs" dxfId="467" priority="2533" operator="equal">
      <formula>"Devuelto"</formula>
    </cfRule>
  </conditionalFormatting>
  <conditionalFormatting sqref="V26">
    <cfRule type="cellIs" dxfId="466" priority="2389" operator="equal">
      <formula>"No aplica"</formula>
    </cfRule>
  </conditionalFormatting>
  <conditionalFormatting sqref="V27">
    <cfRule type="cellIs" dxfId="465" priority="2545" operator="equal">
      <formula>"Devuelto "</formula>
    </cfRule>
    <cfRule type="cellIs" dxfId="464" priority="2546" operator="equal">
      <formula>"finalizado"</formula>
    </cfRule>
    <cfRule type="cellIs" dxfId="463" priority="2542" operator="equal">
      <formula>"Devuelto"</formula>
    </cfRule>
  </conditionalFormatting>
  <conditionalFormatting sqref="V28">
    <cfRule type="cellIs" dxfId="462" priority="2385" operator="equal">
      <formula>"No aplica"</formula>
    </cfRule>
  </conditionalFormatting>
  <conditionalFormatting sqref="V29:V30">
    <cfRule type="cellIs" dxfId="461" priority="2554" operator="equal">
      <formula>"Devuelto "</formula>
    </cfRule>
    <cfRule type="cellIs" dxfId="460" priority="2555" operator="equal">
      <formula>"finalizado"</formula>
    </cfRule>
    <cfRule type="cellIs" dxfId="459" priority="2551" operator="equal">
      <formula>"Devuelto"</formula>
    </cfRule>
  </conditionalFormatting>
  <conditionalFormatting sqref="V31">
    <cfRule type="cellIs" dxfId="458" priority="2381" operator="equal">
      <formula>"No aplica"</formula>
    </cfRule>
  </conditionalFormatting>
  <conditionalFormatting sqref="V32:V33">
    <cfRule type="cellIs" dxfId="457" priority="2563" operator="equal">
      <formula>"Devuelto "</formula>
    </cfRule>
    <cfRule type="cellIs" dxfId="456" priority="2564" operator="equal">
      <formula>"finalizado"</formula>
    </cfRule>
    <cfRule type="cellIs" dxfId="455" priority="2560" operator="equal">
      <formula>"Devuelto"</formula>
    </cfRule>
  </conditionalFormatting>
  <conditionalFormatting sqref="V34:V36">
    <cfRule type="cellIs" dxfId="454" priority="2377" operator="equal">
      <formula>"No aplica"</formula>
    </cfRule>
  </conditionalFormatting>
  <conditionalFormatting sqref="V37:V38">
    <cfRule type="cellIs" dxfId="453" priority="2581" operator="equal">
      <formula>"Devuelto "</formula>
    </cfRule>
    <cfRule type="cellIs" dxfId="452" priority="2582" operator="equal">
      <formula>"finalizado"</formula>
    </cfRule>
    <cfRule type="cellIs" dxfId="451" priority="2578" operator="equal">
      <formula>"Devuelto"</formula>
    </cfRule>
  </conditionalFormatting>
  <conditionalFormatting sqref="V39">
    <cfRule type="cellIs" dxfId="450" priority="2373" operator="equal">
      <formula>"No aplica"</formula>
    </cfRule>
  </conditionalFormatting>
  <conditionalFormatting sqref="V40:V42">
    <cfRule type="cellIs" dxfId="449" priority="2591" operator="equal">
      <formula>"finalizado"</formula>
    </cfRule>
    <cfRule type="cellIs" dxfId="448" priority="2587" operator="equal">
      <formula>"Devuelto"</formula>
    </cfRule>
    <cfRule type="cellIs" dxfId="447" priority="2590" operator="equal">
      <formula>"Devuelto "</formula>
    </cfRule>
  </conditionalFormatting>
  <conditionalFormatting sqref="V43">
    <cfRule type="cellIs" dxfId="446" priority="2369" operator="equal">
      <formula>"No aplica"</formula>
    </cfRule>
  </conditionalFormatting>
  <conditionalFormatting sqref="V44:V45">
    <cfRule type="cellIs" dxfId="445" priority="2596" operator="equal">
      <formula>"Devuelto"</formula>
    </cfRule>
    <cfRule type="cellIs" dxfId="444" priority="2599" operator="equal">
      <formula>"Devuelto "</formula>
    </cfRule>
    <cfRule type="cellIs" dxfId="443" priority="2600" operator="equal">
      <formula>"finalizado"</formula>
    </cfRule>
  </conditionalFormatting>
  <conditionalFormatting sqref="V46:V47">
    <cfRule type="cellIs" dxfId="442" priority="2365" operator="equal">
      <formula>"No aplica"</formula>
    </cfRule>
  </conditionalFormatting>
  <conditionalFormatting sqref="V48:V50">
    <cfRule type="cellIs" dxfId="441" priority="2605" operator="equal">
      <formula>"Devuelto"</formula>
    </cfRule>
    <cfRule type="cellIs" dxfId="440" priority="2608" operator="equal">
      <formula>"Devuelto "</formula>
    </cfRule>
    <cfRule type="cellIs" dxfId="439" priority="2609" operator="equal">
      <formula>"finalizado"</formula>
    </cfRule>
  </conditionalFormatting>
  <conditionalFormatting sqref="V51">
    <cfRule type="cellIs" dxfId="438" priority="2361" operator="equal">
      <formula>"No aplica"</formula>
    </cfRule>
  </conditionalFormatting>
  <conditionalFormatting sqref="V52">
    <cfRule type="cellIs" dxfId="437" priority="2614" operator="equal">
      <formula>"Devuelto"</formula>
    </cfRule>
    <cfRule type="cellIs" dxfId="436" priority="2617" operator="equal">
      <formula>"Devuelto "</formula>
    </cfRule>
    <cfRule type="cellIs" dxfId="435" priority="2618" operator="equal">
      <formula>"finalizado"</formula>
    </cfRule>
  </conditionalFormatting>
  <conditionalFormatting sqref="V53:V54">
    <cfRule type="cellIs" dxfId="434" priority="2357" operator="equal">
      <formula>"No aplica"</formula>
    </cfRule>
  </conditionalFormatting>
  <conditionalFormatting sqref="V55">
    <cfRule type="cellIs" dxfId="433" priority="2626" operator="equal">
      <formula>"Devuelto "</formula>
    </cfRule>
    <cfRule type="cellIs" dxfId="432" priority="2623" operator="equal">
      <formula>"Devuelto"</formula>
    </cfRule>
    <cfRule type="cellIs" dxfId="431" priority="2627" operator="equal">
      <formula>"finalizado"</formula>
    </cfRule>
  </conditionalFormatting>
  <conditionalFormatting sqref="V56:V57">
    <cfRule type="cellIs" dxfId="430" priority="2353" operator="equal">
      <formula>"No aplica"</formula>
    </cfRule>
  </conditionalFormatting>
  <conditionalFormatting sqref="V58">
    <cfRule type="cellIs" dxfId="429" priority="2636" operator="equal">
      <formula>"finalizado"</formula>
    </cfRule>
  </conditionalFormatting>
  <conditionalFormatting sqref="V59:V62">
    <cfRule type="cellIs" dxfId="428" priority="2349" operator="equal">
      <formula>"No aplica"</formula>
    </cfRule>
  </conditionalFormatting>
  <conditionalFormatting sqref="V63">
    <cfRule type="cellIs" dxfId="427" priority="2645" operator="equal">
      <formula>"finalizado"</formula>
    </cfRule>
    <cfRule type="cellIs" dxfId="426" priority="2644" operator="equal">
      <formula>"Devuelto "</formula>
    </cfRule>
    <cfRule type="cellIs" dxfId="425" priority="2641" operator="equal">
      <formula>"Devuelto"</formula>
    </cfRule>
  </conditionalFormatting>
  <conditionalFormatting sqref="V64">
    <cfRule type="cellIs" dxfId="424" priority="2345" operator="equal">
      <formula>"No aplica"</formula>
    </cfRule>
  </conditionalFormatting>
  <conditionalFormatting sqref="V65:V66">
    <cfRule type="cellIs" dxfId="423" priority="2663" operator="equal">
      <formula>"finalizado"</formula>
    </cfRule>
    <cfRule type="cellIs" dxfId="422" priority="2662" operator="equal">
      <formula>"Devuelto "</formula>
    </cfRule>
    <cfRule type="cellIs" dxfId="421" priority="2659" operator="equal">
      <formula>"Devuelto"</formula>
    </cfRule>
  </conditionalFormatting>
  <conditionalFormatting sqref="V67:V68">
    <cfRule type="cellIs" dxfId="420" priority="2341" operator="equal">
      <formula>"No aplica"</formula>
    </cfRule>
  </conditionalFormatting>
  <conditionalFormatting sqref="V58:W58">
    <cfRule type="cellIs" dxfId="419" priority="2455" operator="equal">
      <formula>"Devuelto "</formula>
    </cfRule>
    <cfRule type="cellIs" dxfId="418" priority="2452" operator="equal">
      <formula>"Devuelto"</formula>
    </cfRule>
  </conditionalFormatting>
  <conditionalFormatting sqref="V12:X15">
    <cfRule type="cellIs" priority="2493" operator="equal">
      <formula>"Sin Iniciar"</formula>
    </cfRule>
    <cfRule type="cellIs" dxfId="417" priority="2494" operator="equal">
      <formula>"En proceso"</formula>
    </cfRule>
    <cfRule type="cellIs" dxfId="416" priority="2495" operator="equal">
      <formula>"Finalizado"</formula>
    </cfRule>
  </conditionalFormatting>
  <conditionalFormatting sqref="V16:Y17">
    <cfRule type="cellIs" dxfId="415" priority="165" operator="equal">
      <formula>"en proceso "</formula>
    </cfRule>
    <cfRule type="cellIs" dxfId="414" priority="159" operator="equal">
      <formula>"En proceso"</formula>
    </cfRule>
    <cfRule type="cellIs" dxfId="413" priority="160" operator="equal">
      <formula>"Finalizado"</formula>
    </cfRule>
    <cfRule type="cellIs" dxfId="412" priority="161" operator="equal">
      <formula>"Devuelto"</formula>
    </cfRule>
    <cfRule type="cellIs" dxfId="411" priority="162" operator="equal">
      <formula>"Devuelto "</formula>
    </cfRule>
    <cfRule type="cellIs" priority="158" operator="equal">
      <formula>"Sin Iniciar"</formula>
    </cfRule>
    <cfRule type="cellIs" dxfId="410" priority="164" operator="equal">
      <formula>"en proceso"</formula>
    </cfRule>
    <cfRule type="cellIs" dxfId="409" priority="163" operator="equal">
      <formula>"finalizado"</formula>
    </cfRule>
  </conditionalFormatting>
  <conditionalFormatting sqref="W57:W68">
    <cfRule type="cellIs" dxfId="408" priority="137" operator="equal">
      <formula>"finalizado"</formula>
    </cfRule>
  </conditionalFormatting>
  <conditionalFormatting sqref="W58:W60">
    <cfRule type="cellIs" dxfId="407" priority="134" operator="equal">
      <formula>"Finalizado"</formula>
    </cfRule>
    <cfRule type="cellIs" dxfId="406" priority="133" operator="equal">
      <formula>"En proceso"</formula>
    </cfRule>
    <cfRule type="cellIs" priority="132" operator="equal">
      <formula>"Sin Iniciar"</formula>
    </cfRule>
  </conditionalFormatting>
  <conditionalFormatting sqref="W59:W60">
    <cfRule type="cellIs" dxfId="405" priority="136" operator="equal">
      <formula>"Devuelto "</formula>
    </cfRule>
    <cfRule type="cellIs" dxfId="404" priority="135" operator="equal">
      <formula>"Devuelto"</formula>
    </cfRule>
  </conditionalFormatting>
  <conditionalFormatting sqref="W62:W67">
    <cfRule type="cellIs" dxfId="403" priority="2440" operator="equal">
      <formula>"En proceso"</formula>
    </cfRule>
    <cfRule type="cellIs" dxfId="402" priority="2441" operator="equal">
      <formula>"Finalizado"</formula>
    </cfRule>
    <cfRule type="cellIs" dxfId="401" priority="2443" operator="equal">
      <formula>"Devuelto"</formula>
    </cfRule>
    <cfRule type="cellIs" dxfId="400" priority="2446" operator="equal">
      <formula>"Devuelto "</formula>
    </cfRule>
    <cfRule type="cellIs" priority="2439" operator="equal">
      <formula>"Sin Iniciar"</formula>
    </cfRule>
  </conditionalFormatting>
  <conditionalFormatting sqref="W12:X15">
    <cfRule type="cellIs" dxfId="399" priority="2515" operator="equal">
      <formula>"Devuelto"</formula>
    </cfRule>
    <cfRule type="cellIs" dxfId="398" priority="2519" operator="equal">
      <formula>"finalizado"</formula>
    </cfRule>
    <cfRule type="cellIs" dxfId="397" priority="2518" operator="equal">
      <formula>"Devuelto "</formula>
    </cfRule>
  </conditionalFormatting>
  <conditionalFormatting sqref="W29:X56">
    <cfRule type="cellIs" dxfId="396" priority="2467" operator="equal">
      <formula>"En proceso"</formula>
    </cfRule>
  </conditionalFormatting>
  <conditionalFormatting sqref="W17:Y28 W29:X56">
    <cfRule type="cellIs" dxfId="395" priority="2473" operator="equal">
      <formula>"Devuelto "</formula>
    </cfRule>
    <cfRule type="cellIs" priority="2466" operator="equal">
      <formula>"Sin Iniciar"</formula>
    </cfRule>
    <cfRule type="cellIs" dxfId="394" priority="2468" operator="equal">
      <formula>"Finalizado"</formula>
    </cfRule>
    <cfRule type="cellIs" dxfId="393" priority="2470" operator="equal">
      <formula>"Devuelto"</formula>
    </cfRule>
    <cfRule type="cellIs" dxfId="392" priority="2474" operator="equal">
      <formula>"finalizado"</formula>
    </cfRule>
  </conditionalFormatting>
  <conditionalFormatting sqref="W28:Y28">
    <cfRule type="cellIs" dxfId="391" priority="167" operator="equal">
      <formula>"En proceso"</formula>
    </cfRule>
  </conditionalFormatting>
  <conditionalFormatting sqref="X57:X66">
    <cfRule type="cellIs" priority="125" operator="equal">
      <formula>"Sin Iniciar"</formula>
    </cfRule>
    <cfRule type="cellIs" dxfId="390" priority="127" operator="equal">
      <formula>"Finalizado"</formula>
    </cfRule>
    <cfRule type="cellIs" dxfId="389" priority="129" operator="equal">
      <formula>"Devuelto "</formula>
    </cfRule>
    <cfRule type="cellIs" dxfId="388" priority="128" operator="equal">
      <formula>"Devuelto"</formula>
    </cfRule>
    <cfRule type="cellIs" dxfId="387" priority="126" operator="equal">
      <formula>"En proceso"</formula>
    </cfRule>
    <cfRule type="cellIs" dxfId="386" priority="130" operator="equal">
      <formula>"finalizado"</formula>
    </cfRule>
  </conditionalFormatting>
  <conditionalFormatting sqref="X68">
    <cfRule type="cellIs" dxfId="385" priority="2425" operator="equal">
      <formula>"Devuelto"</formula>
    </cfRule>
    <cfRule type="cellIs" dxfId="384" priority="2423" operator="equal">
      <formula>"Finalizado"</formula>
    </cfRule>
    <cfRule type="cellIs" dxfId="383" priority="2422" operator="equal">
      <formula>"En proceso"</formula>
    </cfRule>
    <cfRule type="cellIs" priority="2421" operator="equal">
      <formula>"Sin Iniciar"</formula>
    </cfRule>
    <cfRule type="cellIs" dxfId="382" priority="2428" operator="equal">
      <formula>"Devuelto "</formula>
    </cfRule>
  </conditionalFormatting>
  <conditionalFormatting sqref="X68:X69">
    <cfRule type="cellIs" dxfId="381" priority="2429" operator="equal">
      <formula>"finalizado"</formula>
    </cfRule>
  </conditionalFormatting>
  <conditionalFormatting sqref="X28:Y28">
    <cfRule type="cellIs" dxfId="380" priority="173" operator="equal">
      <formula>"en proceso "</formula>
    </cfRule>
    <cfRule type="cellIs" dxfId="379" priority="172" operator="equal">
      <formula>"en proceso"</formula>
    </cfRule>
  </conditionalFormatting>
  <conditionalFormatting sqref="X67:Y67">
    <cfRule type="cellIs" dxfId="378" priority="175" operator="equal">
      <formula>"En proceso"</formula>
    </cfRule>
    <cfRule type="cellIs" dxfId="377" priority="176" operator="equal">
      <formula>"Finalizado"</formula>
    </cfRule>
    <cfRule type="cellIs" dxfId="376" priority="177" operator="equal">
      <formula>"Devuelto"</formula>
    </cfRule>
    <cfRule type="cellIs" priority="174" operator="equal">
      <formula>"Sin Iniciar"</formula>
    </cfRule>
    <cfRule type="cellIs" dxfId="375" priority="178" operator="equal">
      <formula>"Devuelto "</formula>
    </cfRule>
    <cfRule type="cellIs" dxfId="374" priority="179" operator="equal">
      <formula>"finalizado"</formula>
    </cfRule>
    <cfRule type="cellIs" dxfId="373" priority="180" operator="equal">
      <formula>"en proceso"</formula>
    </cfRule>
    <cfRule type="cellIs" dxfId="372" priority="181" operator="equal">
      <formula>"en proceso "</formula>
    </cfRule>
  </conditionalFormatting>
  <conditionalFormatting sqref="Y29:Y66">
    <cfRule type="cellIs" dxfId="371" priority="185" operator="equal">
      <formula>"Devuelto"</formula>
    </cfRule>
    <cfRule type="cellIs" dxfId="370" priority="186" operator="equal">
      <formula>"Devuelto "</formula>
    </cfRule>
    <cfRule type="cellIs" dxfId="369" priority="187" operator="equal">
      <formula>"finalizado"</formula>
    </cfRule>
    <cfRule type="cellIs" priority="182" operator="equal">
      <formula>"Sin Iniciar"</formula>
    </cfRule>
    <cfRule type="cellIs" dxfId="368" priority="184" operator="equal">
      <formula>"Finalizado"</formula>
    </cfRule>
  </conditionalFormatting>
  <conditionalFormatting sqref="Y60 X61:Y62">
    <cfRule type="cellIs" dxfId="367" priority="189" operator="equal">
      <formula>"en proceso "</formula>
    </cfRule>
    <cfRule type="cellIs" dxfId="366" priority="188" operator="equal">
      <formula>"en proceso"</formula>
    </cfRule>
  </conditionalFormatting>
  <conditionalFormatting sqref="Y60:Y62">
    <cfRule type="cellIs" dxfId="365" priority="183" operator="equal">
      <formula>"En proceso"</formula>
    </cfRule>
  </conditionalFormatting>
  <conditionalFormatting sqref="Y12:AA12 Y13:Y15 Y68:Y71 Z69 Z70:AA71">
    <cfRule type="cellIs" dxfId="364" priority="2407" operator="equal">
      <formula>"Devuelto"</formula>
    </cfRule>
    <cfRule type="cellIs" dxfId="363" priority="2411" operator="equal">
      <formula>"finalizado"</formula>
    </cfRule>
    <cfRule type="cellIs" dxfId="362" priority="2410" operator="equal">
      <formula>"Devuelto "</formula>
    </cfRule>
  </conditionalFormatting>
  <conditionalFormatting sqref="Y12:AA12 Y13:Y15 Y68:Y71 Z70:AA71">
    <cfRule type="cellIs" dxfId="361" priority="2405" operator="equal">
      <formula>"Finalizado"</formula>
    </cfRule>
    <cfRule type="cellIs" priority="2403" operator="equal">
      <formula>"Sin Iniciar"</formula>
    </cfRule>
  </conditionalFormatting>
  <conditionalFormatting sqref="Y9:AB9 Y10:AA10 AQ14:AW25 M52:M69">
    <cfRule type="cellIs" dxfId="360" priority="2811" operator="equal">
      <formula>"finalizado"</formula>
    </cfRule>
    <cfRule type="cellIs" dxfId="359" priority="2810" operator="equal">
      <formula>"en proceso"</formula>
    </cfRule>
  </conditionalFormatting>
  <conditionalFormatting sqref="Y11:AC11 AE11">
    <cfRule type="cellIs" dxfId="358" priority="3131" operator="equal">
      <formula>"en proceso"</formula>
    </cfRule>
    <cfRule type="cellIs" dxfId="357" priority="3132" operator="equal">
      <formula>"finalizado"</formula>
    </cfRule>
  </conditionalFormatting>
  <conditionalFormatting sqref="Z12:AA68 W17:X27 N42:O42">
    <cfRule type="cellIs" dxfId="356" priority="303" operator="equal">
      <formula>"En proceso"</formula>
    </cfRule>
  </conditionalFormatting>
  <conditionalFormatting sqref="Z13:AA68 V20">
    <cfRule type="cellIs" dxfId="355" priority="2528" operator="equal">
      <formula>"finalizado"</formula>
    </cfRule>
    <cfRule type="cellIs" dxfId="354" priority="2527" operator="equal">
      <formula>"Devuelto "</formula>
    </cfRule>
    <cfRule type="cellIs" dxfId="353" priority="2524" operator="equal">
      <formula>"Devuelto"</formula>
    </cfRule>
  </conditionalFormatting>
  <conditionalFormatting sqref="Z13:AA68 AI16:AM19 N20 AI21:AM23 N29:N30 N65:N66">
    <cfRule type="cellIs" priority="3037" operator="equal">
      <formula>"Sin Iniciar"</formula>
    </cfRule>
    <cfRule type="cellIs" dxfId="352" priority="3039" operator="equal">
      <formula>"Finalizado"</formula>
    </cfRule>
  </conditionalFormatting>
  <conditionalFormatting sqref="Z70:AA71">
    <cfRule type="cellIs" dxfId="351" priority="131" operator="equal">
      <formula>"En proceso"</formula>
    </cfRule>
  </conditionalFormatting>
  <conditionalFormatting sqref="Z69:AC69">
    <cfRule type="cellIs" dxfId="350" priority="79" operator="equal">
      <formula>"Finalizado"</formula>
    </cfRule>
    <cfRule type="cellIs" dxfId="349" priority="78" operator="equal">
      <formula>"En proceso"</formula>
    </cfRule>
    <cfRule type="cellIs" priority="77" operator="equal">
      <formula>"Sin Iniciar"</formula>
    </cfRule>
  </conditionalFormatting>
  <conditionalFormatting sqref="AC12:AC71 AF12:AG71">
    <cfRule type="cellIs" dxfId="348" priority="2402" operator="equal">
      <formula>"Enviado al ministerio"</formula>
    </cfRule>
  </conditionalFormatting>
  <conditionalFormatting sqref="AC12:AG20 AN12:BA20 AG13:AG71 AI15:AL19 V17:V68 AL20 AQ21:AW25 AI21:AL28 AN21:AP31 AD21:AG56 AC21:AC71 AX21:BA71 N37:O37 AF57:AG57 AE58:AG71">
    <cfRule type="cellIs" dxfId="347" priority="279" operator="equal">
      <formula>"En proceso"</formula>
    </cfRule>
    <cfRule type="cellIs" priority="278" operator="equal">
      <formula>"Sin Iniciar"</formula>
    </cfRule>
    <cfRule type="cellIs" dxfId="346" priority="280" operator="equal">
      <formula>"Finalizado"</formula>
    </cfRule>
  </conditionalFormatting>
  <conditionalFormatting sqref="AD45 AD49:AD53 AD55">
    <cfRule type="cellIs" dxfId="345" priority="110" operator="equal">
      <formula>"Devuelto"</formula>
    </cfRule>
    <cfRule type="cellIs" dxfId="344" priority="112" operator="equal">
      <formula>"finalizado"</formula>
    </cfRule>
    <cfRule type="cellIs" dxfId="343" priority="111" operator="equal">
      <formula>"Devuelto "</formula>
    </cfRule>
  </conditionalFormatting>
  <conditionalFormatting sqref="AD58:AD63 AD65">
    <cfRule type="cellIs" dxfId="342" priority="105" operator="equal">
      <formula>"Devuelto "</formula>
    </cfRule>
    <cfRule type="cellIs" dxfId="341" priority="106" operator="equal">
      <formula>"finalizado"</formula>
    </cfRule>
    <cfRule type="cellIs" dxfId="340" priority="104" operator="equal">
      <formula>"Devuelto"</formula>
    </cfRule>
  </conditionalFormatting>
  <conditionalFormatting sqref="AD58:AD65 AD67:AD71">
    <cfRule type="cellIs" priority="86" operator="equal">
      <formula>"Sin Iniciar"</formula>
    </cfRule>
    <cfRule type="cellIs" dxfId="339" priority="88" operator="equal">
      <formula>"Finalizado"</formula>
    </cfRule>
    <cfRule type="cellIs" dxfId="338" priority="87" operator="equal">
      <formula>"En proceso"</formula>
    </cfRule>
  </conditionalFormatting>
  <conditionalFormatting sqref="AD70:AD71">
    <cfRule type="cellIs" dxfId="337" priority="92" operator="equal">
      <formula>"Devuelto"</formula>
    </cfRule>
    <cfRule type="cellIs" dxfId="336" priority="93" operator="equal">
      <formula>"Devuelto "</formula>
    </cfRule>
    <cfRule type="cellIs" dxfId="335" priority="94" operator="equal">
      <formula>"finalizado"</formula>
    </cfRule>
  </conditionalFormatting>
  <conditionalFormatting sqref="AH10:AH11">
    <cfRule type="cellIs" dxfId="334" priority="2941" operator="equal">
      <formula>"No aplica"</formula>
    </cfRule>
  </conditionalFormatting>
  <conditionalFormatting sqref="AH10:AH71 O20">
    <cfRule type="cellIs" dxfId="333" priority="2823" operator="equal">
      <formula>"en proceso "</formula>
    </cfRule>
    <cfRule type="cellIs" dxfId="332" priority="2822" operator="equal">
      <formula>"en proceso"</formula>
    </cfRule>
    <cfRule type="cellIs" dxfId="331" priority="2824" operator="equal">
      <formula>"finalizado"</formula>
    </cfRule>
  </conditionalFormatting>
  <conditionalFormatting sqref="AI8">
    <cfRule type="cellIs" dxfId="330" priority="2933" operator="equal">
      <formula>"en proceso"</formula>
    </cfRule>
    <cfRule type="cellIs" dxfId="329" priority="2935" operator="equal">
      <formula>"en proceso "</formula>
    </cfRule>
  </conditionalFormatting>
  <conditionalFormatting sqref="AI8:AI9">
    <cfRule type="cellIs" dxfId="328" priority="2934" operator="equal">
      <formula>"finalizado"</formula>
    </cfRule>
  </conditionalFormatting>
  <conditionalFormatting sqref="AI9">
    <cfRule type="cellIs" dxfId="327" priority="3126" operator="equal">
      <formula>"Devuelto"</formula>
    </cfRule>
    <cfRule type="cellIs" dxfId="326" priority="3127" operator="equal">
      <formula>"Devuelto "</formula>
    </cfRule>
  </conditionalFormatting>
  <conditionalFormatting sqref="AI13:AI15">
    <cfRule type="cellIs" priority="2334" operator="equal">
      <formula>"Sin Iniciar"</formula>
    </cfRule>
    <cfRule type="cellIs" dxfId="325" priority="2333" operator="equal">
      <formula>"No aplica"</formula>
    </cfRule>
    <cfRule type="cellIs" dxfId="324" priority="2336" operator="equal">
      <formula>"Finalizado"</formula>
    </cfRule>
  </conditionalFormatting>
  <conditionalFormatting sqref="AI37:AJ37">
    <cfRule type="cellIs" dxfId="323" priority="156" operator="equal">
      <formula>"Devuelto "</formula>
    </cfRule>
    <cfRule type="cellIs" dxfId="322" priority="155" operator="equal">
      <formula>"Devuelto"</formula>
    </cfRule>
    <cfRule type="cellIs" dxfId="321" priority="157" operator="equal">
      <formula>"finalizado"</formula>
    </cfRule>
  </conditionalFormatting>
  <conditionalFormatting sqref="AI40:AJ40">
    <cfRule type="cellIs" dxfId="320" priority="151" operator="equal">
      <formula>"Devuelto "</formula>
    </cfRule>
    <cfRule type="cellIs" dxfId="319" priority="152" operator="equal">
      <formula>"finalizado"</formula>
    </cfRule>
    <cfRule type="cellIs" dxfId="318" priority="150" operator="equal">
      <formula>"Devuelto"</formula>
    </cfRule>
  </conditionalFormatting>
  <conditionalFormatting sqref="AI42:AJ42">
    <cfRule type="cellIs" dxfId="317" priority="147" operator="equal">
      <formula>"finalizado"</formula>
    </cfRule>
    <cfRule type="cellIs" dxfId="316" priority="146" operator="equal">
      <formula>"Devuelto "</formula>
    </cfRule>
    <cfRule type="cellIs" dxfId="315" priority="145" operator="equal">
      <formula>"Devuelto"</formula>
    </cfRule>
  </conditionalFormatting>
  <conditionalFormatting sqref="AI44:AJ44">
    <cfRule type="cellIs" dxfId="314" priority="141" operator="equal">
      <formula>"Devuelto "</formula>
    </cfRule>
    <cfRule type="cellIs" dxfId="313" priority="140" operator="equal">
      <formula>"Devuelto"</formula>
    </cfRule>
    <cfRule type="cellIs" dxfId="312" priority="142" operator="equal">
      <formula>"finalizado"</formula>
    </cfRule>
  </conditionalFormatting>
  <conditionalFormatting sqref="AI45:AJ45">
    <cfRule type="cellIs" dxfId="311" priority="2102" operator="equal">
      <formula>"No aplica"</formula>
    </cfRule>
  </conditionalFormatting>
  <conditionalFormatting sqref="AI13:AK20">
    <cfRule type="cellIs" dxfId="310" priority="2304" operator="equal">
      <formula>"En proceso"</formula>
    </cfRule>
  </conditionalFormatting>
  <conditionalFormatting sqref="AI16:AK20">
    <cfRule type="cellIs" dxfId="309" priority="2310" operator="equal">
      <formula>"finalizado"</formula>
    </cfRule>
    <cfRule type="cellIs" dxfId="308" priority="2305" operator="equal">
      <formula>"Finalizado"</formula>
    </cfRule>
    <cfRule type="cellIs" dxfId="307" priority="2309" operator="equal">
      <formula>"en proceso"</formula>
    </cfRule>
    <cfRule type="cellIs" priority="2303" operator="equal">
      <formula>"Sin Iniciar"</formula>
    </cfRule>
  </conditionalFormatting>
  <conditionalFormatting sqref="AI29:AK30 AI32:AK33 AI48:AK48">
    <cfRule type="cellIs" dxfId="306" priority="3071" operator="equal">
      <formula>"Finalizado"</formula>
    </cfRule>
    <cfRule type="cellIs" dxfId="305" priority="3070" operator="equal">
      <formula>"En proceso"</formula>
    </cfRule>
    <cfRule type="cellIs" priority="3069" operator="equal">
      <formula>"Sin Iniciar"</formula>
    </cfRule>
  </conditionalFormatting>
  <conditionalFormatting sqref="AI41:AK41 AJ42:AK42">
    <cfRule type="cellIs" dxfId="304" priority="2112" operator="equal">
      <formula>"En proceso"</formula>
    </cfRule>
  </conditionalFormatting>
  <conditionalFormatting sqref="AI41:AK42">
    <cfRule type="cellIs" priority="143" operator="equal">
      <formula>"Sin Iniciar"</formula>
    </cfRule>
    <cfRule type="cellIs" dxfId="303" priority="144" operator="equal">
      <formula>"Finalizado"</formula>
    </cfRule>
  </conditionalFormatting>
  <conditionalFormatting sqref="AI50:AK51">
    <cfRule type="cellIs" dxfId="302" priority="2214" operator="equal">
      <formula>"No aplica"</formula>
    </cfRule>
  </conditionalFormatting>
  <conditionalFormatting sqref="AI12:AL12">
    <cfRule type="cellIs" dxfId="301" priority="2337" operator="equal">
      <formula>"No aplica"</formula>
    </cfRule>
    <cfRule type="cellIs" priority="2338" operator="equal">
      <formula>"Sin Iniciar"</formula>
    </cfRule>
    <cfRule type="cellIs" dxfId="300" priority="2339" operator="equal">
      <formula>"En proceso"</formula>
    </cfRule>
    <cfRule type="cellIs" dxfId="299" priority="2340" operator="equal">
      <formula>"Finalizado"</formula>
    </cfRule>
  </conditionalFormatting>
  <conditionalFormatting sqref="AI34:AL36 AJ37:AL37 AI38:AL39 AJ40:AL40">
    <cfRule type="cellIs" dxfId="298" priority="2120" operator="equal">
      <formula>"En proceso"</formula>
    </cfRule>
  </conditionalFormatting>
  <conditionalFormatting sqref="AI34:AL36">
    <cfRule type="cellIs" dxfId="297" priority="2265" operator="equal">
      <formula>"No aplica"</formula>
    </cfRule>
  </conditionalFormatting>
  <conditionalFormatting sqref="AI34:AL40">
    <cfRule type="cellIs" dxfId="296" priority="149" operator="equal">
      <formula>"Finalizado"</formula>
    </cfRule>
    <cfRule type="cellIs" priority="148" operator="equal">
      <formula>"Sin Iniciar"</formula>
    </cfRule>
  </conditionalFormatting>
  <conditionalFormatting sqref="AI38:AL39">
    <cfRule type="cellIs" dxfId="295" priority="2126" operator="equal">
      <formula>"No aplica"</formula>
    </cfRule>
  </conditionalFormatting>
  <conditionalFormatting sqref="AI43:AL43 AJ44:AL44 AI45:AL47">
    <cfRule type="cellIs" dxfId="294" priority="2104" operator="equal">
      <formula>"En proceso"</formula>
    </cfRule>
  </conditionalFormatting>
  <conditionalFormatting sqref="AI43:AL43">
    <cfRule type="cellIs" dxfId="293" priority="2251" operator="equal">
      <formula>"No aplica"</formula>
    </cfRule>
  </conditionalFormatting>
  <conditionalFormatting sqref="AI44:AL47">
    <cfRule type="cellIs" dxfId="292" priority="139" operator="equal">
      <formula>"Finalizado"</formula>
    </cfRule>
    <cfRule type="cellIs" priority="138" operator="equal">
      <formula>"Sin Iniciar"</formula>
    </cfRule>
  </conditionalFormatting>
  <conditionalFormatting sqref="AI46:AL47">
    <cfRule type="cellIs" dxfId="291" priority="2244" operator="equal">
      <formula>"No aplica"</formula>
    </cfRule>
  </conditionalFormatting>
  <conditionalFormatting sqref="AI49:AL49">
    <cfRule type="cellIs" dxfId="290" priority="2101" operator="equal">
      <formula>"Finalizado"</formula>
    </cfRule>
    <cfRule type="cellIs" priority="2099" operator="equal">
      <formula>"Sin Iniciar"</formula>
    </cfRule>
    <cfRule type="cellIs" dxfId="289" priority="2098" operator="equal">
      <formula>"No aplica"</formula>
    </cfRule>
  </conditionalFormatting>
  <conditionalFormatting sqref="AI49:AL71">
    <cfRule type="cellIs" dxfId="288" priority="2076" operator="equal">
      <formula>"En proceso"</formula>
    </cfRule>
  </conditionalFormatting>
  <conditionalFormatting sqref="AI50:AL51">
    <cfRule type="cellIs" dxfId="287" priority="2221" operator="equal">
      <formula>"en proceso"</formula>
    </cfRule>
  </conditionalFormatting>
  <conditionalFormatting sqref="AI52:AL56">
    <cfRule type="cellIs" dxfId="286" priority="2090" operator="equal">
      <formula>"No aplica"</formula>
    </cfRule>
  </conditionalFormatting>
  <conditionalFormatting sqref="AI52:AL71">
    <cfRule type="cellIs" dxfId="285" priority="2077" operator="equal">
      <formula>"Finalizado"</formula>
    </cfRule>
    <cfRule type="cellIs" priority="2075" operator="equal">
      <formula>"Sin Iniciar"</formula>
    </cfRule>
  </conditionalFormatting>
  <conditionalFormatting sqref="AI53:AL54">
    <cfRule type="cellIs" dxfId="284" priority="2209" operator="equal">
      <formula>"en proceso"</formula>
    </cfRule>
  </conditionalFormatting>
  <conditionalFormatting sqref="AI56:AL56">
    <cfRule type="cellIs" dxfId="283" priority="2197" operator="equal">
      <formula>"en proceso"</formula>
    </cfRule>
    <cfRule type="cellIs" dxfId="282" priority="2198" operator="equal">
      <formula>"finalizado"</formula>
    </cfRule>
  </conditionalFormatting>
  <conditionalFormatting sqref="AI59:AL62">
    <cfRule type="cellIs" dxfId="281" priority="2179" operator="equal">
      <formula>"finalizado"</formula>
    </cfRule>
    <cfRule type="cellIs" dxfId="280" priority="2178" operator="equal">
      <formula>"en proceso"</formula>
    </cfRule>
  </conditionalFormatting>
  <conditionalFormatting sqref="AI59:AL64">
    <cfRule type="cellIs" dxfId="279" priority="2086" operator="equal">
      <formula>"No aplica"</formula>
    </cfRule>
  </conditionalFormatting>
  <conditionalFormatting sqref="AI67:AL71">
    <cfRule type="cellIs" dxfId="278" priority="2074" operator="equal">
      <formula>"No aplica"</formula>
    </cfRule>
  </conditionalFormatting>
  <conditionalFormatting sqref="AI10:AM10 AP10:AW10 AY10:AZ10 AL11:AM11 AQ11:AW11">
    <cfRule type="cellIs" dxfId="277" priority="3422" operator="equal">
      <formula>"Devuelto "</formula>
    </cfRule>
    <cfRule type="cellIs" dxfId="276" priority="3421" operator="equal">
      <formula>"Devuelto"</formula>
    </cfRule>
  </conditionalFormatting>
  <conditionalFormatting sqref="AI10:AM10 AP10:AW10">
    <cfRule type="cellIs" dxfId="275" priority="3423" operator="equal">
      <formula>"finalizado"</formula>
    </cfRule>
  </conditionalFormatting>
  <conditionalFormatting sqref="AI16:AM19 AI29:AK30 AI31:AM36 AI41:AK41 AI46:AM48 AI56:AM62 AI65:AK65 AI66:AM69">
    <cfRule type="cellIs" dxfId="274" priority="3411" operator="equal">
      <formula>"finalizado"</formula>
    </cfRule>
  </conditionalFormatting>
  <conditionalFormatting sqref="AI26:AM26 AL36 AL47:AL48 AO60:AQ61 AN61:AO63 AN67:AO67 AN69:AO71">
    <cfRule type="cellIs" priority="3382" operator="equal">
      <formula>"Sin Iniciar"</formula>
    </cfRule>
    <cfRule type="cellIs" dxfId="273" priority="3384" operator="equal">
      <formula>"Finalizado"</formula>
    </cfRule>
  </conditionalFormatting>
  <conditionalFormatting sqref="AI28:AM28 AI31:AM36 AI46:AM48 AI53:AM54 AI56:AM62 AQ60 AI64:AM64 AI66:AM69">
    <cfRule type="cellIs" priority="3388" operator="equal">
      <formula>"Sin Iniciar"</formula>
    </cfRule>
    <cfRule type="cellIs" dxfId="272" priority="3390" operator="equal">
      <formula>"Finalizado"</formula>
    </cfRule>
  </conditionalFormatting>
  <conditionalFormatting sqref="AI50:AM51">
    <cfRule type="cellIs" dxfId="271" priority="2222" operator="equal">
      <formula>"finalizado"</formula>
    </cfRule>
    <cfRule type="cellIs" dxfId="270" priority="2239" operator="equal">
      <formula>"Devuelto"</formula>
    </cfRule>
    <cfRule type="cellIs" dxfId="269" priority="2242" operator="equal">
      <formula>"Devuelto "</formula>
    </cfRule>
    <cfRule type="cellIs" dxfId="268" priority="2217" operator="equal">
      <formula>"Finalizado"</formula>
    </cfRule>
    <cfRule type="cellIs" priority="2215" operator="equal">
      <formula>"Sin Iniciar"</formula>
    </cfRule>
  </conditionalFormatting>
  <conditionalFormatting sqref="AI53:AM54">
    <cfRule type="cellIs" dxfId="267" priority="2210" operator="equal">
      <formula>"finalizado"</formula>
    </cfRule>
  </conditionalFormatting>
  <conditionalFormatting sqref="AI39:AQ39">
    <cfRule type="cellIs" dxfId="266" priority="1681" operator="equal">
      <formula>"Devuelto"</formula>
    </cfRule>
    <cfRule type="cellIs" dxfId="265" priority="1684" operator="equal">
      <formula>"Devuelto "</formula>
    </cfRule>
  </conditionalFormatting>
  <conditionalFormatting sqref="AI39:AU39">
    <cfRule type="cellIs" dxfId="264" priority="1674" operator="equal">
      <formula>"finalizado"</formula>
    </cfRule>
  </conditionalFormatting>
  <conditionalFormatting sqref="AI39:AV39">
    <cfRule type="cellIs" dxfId="263" priority="1309" operator="equal">
      <formula>"Finalizado"</formula>
    </cfRule>
    <cfRule type="cellIs" priority="1307" operator="equal">
      <formula>"Sin Iniciar"</formula>
    </cfRule>
  </conditionalFormatting>
  <conditionalFormatting sqref="AI43:AW43">
    <cfRule type="cellIs" priority="9" operator="equal">
      <formula>"Sin Iniciar"</formula>
    </cfRule>
    <cfRule type="cellIs" dxfId="262" priority="11" operator="equal">
      <formula>"Finalizado"</formula>
    </cfRule>
  </conditionalFormatting>
  <conditionalFormatting sqref="AJ13:AK14">
    <cfRule type="cellIs" dxfId="261" priority="2328" operator="equal">
      <formula>"Finalizado"</formula>
    </cfRule>
    <cfRule type="cellIs" priority="2326" operator="equal">
      <formula>"Sin Iniciar"</formula>
    </cfRule>
  </conditionalFormatting>
  <conditionalFormatting sqref="AJ15:AK15 AI17:AL19 AI26:AL26 AI28:AL28 AI34:AL36 AI39:AL39 AI43:AL43 AI46:AL47 AI64:AL64 AI67:AL69">
    <cfRule type="cellIs" dxfId="260" priority="3058" operator="equal">
      <formula>"en proceso"</formula>
    </cfRule>
  </conditionalFormatting>
  <conditionalFormatting sqref="AJ13:AL14">
    <cfRule type="cellIs" dxfId="259" priority="2321" operator="equal">
      <formula>"No aplica"</formula>
    </cfRule>
  </conditionalFormatting>
  <conditionalFormatting sqref="AJ15:AM15 AI20:AK20 AX23 AI26:AM26 AI28:AM28 AX29 AI29:AK30 AI31:AM36 AI41:AK41 AI43:AM43 AI46:AM48 AI53:AM54 AR56:AW56 AI56:AM62 AR58:AU58 AR59:AW61 AQ60 AI64:AM64 AI65:AK65 AI66:AM69">
    <cfRule type="cellIs" dxfId="258" priority="3410" operator="equal">
      <formula>"Devuelto "</formula>
    </cfRule>
    <cfRule type="cellIs" dxfId="257" priority="3389" operator="equal">
      <formula>"Devuelto"</formula>
    </cfRule>
  </conditionalFormatting>
  <conditionalFormatting sqref="AJ15:AM15 AI18:AL19 AI26:AM26 AI28:AM28 AI34:AL36 AI43:AM43 AI46:AL47 AI64:AM64 AI67:AL69">
    <cfRule type="cellIs" dxfId="256" priority="3059" operator="equal">
      <formula>"finalizado"</formula>
    </cfRule>
  </conditionalFormatting>
  <conditionalFormatting sqref="AJ15:AM15">
    <cfRule type="cellIs" dxfId="255" priority="3057" operator="equal">
      <formula>"Finalizado"</formula>
    </cfRule>
    <cfRule type="cellIs" priority="3055" operator="equal">
      <formula>"Sin Iniciar"</formula>
    </cfRule>
  </conditionalFormatting>
  <conditionalFormatting sqref="AK42">
    <cfRule type="cellIs" dxfId="254" priority="2110" operator="equal">
      <formula>"No aplica"</formula>
    </cfRule>
  </conditionalFormatting>
  <conditionalFormatting sqref="AK37:AL37">
    <cfRule type="cellIs" dxfId="253" priority="2122" operator="equal">
      <formula>"No aplica"</formula>
    </cfRule>
  </conditionalFormatting>
  <conditionalFormatting sqref="AK40:AL40">
    <cfRule type="cellIs" dxfId="252" priority="2118" operator="equal">
      <formula>"No aplica"</formula>
    </cfRule>
  </conditionalFormatting>
  <conditionalFormatting sqref="AK44:AL45">
    <cfRule type="cellIs" dxfId="251" priority="2106" operator="equal">
      <formula>"No aplica"</formula>
    </cfRule>
  </conditionalFormatting>
  <conditionalFormatting sqref="AL13:AL18">
    <cfRule type="cellIs" dxfId="250" priority="2324" operator="equal">
      <formula>"Finalizado"</formula>
    </cfRule>
    <cfRule type="cellIs" dxfId="249" priority="2323" operator="equal">
      <formula>"En proceso"</formula>
    </cfRule>
    <cfRule type="cellIs" priority="2322" operator="equal">
      <formula>"Sin Iniciar"</formula>
    </cfRule>
  </conditionalFormatting>
  <conditionalFormatting sqref="AL26 AL36 AL39 AL47:AL48 AO60:AQ61 AN61:AO63 AN67:AO67 AN69:AO71">
    <cfRule type="cellIs" dxfId="248" priority="3383" operator="equal">
      <formula>"En proceso"</formula>
    </cfRule>
  </conditionalFormatting>
  <conditionalFormatting sqref="AL28:AL34">
    <cfRule type="cellIs" dxfId="247" priority="2132" operator="equal">
      <formula>"En proceso"</formula>
    </cfRule>
    <cfRule type="cellIs" priority="2131" operator="equal">
      <formula>"Sin Iniciar"</formula>
    </cfRule>
    <cfRule type="cellIs" dxfId="246" priority="2133" operator="equal">
      <formula>"Finalizado"</formula>
    </cfRule>
  </conditionalFormatting>
  <conditionalFormatting sqref="AL29:AL30">
    <cfRule type="cellIs" dxfId="245" priority="2130" operator="equal">
      <formula>"No aplica"</formula>
    </cfRule>
  </conditionalFormatting>
  <conditionalFormatting sqref="AL41:AL42">
    <cfRule type="cellIs" dxfId="244" priority="2114" operator="equal">
      <formula>"No aplica"</formula>
    </cfRule>
  </conditionalFormatting>
  <conditionalFormatting sqref="AL41:AL43">
    <cfRule type="cellIs" priority="2115" operator="equal">
      <formula>"Sin Iniciar"</formula>
    </cfRule>
    <cfRule type="cellIs" dxfId="243" priority="2117" operator="equal">
      <formula>"Finalizado"</formula>
    </cfRule>
    <cfRule type="cellIs" dxfId="242" priority="2116" operator="equal">
      <formula>"En proceso"</formula>
    </cfRule>
  </conditionalFormatting>
  <conditionalFormatting sqref="AL65">
    <cfRule type="cellIs" dxfId="241" priority="2082" operator="equal">
      <formula>"No aplica"</formula>
    </cfRule>
  </conditionalFormatting>
  <conditionalFormatting sqref="AM12:AM16 AY12:AZ59 AI16:AM19 AM18:AM71 N20 AI21:AM23 N29:N30 N57:N58 N65:N66">
    <cfRule type="cellIs" dxfId="240" priority="3038" operator="equal">
      <formula>"Devuelto"</formula>
    </cfRule>
    <cfRule type="cellIs" dxfId="239" priority="3041" operator="equal">
      <formula>"Devuelto "</formula>
    </cfRule>
  </conditionalFormatting>
  <conditionalFormatting sqref="AM12:AM71 AI31:AL31">
    <cfRule type="cellIs" priority="2273" operator="equal">
      <formula>"Sin Iniciar"</formula>
    </cfRule>
    <cfRule type="cellIs" dxfId="238" priority="2279" operator="equal">
      <formula>"en proceso"</formula>
    </cfRule>
    <cfRule type="cellIs" dxfId="237" priority="2275" operator="equal">
      <formula>"Finalizado"</formula>
    </cfRule>
    <cfRule type="cellIs" dxfId="236" priority="2280" operator="equal">
      <formula>"finalizado"</formula>
    </cfRule>
    <cfRule type="cellIs" dxfId="235" priority="2274" operator="equal">
      <formula>"En proceso"</formula>
    </cfRule>
    <cfRule type="cellIs" dxfId="234" priority="2272" operator="equal">
      <formula>"No aplica"</formula>
    </cfRule>
  </conditionalFormatting>
  <conditionalFormatting sqref="AN12">
    <cfRule type="cellIs" dxfId="233" priority="521" operator="equal">
      <formula>"Devuelto "</formula>
    </cfRule>
    <cfRule type="cellIs" dxfId="232" priority="518" operator="equal">
      <formula>"Devuelto"</formula>
    </cfRule>
    <cfRule type="cellIs" dxfId="231" priority="510" operator="equal">
      <formula>"en proceso"</formula>
    </cfRule>
    <cfRule type="cellIs" dxfId="230" priority="511" operator="equal">
      <formula>"finalizado"</formula>
    </cfRule>
  </conditionalFormatting>
  <conditionalFormatting sqref="AN12:AN30 AP12:AP30 AY12:AZ71 AI15:AL28 V17:V19 V21:V23 O37">
    <cfRule type="cellIs" dxfId="229" priority="277" operator="equal">
      <formula>"No aplica"</formula>
    </cfRule>
  </conditionalFormatting>
  <conditionalFormatting sqref="AN41">
    <cfRule type="cellIs" dxfId="228" priority="1790" operator="equal">
      <formula>"No aplica"</formula>
    </cfRule>
  </conditionalFormatting>
  <conditionalFormatting sqref="AN56:AN59">
    <cfRule type="cellIs" dxfId="227" priority="1573" operator="equal">
      <formula>"en proceso"</formula>
    </cfRule>
    <cfRule type="cellIs" dxfId="226" priority="1574" operator="equal">
      <formula>"finalizado"</formula>
    </cfRule>
    <cfRule type="cellIs" dxfId="225" priority="1581" operator="equal">
      <formula>"Devuelto"</formula>
    </cfRule>
    <cfRule type="cellIs" dxfId="224" priority="1584" operator="equal">
      <formula>"Devuelto "</formula>
    </cfRule>
  </conditionalFormatting>
  <conditionalFormatting sqref="AN64:AN66">
    <cfRule type="cellIs" dxfId="223" priority="1554" operator="equal">
      <formula>"finalizado"</formula>
    </cfRule>
    <cfRule type="cellIs" priority="1547" operator="equal">
      <formula>"Sin Iniciar"</formula>
    </cfRule>
    <cfRule type="cellIs" dxfId="222" priority="1564" operator="equal">
      <formula>"Devuelto "</formula>
    </cfRule>
    <cfRule type="cellIs" dxfId="221" priority="1561" operator="equal">
      <formula>"Devuelto"</formula>
    </cfRule>
    <cfRule type="cellIs" dxfId="220" priority="1548" operator="equal">
      <formula>"En proceso"</formula>
    </cfRule>
    <cfRule type="cellIs" dxfId="219" priority="1549" operator="equal">
      <formula>"Finalizado"</formula>
    </cfRule>
    <cfRule type="cellIs" dxfId="218" priority="1553" operator="equal">
      <formula>"en proceso"</formula>
    </cfRule>
    <cfRule type="cellIs" dxfId="217" priority="1546" operator="equal">
      <formula>"No aplica"</formula>
    </cfRule>
  </conditionalFormatting>
  <conditionalFormatting sqref="AN68">
    <cfRule type="cellIs" dxfId="216" priority="1514" operator="equal">
      <formula>"finalizado"</formula>
    </cfRule>
    <cfRule type="cellIs" dxfId="215" priority="1513" operator="equal">
      <formula>"en proceso"</formula>
    </cfRule>
    <cfRule type="cellIs" dxfId="214" priority="1506" operator="equal">
      <formula>"No aplica"</formula>
    </cfRule>
    <cfRule type="cellIs" priority="1507" operator="equal">
      <formula>"Sin Iniciar"</formula>
    </cfRule>
    <cfRule type="cellIs" dxfId="213" priority="1508" operator="equal">
      <formula>"En proceso"</formula>
    </cfRule>
    <cfRule type="cellIs" dxfId="212" priority="1509" operator="equal">
      <formula>"Finalizado"</formula>
    </cfRule>
    <cfRule type="cellIs" dxfId="211" priority="1524" operator="equal">
      <formula>"Devuelto "</formula>
    </cfRule>
    <cfRule type="cellIs" dxfId="210" priority="1521" operator="equal">
      <formula>"Devuelto"</formula>
    </cfRule>
  </conditionalFormatting>
  <conditionalFormatting sqref="AN32:AO33">
    <cfRule type="cellIs" dxfId="209" priority="1713" operator="equal">
      <formula>"en proceso"</formula>
    </cfRule>
    <cfRule type="cellIs" dxfId="208" priority="1724" operator="equal">
      <formula>"Devuelto "</formula>
    </cfRule>
    <cfRule type="cellIs" dxfId="207" priority="1721" operator="equal">
      <formula>"Devuelto"</formula>
    </cfRule>
    <cfRule type="cellIs" dxfId="206" priority="1714" operator="equal">
      <formula>"finalizado"</formula>
    </cfRule>
  </conditionalFormatting>
  <conditionalFormatting sqref="AN48:AO48">
    <cfRule type="cellIs" dxfId="205" priority="1621" operator="equal">
      <formula>"Devuelto"</formula>
    </cfRule>
    <cfRule type="cellIs" dxfId="204" priority="1614" operator="equal">
      <formula>"finalizado"</formula>
    </cfRule>
    <cfRule type="cellIs" dxfId="203" priority="1613" operator="equal">
      <formula>"en proceso"</formula>
    </cfRule>
    <cfRule type="cellIs" dxfId="202" priority="1624" operator="equal">
      <formula>"Devuelto "</formula>
    </cfRule>
  </conditionalFormatting>
  <conditionalFormatting sqref="AN56:AO59">
    <cfRule type="cellIs" dxfId="201" priority="1566" operator="equal">
      <formula>"No aplica"</formula>
    </cfRule>
  </conditionalFormatting>
  <conditionalFormatting sqref="AN32:AQ33">
    <cfRule type="cellIs" dxfId="200" priority="1686" operator="equal">
      <formula>"No aplica"</formula>
    </cfRule>
  </conditionalFormatting>
  <conditionalFormatting sqref="AN39:AQ39">
    <cfRule type="cellIs" dxfId="199" priority="1666" operator="equal">
      <formula>"No aplica"</formula>
    </cfRule>
  </conditionalFormatting>
  <conditionalFormatting sqref="AN47:AQ47">
    <cfRule type="cellIs" dxfId="198" priority="1641" operator="equal">
      <formula>"Devuelto"</formula>
    </cfRule>
    <cfRule type="cellIs" dxfId="197" priority="1644" operator="equal">
      <formula>"Devuelto "</formula>
    </cfRule>
    <cfRule type="cellIs" dxfId="196" priority="1633" operator="equal">
      <formula>"en proceso"</formula>
    </cfRule>
    <cfRule type="cellIs" dxfId="195" priority="1634" operator="equal">
      <formula>"finalizado"</formula>
    </cfRule>
  </conditionalFormatting>
  <conditionalFormatting sqref="AN47:AQ48">
    <cfRule type="cellIs" dxfId="194" priority="1586" operator="equal">
      <formula>"No aplica"</formula>
    </cfRule>
  </conditionalFormatting>
  <conditionalFormatting sqref="AN58:AQ59">
    <cfRule type="cellIs" dxfId="193" priority="1569" operator="equal">
      <formula>"Finalizado"</formula>
    </cfRule>
    <cfRule type="cellIs" priority="1567" operator="equal">
      <formula>"Sin Iniciar"</formula>
    </cfRule>
    <cfRule type="cellIs" dxfId="192" priority="1568" operator="equal">
      <formula>"En proceso"</formula>
    </cfRule>
  </conditionalFormatting>
  <conditionalFormatting sqref="AN39:AU39">
    <cfRule type="cellIs" dxfId="191" priority="1673" operator="equal">
      <formula>"en proceso"</formula>
    </cfRule>
  </conditionalFormatting>
  <conditionalFormatting sqref="AN57:AU57">
    <cfRule type="cellIs" priority="47" operator="equal">
      <formula>"Sin Iniciar"</formula>
    </cfRule>
    <cfRule type="cellIs" dxfId="190" priority="45" operator="equal">
      <formula>"En proceso"</formula>
    </cfRule>
    <cfRule type="cellIs" dxfId="189" priority="48" operator="equal">
      <formula>"Finalizado"</formula>
    </cfRule>
  </conditionalFormatting>
  <conditionalFormatting sqref="AN32:AV34">
    <cfRule type="cellIs" priority="1179" operator="equal">
      <formula>"Sin Iniciar"</formula>
    </cfRule>
    <cfRule type="cellIs" dxfId="188" priority="1180" operator="equal">
      <formula>"En proceso"</formula>
    </cfRule>
    <cfRule type="cellIs" dxfId="187" priority="1181" operator="equal">
      <formula>"Finalizado"</formula>
    </cfRule>
  </conditionalFormatting>
  <conditionalFormatting sqref="AN37:AV38">
    <cfRule type="cellIs" priority="37" operator="equal">
      <formula>"Sin Iniciar"</formula>
    </cfRule>
    <cfRule type="cellIs" dxfId="186" priority="39" operator="equal">
      <formula>"Finalizado"</formula>
    </cfRule>
  </conditionalFormatting>
  <conditionalFormatting sqref="AN40:AV41">
    <cfRule type="cellIs" priority="1119" operator="equal">
      <formula>"Sin Iniciar"</formula>
    </cfRule>
    <cfRule type="cellIs" dxfId="185" priority="1121" operator="equal">
      <formula>"Finalizado"</formula>
    </cfRule>
  </conditionalFormatting>
  <conditionalFormatting sqref="AN35:AW36">
    <cfRule type="cellIs" priority="939" operator="equal">
      <formula>"Sin Iniciar"</formula>
    </cfRule>
    <cfRule type="cellIs" dxfId="184" priority="941" operator="equal">
      <formula>"Finalizado"</formula>
    </cfRule>
  </conditionalFormatting>
  <conditionalFormatting sqref="AN35:AW56">
    <cfRule type="cellIs" dxfId="183" priority="10" operator="equal">
      <formula>"En proceso"</formula>
    </cfRule>
  </conditionalFormatting>
  <conditionalFormatting sqref="AN42:AW42">
    <cfRule type="cellIs" dxfId="182" priority="1401" operator="equal">
      <formula>"Finalizado"</formula>
    </cfRule>
    <cfRule type="cellIs" priority="1399" operator="equal">
      <formula>"Sin Iniciar"</formula>
    </cfRule>
  </conditionalFormatting>
  <conditionalFormatting sqref="AN44:AW44">
    <cfRule type="cellIs" dxfId="181" priority="898" operator="equal">
      <formula>"No aplica"</formula>
    </cfRule>
  </conditionalFormatting>
  <conditionalFormatting sqref="AN44:AW56">
    <cfRule type="cellIs" dxfId="180" priority="861" operator="equal">
      <formula>"Finalizado"</formula>
    </cfRule>
    <cfRule type="cellIs" priority="859" operator="equal">
      <formula>"Sin Iniciar"</formula>
    </cfRule>
  </conditionalFormatting>
  <conditionalFormatting sqref="AO12:AO29">
    <cfRule type="cellIs" dxfId="179" priority="483" operator="equal">
      <formula>"No aplica"</formula>
    </cfRule>
    <cfRule type="cellIs" dxfId="178" priority="501" operator="equal">
      <formula>"Devuelto "</formula>
    </cfRule>
    <cfRule type="cellIs" dxfId="177" priority="498" operator="equal">
      <formula>"Devuelto"</formula>
    </cfRule>
    <cfRule type="cellIs" dxfId="176" priority="491" operator="equal">
      <formula>"finalizado"</formula>
    </cfRule>
    <cfRule type="cellIs" dxfId="175" priority="490" operator="equal">
      <formula>"en proceso"</formula>
    </cfRule>
  </conditionalFormatting>
  <conditionalFormatting sqref="AO44">
    <cfRule type="cellIs" dxfId="174" priority="1653" operator="equal">
      <formula>"en proceso"</formula>
    </cfRule>
    <cfRule type="cellIs" dxfId="173" priority="1661" operator="equal">
      <formula>"Devuelto"</formula>
    </cfRule>
    <cfRule type="cellIs" dxfId="172" priority="1664" operator="equal">
      <formula>"Devuelto "</formula>
    </cfRule>
    <cfRule type="cellIs" dxfId="171" priority="1654" operator="equal">
      <formula>"finalizado"</formula>
    </cfRule>
  </conditionalFormatting>
  <conditionalFormatting sqref="AO65">
    <cfRule type="cellIs" dxfId="170" priority="1533" operator="equal">
      <formula>"en proceso"</formula>
    </cfRule>
    <cfRule type="cellIs" dxfId="169" priority="1534" operator="equal">
      <formula>"finalizado"</formula>
    </cfRule>
    <cfRule type="cellIs" dxfId="168" priority="1541" operator="equal">
      <formula>"Devuelto"</formula>
    </cfRule>
    <cfRule type="cellIs" dxfId="167" priority="1544" operator="equal">
      <formula>"Devuelto "</formula>
    </cfRule>
  </conditionalFormatting>
  <conditionalFormatting sqref="AO62:AW71">
    <cfRule type="cellIs" priority="819" operator="equal">
      <formula>"Sin Iniciar"</formula>
    </cfRule>
    <cfRule type="cellIs" dxfId="166" priority="820" operator="equal">
      <formula>"En proceso"</formula>
    </cfRule>
    <cfRule type="cellIs" dxfId="165" priority="821" operator="equal">
      <formula>"Finalizado"</formula>
    </cfRule>
  </conditionalFormatting>
  <conditionalFormatting sqref="AO65:AW65">
    <cfRule type="cellIs" dxfId="164" priority="818" operator="equal">
      <formula>"No aplica"</formula>
    </cfRule>
  </conditionalFormatting>
  <conditionalFormatting sqref="AP14:AP28 AN14:AN29 N37">
    <cfRule type="cellIs" dxfId="163" priority="3032" operator="equal">
      <formula>"Devuelto"</formula>
    </cfRule>
    <cfRule type="cellIs" dxfId="162" priority="3026" operator="equal">
      <formula>"en proceso"</formula>
    </cfRule>
    <cfRule type="cellIs" dxfId="161" priority="3027" operator="equal">
      <formula>"finalizado"</formula>
    </cfRule>
    <cfRule type="cellIs" dxfId="160" priority="3035" operator="equal">
      <formula>"Devuelto "</formula>
    </cfRule>
  </conditionalFormatting>
  <conditionalFormatting sqref="AP41">
    <cfRule type="cellIs" dxfId="159" priority="1782" operator="equal">
      <formula>"No aplica"</formula>
    </cfRule>
  </conditionalFormatting>
  <conditionalFormatting sqref="AP12:AV12">
    <cfRule type="cellIs" dxfId="158" priority="361" operator="equal">
      <formula>"Devuelto "</formula>
    </cfRule>
    <cfRule type="cellIs" dxfId="157" priority="358" operator="equal">
      <formula>"Devuelto"</formula>
    </cfRule>
    <cfRule type="cellIs" dxfId="156" priority="351" operator="equal">
      <formula>"finalizado"</formula>
    </cfRule>
    <cfRule type="cellIs" dxfId="155" priority="350" operator="equal">
      <formula>"en proceso"</formula>
    </cfRule>
  </conditionalFormatting>
  <conditionalFormatting sqref="AQ29">
    <cfRule type="cellIs" dxfId="154" priority="1733" operator="equal">
      <formula>"en proceso"</formula>
    </cfRule>
    <cfRule type="cellIs" dxfId="153" priority="1726" operator="equal">
      <formula>"No aplica"</formula>
    </cfRule>
  </conditionalFormatting>
  <conditionalFormatting sqref="AQ32:AQ33">
    <cfRule type="cellIs" dxfId="152" priority="1704" operator="equal">
      <formula>"Devuelto "</formula>
    </cfRule>
    <cfRule type="cellIs" dxfId="151" priority="1701" operator="equal">
      <formula>"Devuelto"</formula>
    </cfRule>
  </conditionalFormatting>
  <conditionalFormatting sqref="AQ48">
    <cfRule type="cellIs" dxfId="150" priority="1604" operator="equal">
      <formula>"Devuelto "</formula>
    </cfRule>
    <cfRule type="cellIs" dxfId="149" priority="1601" operator="equal">
      <formula>"Devuelto"</formula>
    </cfRule>
  </conditionalFormatting>
  <conditionalFormatting sqref="AQ48:AQ49">
    <cfRule type="cellIs" dxfId="148" priority="1594" operator="equal">
      <formula>"finalizado"</formula>
    </cfRule>
    <cfRule type="cellIs" dxfId="147" priority="1593" operator="equal">
      <formula>"en proceso"</formula>
    </cfRule>
  </conditionalFormatting>
  <conditionalFormatting sqref="AQ29:AU29">
    <cfRule type="cellIs" dxfId="146" priority="1744" operator="equal">
      <formula>"Devuelto "</formula>
    </cfRule>
    <cfRule type="cellIs" dxfId="145" priority="1734" operator="equal">
      <formula>"finalizado"</formula>
    </cfRule>
    <cfRule type="cellIs" dxfId="144" priority="1741" operator="equal">
      <formula>"Devuelto"</formula>
    </cfRule>
  </conditionalFormatting>
  <conditionalFormatting sqref="AQ32:AU33">
    <cfRule type="cellIs" dxfId="143" priority="1694" operator="equal">
      <formula>"finalizado"</formula>
    </cfRule>
    <cfRule type="cellIs" dxfId="142" priority="1693" operator="equal">
      <formula>"en proceso"</formula>
    </cfRule>
  </conditionalFormatting>
  <conditionalFormatting sqref="AQ38:AU38">
    <cfRule type="cellIs" dxfId="141" priority="1156" operator="equal">
      <formula>"Devuelto "</formula>
    </cfRule>
    <cfRule type="cellIs" dxfId="140" priority="1153" operator="equal">
      <formula>"Devuelto"</formula>
    </cfRule>
    <cfRule type="cellIs" dxfId="139" priority="1138" operator="equal">
      <formula>"No aplica"</formula>
    </cfRule>
  </conditionalFormatting>
  <conditionalFormatting sqref="AQ43:AU43 AQ44:AW44">
    <cfRule type="cellIs" dxfId="138" priority="916" operator="equal">
      <formula>"Devuelto "</formula>
    </cfRule>
    <cfRule type="cellIs" dxfId="137" priority="913" operator="equal">
      <formula>"Devuelto"</formula>
    </cfRule>
  </conditionalFormatting>
  <conditionalFormatting sqref="AQ57:AU57">
    <cfRule type="cellIs" dxfId="136" priority="52" operator="equal">
      <formula>"Devuelto "</formula>
    </cfRule>
    <cfRule type="cellIs" dxfId="135" priority="51" operator="equal">
      <formula>"Devuelto"</formula>
    </cfRule>
    <cfRule type="cellIs" dxfId="134" priority="46" operator="equal">
      <formula>"No aplica"</formula>
    </cfRule>
  </conditionalFormatting>
  <conditionalFormatting sqref="AQ57:AU58">
    <cfRule type="cellIs" dxfId="133" priority="50" operator="equal">
      <formula>"finalizado"</formula>
    </cfRule>
    <cfRule type="cellIs" dxfId="132" priority="49" operator="equal">
      <formula>"en proceso"</formula>
    </cfRule>
  </conditionalFormatting>
  <conditionalFormatting sqref="AQ13:AV13">
    <cfRule type="cellIs" dxfId="131" priority="1286" operator="equal">
      <formula>"finalizado"</formula>
    </cfRule>
    <cfRule type="cellIs" dxfId="130" priority="1293" operator="equal">
      <formula>"Devuelto"</formula>
    </cfRule>
    <cfRule type="cellIs" dxfId="129" priority="1296" operator="equal">
      <formula>"Devuelto "</formula>
    </cfRule>
    <cfRule type="cellIs" dxfId="128" priority="1285" operator="equal">
      <formula>"en proceso"</formula>
    </cfRule>
  </conditionalFormatting>
  <conditionalFormatting sqref="AQ26:AV28">
    <cfRule type="cellIs" dxfId="127" priority="1218" operator="equal">
      <formula>"No aplica"</formula>
    </cfRule>
    <cfRule type="cellIs" dxfId="126" priority="1225" operator="equal">
      <formula>"en proceso"</formula>
    </cfRule>
    <cfRule type="cellIs" dxfId="125" priority="1236" operator="equal">
      <formula>"Devuelto "</formula>
    </cfRule>
    <cfRule type="cellIs" dxfId="124" priority="1233" operator="equal">
      <formula>"Devuelto"</formula>
    </cfRule>
    <cfRule type="cellIs" dxfId="123" priority="1226" operator="equal">
      <formula>"finalizado"</formula>
    </cfRule>
  </conditionalFormatting>
  <conditionalFormatting sqref="AQ26:AV31">
    <cfRule type="cellIs" priority="1199" operator="equal">
      <formula>"Sin Iniciar"</formula>
    </cfRule>
    <cfRule type="cellIs" dxfId="122" priority="1200" operator="equal">
      <formula>"En proceso"</formula>
    </cfRule>
    <cfRule type="cellIs" dxfId="121" priority="1201" operator="equal">
      <formula>"Finalizado"</formula>
    </cfRule>
  </conditionalFormatting>
  <conditionalFormatting sqref="AQ30:AV31">
    <cfRule type="cellIs" dxfId="120" priority="1198" operator="equal">
      <formula>"No aplica"</formula>
    </cfRule>
    <cfRule type="cellIs" dxfId="119" priority="1216" operator="equal">
      <formula>"Devuelto "</formula>
    </cfRule>
    <cfRule type="cellIs" dxfId="118" priority="1206" operator="equal">
      <formula>"finalizado"</formula>
    </cfRule>
    <cfRule type="cellIs" dxfId="117" priority="1213" operator="equal">
      <formula>"Devuelto"</formula>
    </cfRule>
    <cfRule type="cellIs" dxfId="116" priority="1205" operator="equal">
      <formula>"en proceso"</formula>
    </cfRule>
  </conditionalFormatting>
  <conditionalFormatting sqref="AQ34:AV34">
    <cfRule type="cellIs" dxfId="115" priority="1196" operator="equal">
      <formula>"Devuelto "</formula>
    </cfRule>
    <cfRule type="cellIs" dxfId="114" priority="1178" operator="equal">
      <formula>"No aplica"</formula>
    </cfRule>
    <cfRule type="cellIs" dxfId="113" priority="1193" operator="equal">
      <formula>"Devuelto"</formula>
    </cfRule>
    <cfRule type="cellIs" dxfId="112" priority="1185" operator="equal">
      <formula>"en proceso"</formula>
    </cfRule>
    <cfRule type="cellIs" dxfId="111" priority="1186" operator="equal">
      <formula>"finalizado"</formula>
    </cfRule>
  </conditionalFormatting>
  <conditionalFormatting sqref="AQ40:AV41">
    <cfRule type="cellIs" dxfId="110" priority="1118" operator="equal">
      <formula>"No aplica"</formula>
    </cfRule>
    <cfRule type="cellIs" dxfId="109" priority="1125" operator="equal">
      <formula>"en proceso"</formula>
    </cfRule>
    <cfRule type="cellIs" dxfId="108" priority="1133" operator="equal">
      <formula>"Devuelto"</formula>
    </cfRule>
    <cfRule type="cellIs" dxfId="107" priority="1136" operator="equal">
      <formula>"Devuelto "</formula>
    </cfRule>
    <cfRule type="cellIs" dxfId="106" priority="1126" operator="equal">
      <formula>"finalizado"</formula>
    </cfRule>
  </conditionalFormatting>
  <conditionalFormatting sqref="AQ12:AW13">
    <cfRule type="cellIs" dxfId="105" priority="323" operator="equal">
      <formula>"No aplica"</formula>
    </cfRule>
  </conditionalFormatting>
  <conditionalFormatting sqref="AQ15:AW18 AQ20:AW24">
    <cfRule type="cellIs" dxfId="104" priority="1013" operator="equal">
      <formula>"Devuelto"</formula>
    </cfRule>
    <cfRule type="cellIs" dxfId="103" priority="998" operator="equal">
      <formula>"No aplica"</formula>
    </cfRule>
    <cfRule type="cellIs" dxfId="102" priority="1016" operator="equal">
      <formula>"Devuelto "</formula>
    </cfRule>
  </conditionalFormatting>
  <conditionalFormatting sqref="AQ35:AW36 AQ37:AU38">
    <cfRule type="cellIs" dxfId="101" priority="946" operator="equal">
      <formula>"finalizado"</formula>
    </cfRule>
    <cfRule type="cellIs" dxfId="100" priority="945" operator="equal">
      <formula>"en proceso"</formula>
    </cfRule>
  </conditionalFormatting>
  <conditionalFormatting sqref="AQ36:AW36">
    <cfRule type="cellIs" dxfId="99" priority="953" operator="equal">
      <formula>"Devuelto"</formula>
    </cfRule>
    <cfRule type="cellIs" dxfId="98" priority="938" operator="equal">
      <formula>"No aplica"</formula>
    </cfRule>
    <cfRule type="cellIs" dxfId="97" priority="956" operator="equal">
      <formula>"Devuelto "</formula>
    </cfRule>
  </conditionalFormatting>
  <conditionalFormatting sqref="AQ42:AW42 AQ43:AU43 AQ44:AW46">
    <cfRule type="cellIs" dxfId="96" priority="906" operator="equal">
      <formula>"finalizado"</formula>
    </cfRule>
    <cfRule type="cellIs" dxfId="95" priority="905" operator="equal">
      <formula>"en proceso"</formula>
    </cfRule>
  </conditionalFormatting>
  <conditionalFormatting sqref="AQ43:AW43">
    <cfRule type="cellIs" dxfId="94" priority="12" operator="equal">
      <formula>"No aplica"</formula>
    </cfRule>
  </conditionalFormatting>
  <conditionalFormatting sqref="AQ50:AW55">
    <cfRule type="cellIs" dxfId="93" priority="876" operator="equal">
      <formula>"Devuelto "</formula>
    </cfRule>
    <cfRule type="cellIs" dxfId="92" priority="873" operator="equal">
      <formula>"Devuelto"</formula>
    </cfRule>
    <cfRule type="cellIs" dxfId="91" priority="858" operator="equal">
      <formula>"No aplica"</formula>
    </cfRule>
  </conditionalFormatting>
  <conditionalFormatting sqref="AQ50:AW56 AQ59:AW64">
    <cfRule type="cellIs" dxfId="90" priority="845" operator="equal">
      <formula>"en proceso"</formula>
    </cfRule>
    <cfRule type="cellIs" dxfId="89" priority="846" operator="equal">
      <formula>"finalizado"</formula>
    </cfRule>
  </conditionalFormatting>
  <conditionalFormatting sqref="AQ62:AW62">
    <cfRule type="cellIs" dxfId="88" priority="853" operator="equal">
      <formula>"Devuelto"</formula>
    </cfRule>
    <cfRule type="cellIs" dxfId="87" priority="856" operator="equal">
      <formula>"Devuelto "</formula>
    </cfRule>
    <cfRule type="cellIs" dxfId="86" priority="838" operator="equal">
      <formula>"No aplica"</formula>
    </cfRule>
  </conditionalFormatting>
  <conditionalFormatting sqref="AQ66:AW71">
    <cfRule type="cellIs" dxfId="85" priority="1321" operator="equal">
      <formula>"en proceso"</formula>
    </cfRule>
    <cfRule type="cellIs" dxfId="84" priority="1322" operator="equal">
      <formula>"finalizado"</formula>
    </cfRule>
  </conditionalFormatting>
  <conditionalFormatting sqref="AR37:AU37">
    <cfRule type="cellIs" dxfId="83" priority="1416" operator="equal">
      <formula>"No aplica"</formula>
    </cfRule>
    <cfRule type="cellIs" dxfId="82" priority="1429" operator="equal">
      <formula>"Devuelto"</formula>
    </cfRule>
    <cfRule type="cellIs" dxfId="81" priority="1432" operator="equal">
      <formula>"Devuelto "</formula>
    </cfRule>
  </conditionalFormatting>
  <conditionalFormatting sqref="AR58:AU58 AR59:AW61">
    <cfRule type="cellIs" dxfId="80" priority="1353" operator="equal">
      <formula>"Finalizado"</formula>
    </cfRule>
    <cfRule type="cellIs" dxfId="79" priority="1352" operator="equal">
      <formula>"En proceso"</formula>
    </cfRule>
    <cfRule type="cellIs" priority="1351" operator="equal">
      <formula>"Sin Iniciar"</formula>
    </cfRule>
  </conditionalFormatting>
  <conditionalFormatting sqref="AR14:AW14">
    <cfRule type="cellIs" dxfId="78" priority="1488" operator="equal">
      <formula>"No aplica"</formula>
    </cfRule>
    <cfRule type="cellIs" dxfId="77" priority="1504" operator="equal">
      <formula>"Devuelto "</formula>
    </cfRule>
    <cfRule type="cellIs" dxfId="76" priority="1501" operator="equal">
      <formula>"Devuelto"</formula>
    </cfRule>
  </conditionalFormatting>
  <conditionalFormatting sqref="AR19:AW19">
    <cfRule type="cellIs" dxfId="75" priority="1486" operator="equal">
      <formula>"Devuelto "</formula>
    </cfRule>
    <cfRule type="cellIs" dxfId="74" priority="1483" operator="equal">
      <formula>"Devuelto"</formula>
    </cfRule>
    <cfRule type="cellIs" dxfId="73" priority="1470" operator="equal">
      <formula>"No aplica"</formula>
    </cfRule>
  </conditionalFormatting>
  <conditionalFormatting sqref="AR25:AW25">
    <cfRule type="cellIs" dxfId="72" priority="1468" operator="equal">
      <formula>"Devuelto "</formula>
    </cfRule>
    <cfRule type="cellIs" dxfId="71" priority="1465" operator="equal">
      <formula>"Devuelto"</formula>
    </cfRule>
    <cfRule type="cellIs" dxfId="70" priority="1452" operator="equal">
      <formula>"No aplica"</formula>
    </cfRule>
  </conditionalFormatting>
  <conditionalFormatting sqref="AR35:AW35">
    <cfRule type="cellIs" dxfId="69" priority="1450" operator="equal">
      <formula>"Devuelto "</formula>
    </cfRule>
    <cfRule type="cellIs" dxfId="68" priority="1447" operator="equal">
      <formula>"Devuelto"</formula>
    </cfRule>
    <cfRule type="cellIs" dxfId="67" priority="1434" operator="equal">
      <formula>"No aplica"</formula>
    </cfRule>
  </conditionalFormatting>
  <conditionalFormatting sqref="AR42:AW42">
    <cfRule type="cellIs" dxfId="66" priority="1414" operator="equal">
      <formula>"Devuelto "</formula>
    </cfRule>
    <cfRule type="cellIs" dxfId="65" priority="1411" operator="equal">
      <formula>"Devuelto"</formula>
    </cfRule>
    <cfRule type="cellIs" dxfId="64" priority="1398" operator="equal">
      <formula>"No aplica"</formula>
    </cfRule>
  </conditionalFormatting>
  <conditionalFormatting sqref="AR45:AW46">
    <cfRule type="cellIs" dxfId="63" priority="1393" operator="equal">
      <formula>"Devuelto"</formula>
    </cfRule>
    <cfRule type="cellIs" dxfId="62" priority="1396" operator="equal">
      <formula>"Devuelto "</formula>
    </cfRule>
    <cfRule type="cellIs" dxfId="61" priority="1380" operator="equal">
      <formula>"No aplica"</formula>
    </cfRule>
  </conditionalFormatting>
  <conditionalFormatting sqref="AR49:AW49">
    <cfRule type="cellIs" dxfId="60" priority="1369" operator="equal">
      <formula>"en proceso"</formula>
    </cfRule>
    <cfRule type="cellIs" dxfId="59" priority="1362" operator="equal">
      <formula>"No aplica"</formula>
    </cfRule>
    <cfRule type="cellIs" dxfId="58" priority="1375" operator="equal">
      <formula>"Devuelto"</formula>
    </cfRule>
    <cfRule type="cellIs" dxfId="57" priority="1370" operator="equal">
      <formula>"finalizado"</formula>
    </cfRule>
    <cfRule type="cellIs" dxfId="56" priority="1378" operator="equal">
      <formula>"Devuelto "</formula>
    </cfRule>
  </conditionalFormatting>
  <conditionalFormatting sqref="AR56:AW56 AR58:AU58 AR59:AW61">
    <cfRule type="cellIs" dxfId="55" priority="1350" operator="equal">
      <formula>"No aplica"</formula>
    </cfRule>
  </conditionalFormatting>
  <conditionalFormatting sqref="AR63:AW64">
    <cfRule type="cellIs" dxfId="54" priority="1348" operator="equal">
      <formula>"Devuelto "</formula>
    </cfRule>
    <cfRule type="cellIs" dxfId="53" priority="1345" operator="equal">
      <formula>"Devuelto"</formula>
    </cfRule>
    <cfRule type="cellIs" dxfId="52" priority="1332" operator="equal">
      <formula>"No aplica"</formula>
    </cfRule>
  </conditionalFormatting>
  <conditionalFormatting sqref="AR66:AW71">
    <cfRule type="cellIs" dxfId="51" priority="1330" operator="equal">
      <formula>"Devuelto "</formula>
    </cfRule>
    <cfRule type="cellIs" dxfId="50" priority="1327" operator="equal">
      <formula>"Devuelto"</formula>
    </cfRule>
    <cfRule type="cellIs" dxfId="49" priority="1314" operator="equal">
      <formula>"No aplica"</formula>
    </cfRule>
  </conditionalFormatting>
  <conditionalFormatting sqref="AU65:AW65">
    <cfRule type="cellIs" dxfId="48" priority="825" operator="equal">
      <formula>"en proceso"</formula>
    </cfRule>
    <cfRule type="cellIs" dxfId="47" priority="836" operator="equal">
      <formula>"Devuelto "</formula>
    </cfRule>
    <cfRule type="cellIs" dxfId="46" priority="833" operator="equal">
      <formula>"Devuelto"</formula>
    </cfRule>
    <cfRule type="cellIs" dxfId="45" priority="826" operator="equal">
      <formula>"finalizado"</formula>
    </cfRule>
  </conditionalFormatting>
  <conditionalFormatting sqref="AV29">
    <cfRule type="cellIs" dxfId="44" priority="1298" operator="equal">
      <formula>"No aplica"</formula>
    </cfRule>
  </conditionalFormatting>
  <conditionalFormatting sqref="AV32:AV33">
    <cfRule type="cellIs" dxfId="43" priority="1302" operator="equal">
      <formula>"No aplica"</formula>
    </cfRule>
  </conditionalFormatting>
  <conditionalFormatting sqref="AV37:AV39">
    <cfRule type="cellIs" dxfId="42" priority="40" operator="equal">
      <formula>"No aplica"</formula>
    </cfRule>
  </conditionalFormatting>
  <conditionalFormatting sqref="AV47:AW48">
    <cfRule type="cellIs" dxfId="41" priority="878" operator="equal">
      <formula>"No aplica"</formula>
    </cfRule>
  </conditionalFormatting>
  <conditionalFormatting sqref="AV57:AW58">
    <cfRule type="cellIs" dxfId="40" priority="2" operator="equal">
      <formula>"En proceso"</formula>
    </cfRule>
    <cfRule type="cellIs" dxfId="39" priority="4" operator="equal">
      <formula>"No aplica"</formula>
    </cfRule>
    <cfRule type="cellIs" priority="1" operator="equal">
      <formula>"Sin Iniciar"</formula>
    </cfRule>
    <cfRule type="cellIs" dxfId="38" priority="3" operator="equal">
      <formula>"Finalizado"</formula>
    </cfRule>
  </conditionalFormatting>
  <conditionalFormatting sqref="AW12:AW13">
    <cfRule type="cellIs" dxfId="37" priority="338" operator="equal">
      <formula>"Devuelto"</formula>
    </cfRule>
    <cfRule type="cellIs" dxfId="36" priority="330" operator="equal">
      <formula>"en proceso"</formula>
    </cfRule>
    <cfRule type="cellIs" dxfId="35" priority="331" operator="equal">
      <formula>"finalizado"</formula>
    </cfRule>
    <cfRule type="cellIs" dxfId="34" priority="341" operator="equal">
      <formula>"Devuelto "</formula>
    </cfRule>
  </conditionalFormatting>
  <conditionalFormatting sqref="AW26:AW31 AW33:AW34">
    <cfRule type="cellIs" dxfId="33" priority="973" operator="equal">
      <formula>"Devuelto"</formula>
    </cfRule>
    <cfRule type="cellIs" dxfId="32" priority="976" operator="equal">
      <formula>"Devuelto "</formula>
    </cfRule>
    <cfRule type="cellIs" dxfId="31" priority="965" operator="equal">
      <formula>"en proceso"</formula>
    </cfRule>
    <cfRule type="cellIs" dxfId="30" priority="966" operator="equal">
      <formula>"finalizado"</formula>
    </cfRule>
  </conditionalFormatting>
  <conditionalFormatting sqref="AW26:AW34">
    <cfRule type="cellIs" dxfId="29" priority="22" operator="equal">
      <formula>"En proceso"</formula>
    </cfRule>
    <cfRule type="cellIs" priority="21" operator="equal">
      <formula>"Sin Iniciar"</formula>
    </cfRule>
    <cfRule type="cellIs" dxfId="28" priority="24" operator="equal">
      <formula>"No aplica"</formula>
    </cfRule>
    <cfRule type="cellIs" dxfId="27" priority="23" operator="equal">
      <formula>"Finalizado"</formula>
    </cfRule>
  </conditionalFormatting>
  <conditionalFormatting sqref="AW37:AW41">
    <cfRule type="cellIs" dxfId="26" priority="16" operator="equal">
      <formula>"No aplica"</formula>
    </cfRule>
    <cfRule type="cellIs" dxfId="25" priority="15" operator="equal">
      <formula>"Finalizado"</formula>
    </cfRule>
    <cfRule type="cellIs" priority="13" operator="equal">
      <formula>"Sin Iniciar"</formula>
    </cfRule>
  </conditionalFormatting>
  <conditionalFormatting sqref="AW39:AW41">
    <cfRule type="cellIs" dxfId="24" priority="933" operator="equal">
      <formula>"Devuelto"</formula>
    </cfRule>
    <cfRule type="cellIs" dxfId="23" priority="925" operator="equal">
      <formula>"en proceso"</formula>
    </cfRule>
    <cfRule type="cellIs" dxfId="22" priority="926" operator="equal">
      <formula>"finalizado"</formula>
    </cfRule>
    <cfRule type="cellIs" dxfId="21" priority="936" operator="equal">
      <formula>"Devuelto "</formula>
    </cfRule>
  </conditionalFormatting>
  <conditionalFormatting sqref="AW47:AW48">
    <cfRule type="cellIs" dxfId="20" priority="885" operator="equal">
      <formula>"en proceso"</formula>
    </cfRule>
    <cfRule type="cellIs" dxfId="19" priority="886" operator="equal">
      <formula>"finalizado"</formula>
    </cfRule>
    <cfRule type="cellIs" dxfId="18" priority="896" operator="equal">
      <formula>"Devuelto "</formula>
    </cfRule>
    <cfRule type="cellIs" dxfId="17" priority="893" operator="equal">
      <formula>"Devuelto"</formula>
    </cfRule>
  </conditionalFormatting>
  <conditionalFormatting sqref="AX10:AX11">
    <cfRule type="cellIs" dxfId="16" priority="2931" operator="equal">
      <formula>"No aplica"</formula>
    </cfRule>
  </conditionalFormatting>
  <conditionalFormatting sqref="AX10:AX71 BA10:BA71 R12:R71 O13">
    <cfRule type="cellIs" dxfId="15" priority="2916" operator="equal">
      <formula>"en proceso "</formula>
    </cfRule>
    <cfRule type="cellIs" dxfId="14" priority="2915" operator="equal">
      <formula>"en proceso"</formula>
    </cfRule>
  </conditionalFormatting>
  <conditionalFormatting sqref="AX60:AZ60">
    <cfRule type="cellIs" dxfId="13" priority="575" operator="equal">
      <formula>"Devuelto"</formula>
    </cfRule>
    <cfRule type="cellIs" dxfId="12" priority="578" operator="equal">
      <formula>"Devuelto "</formula>
    </cfRule>
  </conditionalFormatting>
  <conditionalFormatting sqref="AY8">
    <cfRule type="cellIs" dxfId="11" priority="2925" operator="equal">
      <formula>"en proceso "</formula>
    </cfRule>
    <cfRule type="cellIs" dxfId="10" priority="2924" operator="equal">
      <formula>"finalizado"</formula>
    </cfRule>
    <cfRule type="cellIs" dxfId="9" priority="2923" operator="equal">
      <formula>"en proceso"</formula>
    </cfRule>
  </conditionalFormatting>
  <conditionalFormatting sqref="AY61:AZ71">
    <cfRule type="cellIs" dxfId="8" priority="539" operator="equal">
      <formula>"Devuelto"</formula>
    </cfRule>
    <cfRule type="cellIs" dxfId="7" priority="542" operator="equal">
      <formula>"Devuelto "</formula>
    </cfRule>
  </conditionalFormatting>
  <conditionalFormatting sqref="BA10:BB11">
    <cfRule type="cellIs" dxfId="6" priority="260" operator="equal">
      <formula>"No aplica"</formula>
    </cfRule>
  </conditionalFormatting>
  <conditionalFormatting sqref="BB10:BB11">
    <cfRule type="cellIs" dxfId="5" priority="256" operator="equal">
      <formula>"en proceso "</formula>
    </cfRule>
    <cfRule type="cellIs" dxfId="4" priority="255" operator="equal">
      <formula>"en proceso"</formula>
    </cfRule>
    <cfRule type="cellIs" dxfId="3" priority="257" operator="equal">
      <formula>"finalizado"</formula>
    </cfRule>
  </conditionalFormatting>
  <dataValidations count="15">
    <dataValidation type="list" allowBlank="1" showInputMessage="1" showErrorMessage="1" sqref="P69:Q71 M57:M71 N67:N69 O68:Q68 P67:Q67 M12:M51" xr:uid="{C79725E3-5294-4D79-82AD-B3C81482FFEC}">
      <formula1>"Finalizado, Sin Iniciar"</formula1>
    </dataValidation>
    <dataValidation type="list" allowBlank="1" showInputMessage="1" showErrorMessage="1" sqref="W64:W67 AI41 W62:Z62 V70:X71 AO66:AQ71 N44 AI57:AL58 Y28:AA28 AI32:AL33 AK41 AL50:AL51 AI48:AL48 AI29:AK30 W18:X19 AP49:AP64 N40 AQ49 AQ35 AN45:AQ46 AQ63:AQ64 AL66 AJ37 AN67 N37 N42 AQ37 AR39:AU39 AQ42 S12:U71 O69 AD67:AD71 V65:V66 V63:X63 V58:W58 V55:X55 V52:X52 V48:V50 V44:V45 V40:V42 V37:V38 V32:V33 V29:V30 V24:V25 V20:X20 AO60:AO64 Y67:AA67 V27:X27 Y60:Y61 W53:X54 W56:X56 AI65:AK66 AQ25 AQ19 AQ14 AN69:AN71 AN40 AP31 AP40 AN42:AN43 AP42:AP43 AN49:AO55 AR47:AU48 AN31 AO30:AO31 AR29:AU29 AR32:AU33 AO40:AO43 AN34:AP38 AN61:AN63 X64:X68 W28:X51 W12:X15 V13:V17 AJ40:AJ42 AJ44 X57:X61 W59:W60 Z29:Z61 Z63:Z66 AC12 AA29:AA66 AD58:AD65 AC15 AC20 AC23:AC24 AC29 AC45 AC70:AC71 AC49:AC53 AC58:AC63 AC65 AC55 AE58:AE71 Z68:AA71 AB69:AC69 AD12:AE56 Z12:AA27 W16:Y17 W21:X26 AQ56 AQ58:AQ61" xr:uid="{37DFF9D9-0235-4965-AF0A-D5B771376401}">
      <formula1>"Finalizado, En proceso, Sin Iniciar"</formula1>
    </dataValidation>
    <dataValidation type="list" allowBlank="1" showInputMessage="1" showErrorMessage="1" sqref="N12:P12 N43 N38:Q38 O15:O18 O36:Q36 O47:Q47 O26:O28 N31:Q31 N39 O39:P40 N15:N19 N34:N36 O34:Q34 O41 M52:M56 N60:N64 O65 O61:O63 N70:O71 P15:P19 O13 Q48:Q58 N49:P56 N59:Q59 Q60:Q66 P35:Q35 P37:Q37 Q32:Q33 O43:O45 N45:N47 O30 Q39:Q46 P42:P46 P60:P64 Q12:Q16 Q18:Q30 P21:P28 O20:O24 N17:Q17 N21:N28 M17:M45" xr:uid="{0AB52336-9FC3-45CA-9A8E-47D48C136CAA}">
      <formula1>"Finalizado, Sin Iniciar, En proceso"</formula1>
    </dataValidation>
    <dataValidation type="list" allowBlank="1" showInputMessage="1" showErrorMessage="1" sqref="Y63:Y71 V27:X27 AI40:AJ42 W12:X19 AI48:AL48 O29:P29 P41 AL50:AL51 P13:P14 P30 N32:P33 N48:P48 N13:N14 N44 N65:N66 N20 N29:N30 P20 N40:N42 AI65:AK66 P65:P66 AL66 AQ60 AR29:AU29 V70:X71 W64:W67 AI57:AL58 AK41 N37 AI29:AK30 AI32:AL33 P57:P58 AI37:AJ37 N57:N58 O69 W62:Y62 V65:V66 V63:X63 V58:W58 V55:X55 V52:X52 V48:V50 V44:V45 V40:V42 V37:V38 V32:V33 V29:V30 V24:V25 V20:X20 W53:X54 W56:X56 X64:X68 AD67:AD71 W28:X51 W59:W60 V13:V17 AI44:AJ44 X57:X61 AC12 AE58:AE71 AD58:AD65 AC15 AC20 AC23:AC24 AC29 AC45 AC70:AC71 AC49:AC53 AC58:AC63 AC65 AC55 AB69:AC69 Z21:AA71 AD12:AE56 Y12:AA16 Y21:Y61 Y18:AA20 W17:AA17 W21:X26 S12:U71" xr:uid="{2346009F-9C9B-464B-AAFB-81137AB33221}">
      <formula1>"Finalizado,Devuelto,Sin iniciar"</formula1>
    </dataValidation>
    <dataValidation type="list" allowBlank="1" showInputMessage="1" showErrorMessage="1" sqref="O35" xr:uid="{B241EC0C-773D-4B15-A09F-5F6E7BD87F6E}">
      <formula1>"Finalizado, Sin Iniciar, En proceso,No aplica"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C64 AC13:AC14 AC25:AC28 AC30:AC44 AC46:AC48 AC54 AC56:AC57 AC66:AC69 AC16:AC19 AC21:AC22" xr:uid="{F700D9F6-5C39-4743-8CEF-C4F6568D4418}">
      <formula1>"Finalizado, En proceso, Sin Iniciar,Enviado al Ministerio"</formula1>
    </dataValidation>
    <dataValidation type="list" allowBlank="1" showInputMessage="1" showErrorMessage="1" sqref="AC64 AC13:AC14 AC25:AC28 AC30:AC44 AC46:AC48 AC54 AC56:AC57 AC66:AC69 AC16:AC19 AC21:AC22" xr:uid="{96680162-2BB2-42DE-90FF-C7E69E892E41}">
      <formula1>"Finalizado,Devuelto,Sin iniciar,Enviado al ministerio"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V39:AW40 AR42:AW42 AR45:AW46 AR49:AW49 V21:V23 AR63:AW64 AR66:AW71 O19 AQ26:AV27 AR28:AU28 AR30:AU31 AQ34:AU34 AQ36:AW36 AQ38:AW38 AQ40:AU40 AQ62:AW62 AQ43:AW43 AW26:AW34 AV47:AW48 AQ50:AW55 AN12:AW12 O42 O46 O57:O58 O60 O66:O67 O64 O37 O25 AY12:AZ71 AQ15:AW18 AQ20:AW24 AN13:AP28 AM21:AM30 AI12:AM20 AI21:AL28 V17:V19 AQ57 AR37:AW37 AR56:AW61" xr:uid="{88B74452-9584-46E7-8684-FC602BD07DE1}">
      <formula1>"Finalizado, En proceso, Sin Iniciar, No aplica"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V39:AW40 AR42:AW42 AR45:AW46 AR49:AW49 V21:V23 AR63:AW64 AR66:AW71 O19 AQ26:AV27 AR28:AU28 AR30:AU31 AQ34:AU34 AQ36:AW36 AQ38:AW38 AQ40:AU40 AQ62:AW62 AQ43:AW43 AW26:AW34 AV47:AW48 AQ50:AW55 AN12:AW12 O42 O46 O57:O58 O60 O66:O67 O64 O37 O25 AY12:AZ71 AQ15:AW18 AQ20:AW24 AN13:AP28 AM21:AM30 AI12:AM20 AI21:AL28 V17:V19 AQ57 AR37:AW37 AR56:AW61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topLeftCell="A69" workbookViewId="0">
      <selection activeCell="E6" sqref="E6"/>
    </sheetView>
  </sheetViews>
  <sheetFormatPr baseColWidth="10" defaultColWidth="10.6640625" defaultRowHeight="14.4" x14ac:dyDescent="0.3"/>
  <cols>
    <col min="1" max="2" width="6" style="378" customWidth="1"/>
    <col min="3" max="3" width="40" style="378" customWidth="1"/>
    <col min="4" max="4" width="47.664062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6640625" style="378"/>
  </cols>
  <sheetData>
    <row r="1" spans="1:9" ht="17.399999999999999" x14ac:dyDescent="0.3">
      <c r="A1" s="567" t="s">
        <v>550</v>
      </c>
      <c r="B1" s="567"/>
      <c r="C1" s="567"/>
      <c r="D1" s="567"/>
      <c r="E1" s="567"/>
      <c r="F1" s="567"/>
      <c r="G1" s="567"/>
      <c r="H1" s="567"/>
      <c r="I1" s="567"/>
    </row>
    <row r="2" spans="1:9" x14ac:dyDescent="0.3">
      <c r="A2" s="568" t="s">
        <v>551</v>
      </c>
      <c r="B2" s="568"/>
      <c r="C2" s="568"/>
      <c r="D2" s="568"/>
      <c r="E2" s="568"/>
      <c r="F2" s="568"/>
      <c r="G2" s="568"/>
      <c r="H2" s="568"/>
      <c r="I2" s="568"/>
    </row>
    <row r="3" spans="1:9" ht="20.25" customHeight="1" x14ac:dyDescent="0.3">
      <c r="C3" s="378" t="s">
        <v>552</v>
      </c>
      <c r="D3" s="378" t="s">
        <v>553</v>
      </c>
    </row>
    <row r="4" spans="1:9" ht="24.75" customHeight="1" x14ac:dyDescent="0.3">
      <c r="C4" s="378" t="s">
        <v>554</v>
      </c>
      <c r="D4" s="378" t="s">
        <v>555</v>
      </c>
    </row>
    <row r="5" spans="1:9" ht="24.75" customHeight="1" x14ac:dyDescent="0.3">
      <c r="C5" s="378" t="s">
        <v>556</v>
      </c>
      <c r="D5" s="378" t="s">
        <v>299</v>
      </c>
    </row>
    <row r="6" spans="1:9" ht="26.4" x14ac:dyDescent="0.3">
      <c r="A6" s="379" t="s">
        <v>557</v>
      </c>
      <c r="B6" s="379" t="s">
        <v>558</v>
      </c>
      <c r="C6" s="379" t="s">
        <v>559</v>
      </c>
      <c r="D6" s="379" t="s">
        <v>560</v>
      </c>
      <c r="E6" s="379" t="s">
        <v>156</v>
      </c>
      <c r="F6" s="379" t="s">
        <v>561</v>
      </c>
      <c r="G6" s="379" t="s">
        <v>562</v>
      </c>
      <c r="H6" s="379" t="s">
        <v>563</v>
      </c>
      <c r="I6" s="379" t="s">
        <v>466</v>
      </c>
    </row>
    <row r="7" spans="1:9" x14ac:dyDescent="0.3">
      <c r="A7" s="569" t="s">
        <v>564</v>
      </c>
      <c r="B7" s="569"/>
      <c r="C7" s="569"/>
      <c r="D7" s="569"/>
      <c r="E7" s="569"/>
      <c r="F7" s="569"/>
      <c r="G7" s="569"/>
      <c r="H7" s="569"/>
      <c r="I7" s="569"/>
    </row>
    <row r="8" spans="1:9" x14ac:dyDescent="0.3">
      <c r="A8" s="380">
        <v>1</v>
      </c>
      <c r="B8" s="381" t="s">
        <v>565</v>
      </c>
      <c r="C8" s="382" t="s">
        <v>566</v>
      </c>
      <c r="D8" s="383" t="s">
        <v>567</v>
      </c>
      <c r="E8" s="384"/>
      <c r="F8" s="383"/>
      <c r="G8" s="381"/>
      <c r="H8" s="381"/>
      <c r="I8" s="385"/>
    </row>
    <row r="9" spans="1:9" ht="22.8" x14ac:dyDescent="0.3">
      <c r="A9" s="386">
        <v>2</v>
      </c>
      <c r="B9" s="387" t="s">
        <v>565</v>
      </c>
      <c r="C9" s="388" t="s">
        <v>225</v>
      </c>
      <c r="D9" s="389" t="s">
        <v>568</v>
      </c>
      <c r="E9" s="390"/>
      <c r="F9" s="389"/>
      <c r="G9" s="387"/>
      <c r="H9" s="387"/>
      <c r="I9" s="391"/>
    </row>
    <row r="10" spans="1:9" x14ac:dyDescent="0.3">
      <c r="A10" s="380">
        <v>3</v>
      </c>
      <c r="B10" s="381" t="s">
        <v>565</v>
      </c>
      <c r="C10" s="382" t="s">
        <v>569</v>
      </c>
      <c r="D10" s="383" t="s">
        <v>570</v>
      </c>
      <c r="E10" s="384"/>
      <c r="F10" s="383"/>
      <c r="G10" s="381"/>
      <c r="H10" s="381"/>
      <c r="I10" s="385"/>
    </row>
    <row r="11" spans="1:9" x14ac:dyDescent="0.3">
      <c r="A11" s="386">
        <v>4</v>
      </c>
      <c r="B11" s="387" t="s">
        <v>565</v>
      </c>
      <c r="C11" s="388" t="s">
        <v>571</v>
      </c>
      <c r="D11" s="389" t="s">
        <v>572</v>
      </c>
      <c r="E11" s="390"/>
      <c r="F11" s="389"/>
      <c r="G11" s="387"/>
      <c r="H11" s="387"/>
      <c r="I11" s="391"/>
    </row>
    <row r="12" spans="1:9" ht="22.8" x14ac:dyDescent="0.3">
      <c r="A12" s="380">
        <v>5</v>
      </c>
      <c r="B12" s="381" t="s">
        <v>565</v>
      </c>
      <c r="C12" s="382" t="s">
        <v>573</v>
      </c>
      <c r="D12" s="383" t="s">
        <v>574</v>
      </c>
      <c r="E12" s="384"/>
      <c r="F12" s="383"/>
      <c r="G12" s="381"/>
      <c r="H12" s="381"/>
      <c r="I12" s="385"/>
    </row>
    <row r="13" spans="1:9" ht="22.8" x14ac:dyDescent="0.3">
      <c r="A13" s="386">
        <v>6</v>
      </c>
      <c r="B13" s="387" t="s">
        <v>565</v>
      </c>
      <c r="C13" s="388" t="s">
        <v>575</v>
      </c>
      <c r="D13" s="389" t="s">
        <v>576</v>
      </c>
      <c r="E13" s="390"/>
      <c r="F13" s="389"/>
      <c r="G13" s="387"/>
      <c r="H13" s="387"/>
      <c r="I13" s="391"/>
    </row>
    <row r="14" spans="1:9" ht="22.8" x14ac:dyDescent="0.3">
      <c r="A14" s="380">
        <v>7</v>
      </c>
      <c r="B14" s="381" t="s">
        <v>565</v>
      </c>
      <c r="C14" s="382" t="s">
        <v>577</v>
      </c>
      <c r="D14" s="383" t="s">
        <v>578</v>
      </c>
      <c r="E14" s="384"/>
      <c r="F14" s="383"/>
      <c r="G14" s="381"/>
      <c r="H14" s="381"/>
      <c r="I14" s="385"/>
    </row>
    <row r="15" spans="1:9" x14ac:dyDescent="0.3">
      <c r="A15" s="570"/>
      <c r="B15" s="570"/>
      <c r="C15" s="570"/>
      <c r="D15" s="570"/>
      <c r="E15" s="570"/>
      <c r="F15" s="570"/>
      <c r="G15" s="570"/>
      <c r="H15" s="570"/>
      <c r="I15" s="570"/>
    </row>
    <row r="16" spans="1:9" x14ac:dyDescent="0.3">
      <c r="A16" s="571" t="s">
        <v>579</v>
      </c>
      <c r="B16" s="571"/>
      <c r="C16" s="571"/>
      <c r="D16" s="571"/>
      <c r="E16" s="571"/>
      <c r="F16" s="571"/>
      <c r="G16" s="571"/>
      <c r="H16" s="571"/>
      <c r="I16" s="571"/>
    </row>
    <row r="17" spans="1:9" ht="24" x14ac:dyDescent="0.3">
      <c r="A17" s="392">
        <v>8</v>
      </c>
      <c r="B17" s="393" t="s">
        <v>580</v>
      </c>
      <c r="C17" s="394" t="s">
        <v>205</v>
      </c>
      <c r="D17" s="395" t="s">
        <v>581</v>
      </c>
      <c r="E17" s="396"/>
      <c r="F17" s="395"/>
      <c r="G17" s="393"/>
      <c r="H17" s="393"/>
      <c r="I17" s="397"/>
    </row>
    <row r="18" spans="1:9" x14ac:dyDescent="0.3">
      <c r="A18" s="386">
        <v>9</v>
      </c>
      <c r="B18" s="387" t="s">
        <v>580</v>
      </c>
      <c r="C18" s="388" t="s">
        <v>582</v>
      </c>
      <c r="D18" s="389" t="s">
        <v>583</v>
      </c>
      <c r="E18" s="390"/>
      <c r="F18" s="389"/>
      <c r="G18" s="387"/>
      <c r="H18" s="387"/>
      <c r="I18" s="391"/>
    </row>
    <row r="19" spans="1:9" x14ac:dyDescent="0.3">
      <c r="A19" s="392">
        <v>10</v>
      </c>
      <c r="B19" s="393" t="s">
        <v>580</v>
      </c>
      <c r="C19" s="394" t="s">
        <v>172</v>
      </c>
      <c r="D19" s="395" t="s">
        <v>584</v>
      </c>
      <c r="E19" s="396"/>
      <c r="F19" s="395"/>
      <c r="G19" s="393"/>
      <c r="H19" s="393"/>
      <c r="I19" s="397"/>
    </row>
    <row r="20" spans="1:9" x14ac:dyDescent="0.3">
      <c r="A20" s="386">
        <v>11</v>
      </c>
      <c r="B20" s="387" t="s">
        <v>580</v>
      </c>
      <c r="C20" s="388" t="s">
        <v>585</v>
      </c>
      <c r="D20" s="389" t="s">
        <v>586</v>
      </c>
      <c r="E20" s="390"/>
      <c r="F20" s="389"/>
      <c r="G20" s="387"/>
      <c r="H20" s="387"/>
      <c r="I20" s="391"/>
    </row>
    <row r="21" spans="1:9" x14ac:dyDescent="0.3">
      <c r="A21" s="570"/>
      <c r="B21" s="570"/>
      <c r="C21" s="570"/>
      <c r="D21" s="570"/>
      <c r="E21" s="570"/>
      <c r="F21" s="570"/>
      <c r="G21" s="570"/>
      <c r="H21" s="570"/>
      <c r="I21" s="570"/>
    </row>
    <row r="22" spans="1:9" x14ac:dyDescent="0.3">
      <c r="A22" s="572" t="s">
        <v>587</v>
      </c>
      <c r="B22" s="572"/>
      <c r="C22" s="572"/>
      <c r="D22" s="572"/>
      <c r="E22" s="572"/>
      <c r="F22" s="572"/>
      <c r="G22" s="572"/>
      <c r="H22" s="572"/>
      <c r="I22" s="572"/>
    </row>
    <row r="23" spans="1:9" ht="22.8" x14ac:dyDescent="0.3">
      <c r="A23" s="398">
        <v>12</v>
      </c>
      <c r="B23" s="399" t="s">
        <v>588</v>
      </c>
      <c r="C23" s="400" t="s">
        <v>589</v>
      </c>
      <c r="D23" s="401" t="s">
        <v>590</v>
      </c>
      <c r="E23" s="402"/>
      <c r="F23" s="401"/>
      <c r="G23" s="399"/>
      <c r="H23" s="399"/>
      <c r="I23" s="403"/>
    </row>
    <row r="24" spans="1:9" ht="22.8" x14ac:dyDescent="0.3">
      <c r="A24" s="386">
        <v>13</v>
      </c>
      <c r="B24" s="387" t="s">
        <v>588</v>
      </c>
      <c r="C24" s="388" t="s">
        <v>591</v>
      </c>
      <c r="D24" s="389" t="s">
        <v>592</v>
      </c>
      <c r="E24" s="390"/>
      <c r="F24" s="389"/>
      <c r="G24" s="387"/>
      <c r="H24" s="387"/>
      <c r="I24" s="391"/>
    </row>
    <row r="25" spans="1:9" x14ac:dyDescent="0.3">
      <c r="A25" s="398">
        <v>14</v>
      </c>
      <c r="B25" s="399" t="s">
        <v>588</v>
      </c>
      <c r="C25" s="400" t="s">
        <v>593</v>
      </c>
      <c r="D25" s="401" t="s">
        <v>594</v>
      </c>
      <c r="E25" s="402"/>
      <c r="F25" s="401"/>
      <c r="G25" s="399"/>
      <c r="H25" s="399"/>
      <c r="I25" s="403"/>
    </row>
    <row r="26" spans="1:9" x14ac:dyDescent="0.3">
      <c r="A26" s="386">
        <v>15</v>
      </c>
      <c r="B26" s="387" t="s">
        <v>588</v>
      </c>
      <c r="C26" s="388" t="s">
        <v>595</v>
      </c>
      <c r="D26" s="389" t="s">
        <v>596</v>
      </c>
      <c r="E26" s="390"/>
      <c r="F26" s="389"/>
      <c r="G26" s="387"/>
      <c r="H26" s="387"/>
      <c r="I26" s="391"/>
    </row>
    <row r="27" spans="1:9" x14ac:dyDescent="0.3">
      <c r="A27" s="398">
        <v>16</v>
      </c>
      <c r="B27" s="399" t="s">
        <v>588</v>
      </c>
      <c r="C27" s="400" t="s">
        <v>597</v>
      </c>
      <c r="D27" s="401" t="s">
        <v>598</v>
      </c>
      <c r="E27" s="402"/>
      <c r="F27" s="401"/>
      <c r="G27" s="399"/>
      <c r="H27" s="399"/>
      <c r="I27" s="403"/>
    </row>
    <row r="28" spans="1:9" ht="24" x14ac:dyDescent="0.3">
      <c r="A28" s="386">
        <v>17</v>
      </c>
      <c r="B28" s="387" t="s">
        <v>588</v>
      </c>
      <c r="C28" s="388" t="s">
        <v>238</v>
      </c>
      <c r="D28" s="389" t="s">
        <v>599</v>
      </c>
      <c r="E28" s="390"/>
      <c r="F28" s="389"/>
      <c r="G28" s="387"/>
      <c r="H28" s="387"/>
      <c r="I28" s="391"/>
    </row>
    <row r="29" spans="1:9" x14ac:dyDescent="0.3">
      <c r="A29" s="398">
        <v>18</v>
      </c>
      <c r="B29" s="399" t="s">
        <v>588</v>
      </c>
      <c r="C29" s="400" t="s">
        <v>239</v>
      </c>
      <c r="D29" s="401" t="s">
        <v>600</v>
      </c>
      <c r="E29" s="402"/>
      <c r="F29" s="401"/>
      <c r="G29" s="399"/>
      <c r="H29" s="399"/>
      <c r="I29" s="403"/>
    </row>
    <row r="30" spans="1:9" ht="24" x14ac:dyDescent="0.3">
      <c r="A30" s="386">
        <v>19</v>
      </c>
      <c r="B30" s="387" t="s">
        <v>588</v>
      </c>
      <c r="C30" s="388" t="s">
        <v>601</v>
      </c>
      <c r="D30" s="389" t="s">
        <v>602</v>
      </c>
      <c r="E30" s="390"/>
      <c r="F30" s="389"/>
      <c r="G30" s="387"/>
      <c r="H30" s="387"/>
      <c r="I30" s="391"/>
    </row>
    <row r="31" spans="1:9" x14ac:dyDescent="0.3">
      <c r="A31" s="398">
        <v>20</v>
      </c>
      <c r="B31" s="399" t="s">
        <v>588</v>
      </c>
      <c r="C31" s="400" t="s">
        <v>603</v>
      </c>
      <c r="D31" s="401" t="s">
        <v>604</v>
      </c>
      <c r="E31" s="402"/>
      <c r="F31" s="401"/>
      <c r="G31" s="399"/>
      <c r="H31" s="399"/>
      <c r="I31" s="403"/>
    </row>
    <row r="32" spans="1:9" x14ac:dyDescent="0.3">
      <c r="A32" s="570"/>
      <c r="B32" s="570"/>
      <c r="C32" s="570"/>
      <c r="D32" s="570"/>
      <c r="E32" s="570"/>
      <c r="F32" s="570"/>
      <c r="G32" s="570"/>
      <c r="H32" s="570"/>
      <c r="I32" s="570"/>
    </row>
    <row r="33" spans="1:9" x14ac:dyDescent="0.3">
      <c r="A33" s="573" t="s">
        <v>605</v>
      </c>
      <c r="B33" s="573"/>
      <c r="C33" s="573"/>
      <c r="D33" s="573"/>
      <c r="E33" s="573"/>
      <c r="F33" s="573"/>
      <c r="G33" s="573"/>
      <c r="H33" s="573"/>
      <c r="I33" s="573"/>
    </row>
    <row r="34" spans="1:9" ht="22.8" x14ac:dyDescent="0.3">
      <c r="A34" s="404">
        <v>21</v>
      </c>
      <c r="B34" s="405" t="s">
        <v>606</v>
      </c>
      <c r="C34" s="406" t="s">
        <v>607</v>
      </c>
      <c r="D34" s="407" t="s">
        <v>608</v>
      </c>
      <c r="E34" s="408"/>
      <c r="F34" s="407"/>
      <c r="G34" s="405"/>
      <c r="H34" s="405"/>
      <c r="I34" s="409"/>
    </row>
    <row r="35" spans="1:9" ht="22.8" x14ac:dyDescent="0.3">
      <c r="A35" s="386">
        <v>22</v>
      </c>
      <c r="B35" s="387" t="s">
        <v>606</v>
      </c>
      <c r="C35" s="388" t="s">
        <v>159</v>
      </c>
      <c r="D35" s="389" t="s">
        <v>609</v>
      </c>
      <c r="E35" s="390"/>
      <c r="F35" s="389"/>
      <c r="G35" s="387"/>
      <c r="H35" s="387"/>
      <c r="I35" s="391"/>
    </row>
    <row r="36" spans="1:9" ht="24" x14ac:dyDescent="0.3">
      <c r="A36" s="404">
        <v>23</v>
      </c>
      <c r="B36" s="405" t="s">
        <v>606</v>
      </c>
      <c r="C36" s="406" t="s">
        <v>610</v>
      </c>
      <c r="D36" s="407" t="s">
        <v>611</v>
      </c>
      <c r="E36" s="408"/>
      <c r="F36" s="407"/>
      <c r="G36" s="405"/>
      <c r="H36" s="405"/>
      <c r="I36" s="409"/>
    </row>
    <row r="37" spans="1:9" x14ac:dyDescent="0.3">
      <c r="A37" s="570"/>
      <c r="B37" s="570"/>
      <c r="C37" s="570"/>
      <c r="D37" s="570"/>
      <c r="E37" s="570"/>
      <c r="F37" s="570"/>
      <c r="G37" s="570"/>
      <c r="H37" s="570"/>
      <c r="I37" s="570"/>
    </row>
    <row r="38" spans="1:9" x14ac:dyDescent="0.3">
      <c r="A38" s="566" t="s">
        <v>612</v>
      </c>
      <c r="B38" s="566"/>
      <c r="C38" s="566"/>
      <c r="D38" s="566"/>
      <c r="E38" s="566"/>
      <c r="F38" s="566"/>
      <c r="G38" s="566"/>
      <c r="H38" s="566"/>
      <c r="I38" s="566"/>
    </row>
    <row r="39" spans="1:9" ht="22.8" x14ac:dyDescent="0.3">
      <c r="A39" s="410">
        <v>24</v>
      </c>
      <c r="B39" s="411" t="s">
        <v>613</v>
      </c>
      <c r="C39" s="412" t="s">
        <v>614</v>
      </c>
      <c r="D39" s="413" t="s">
        <v>615</v>
      </c>
      <c r="E39" s="414"/>
      <c r="F39" s="413"/>
      <c r="G39" s="411"/>
      <c r="H39" s="411"/>
      <c r="I39" s="415"/>
    </row>
    <row r="40" spans="1:9" x14ac:dyDescent="0.3">
      <c r="A40" s="386">
        <v>25</v>
      </c>
      <c r="B40" s="387" t="s">
        <v>613</v>
      </c>
      <c r="C40" s="388" t="s">
        <v>616</v>
      </c>
      <c r="D40" s="389" t="s">
        <v>617</v>
      </c>
      <c r="E40" s="390"/>
      <c r="F40" s="389"/>
      <c r="G40" s="387"/>
      <c r="H40" s="387"/>
      <c r="I40" s="391"/>
    </row>
    <row r="41" spans="1:9" x14ac:dyDescent="0.3">
      <c r="A41" s="410">
        <v>26</v>
      </c>
      <c r="B41" s="411" t="s">
        <v>613</v>
      </c>
      <c r="C41" s="412" t="s">
        <v>618</v>
      </c>
      <c r="D41" s="413" t="s">
        <v>619</v>
      </c>
      <c r="E41" s="414"/>
      <c r="F41" s="413"/>
      <c r="G41" s="411"/>
      <c r="H41" s="411"/>
      <c r="I41" s="415"/>
    </row>
    <row r="42" spans="1:9" x14ac:dyDescent="0.3">
      <c r="A42" s="386">
        <v>27</v>
      </c>
      <c r="B42" s="387" t="s">
        <v>613</v>
      </c>
      <c r="C42" s="388" t="s">
        <v>620</v>
      </c>
      <c r="D42" s="389" t="s">
        <v>621</v>
      </c>
      <c r="E42" s="390"/>
      <c r="F42" s="389"/>
      <c r="G42" s="387"/>
      <c r="H42" s="387"/>
      <c r="I42" s="391"/>
    </row>
    <row r="43" spans="1:9" x14ac:dyDescent="0.3">
      <c r="A43" s="410">
        <v>28</v>
      </c>
      <c r="B43" s="411" t="s">
        <v>613</v>
      </c>
      <c r="C43" s="412" t="s">
        <v>622</v>
      </c>
      <c r="D43" s="413" t="s">
        <v>623</v>
      </c>
      <c r="E43" s="414"/>
      <c r="F43" s="413"/>
      <c r="G43" s="411"/>
      <c r="H43" s="411"/>
      <c r="I43" s="415"/>
    </row>
    <row r="44" spans="1:9" x14ac:dyDescent="0.3">
      <c r="A44" s="386">
        <v>29</v>
      </c>
      <c r="B44" s="387" t="s">
        <v>613</v>
      </c>
      <c r="C44" s="388" t="s">
        <v>624</v>
      </c>
      <c r="D44" s="389" t="s">
        <v>625</v>
      </c>
      <c r="E44" s="390"/>
      <c r="F44" s="389"/>
      <c r="G44" s="387"/>
      <c r="H44" s="387"/>
      <c r="I44" s="391"/>
    </row>
    <row r="45" spans="1:9" x14ac:dyDescent="0.3">
      <c r="A45" s="410">
        <v>30</v>
      </c>
      <c r="B45" s="411" t="s">
        <v>613</v>
      </c>
      <c r="C45" s="412" t="s">
        <v>626</v>
      </c>
      <c r="D45" s="413" t="s">
        <v>627</v>
      </c>
      <c r="E45" s="414"/>
      <c r="F45" s="413"/>
      <c r="G45" s="411"/>
      <c r="H45" s="411"/>
      <c r="I45" s="415"/>
    </row>
    <row r="46" spans="1:9" x14ac:dyDescent="0.3">
      <c r="A46" s="386">
        <v>31</v>
      </c>
      <c r="B46" s="387" t="s">
        <v>613</v>
      </c>
      <c r="C46" s="388" t="s">
        <v>628</v>
      </c>
      <c r="D46" s="389" t="s">
        <v>629</v>
      </c>
      <c r="E46" s="390"/>
      <c r="F46" s="389"/>
      <c r="G46" s="387"/>
      <c r="H46" s="387"/>
      <c r="I46" s="391"/>
    </row>
    <row r="47" spans="1:9" x14ac:dyDescent="0.3">
      <c r="A47" s="410">
        <v>32</v>
      </c>
      <c r="B47" s="411" t="s">
        <v>613</v>
      </c>
      <c r="C47" s="412" t="s">
        <v>164</v>
      </c>
      <c r="D47" s="413" t="s">
        <v>630</v>
      </c>
      <c r="E47" s="414"/>
      <c r="F47" s="413"/>
      <c r="G47" s="411"/>
      <c r="H47" s="411"/>
      <c r="I47" s="415"/>
    </row>
    <row r="48" spans="1:9" x14ac:dyDescent="0.3">
      <c r="A48" s="570"/>
      <c r="B48" s="570"/>
      <c r="C48" s="570"/>
      <c r="D48" s="570"/>
      <c r="E48" s="570"/>
      <c r="F48" s="570"/>
      <c r="G48" s="570"/>
      <c r="H48" s="570"/>
      <c r="I48" s="570"/>
    </row>
    <row r="49" spans="1:9" x14ac:dyDescent="0.3">
      <c r="A49" s="574" t="s">
        <v>631</v>
      </c>
      <c r="B49" s="574"/>
      <c r="C49" s="574"/>
      <c r="D49" s="574"/>
      <c r="E49" s="574"/>
      <c r="F49" s="574"/>
      <c r="G49" s="574"/>
      <c r="H49" s="574"/>
      <c r="I49" s="574"/>
    </row>
    <row r="50" spans="1:9" x14ac:dyDescent="0.3">
      <c r="A50" s="380">
        <v>33</v>
      </c>
      <c r="B50" s="381" t="s">
        <v>632</v>
      </c>
      <c r="C50" s="382" t="s">
        <v>633</v>
      </c>
      <c r="D50" s="383" t="s">
        <v>634</v>
      </c>
      <c r="E50" s="384"/>
      <c r="F50" s="383"/>
      <c r="G50" s="381"/>
      <c r="H50" s="381"/>
      <c r="I50" s="385"/>
    </row>
    <row r="51" spans="1:9" ht="24" x14ac:dyDescent="0.3">
      <c r="A51" s="386">
        <v>34</v>
      </c>
      <c r="B51" s="387" t="s">
        <v>632</v>
      </c>
      <c r="C51" s="388" t="s">
        <v>635</v>
      </c>
      <c r="D51" s="389" t="s">
        <v>636</v>
      </c>
      <c r="E51" s="390"/>
      <c r="F51" s="389"/>
      <c r="G51" s="387"/>
      <c r="H51" s="387"/>
      <c r="I51" s="391"/>
    </row>
    <row r="52" spans="1:9" ht="24" x14ac:dyDescent="0.3">
      <c r="A52" s="380">
        <v>35</v>
      </c>
      <c r="B52" s="381" t="s">
        <v>632</v>
      </c>
      <c r="C52" s="382" t="s">
        <v>637</v>
      </c>
      <c r="D52" s="383" t="s">
        <v>638</v>
      </c>
      <c r="E52" s="384"/>
      <c r="F52" s="383"/>
      <c r="G52" s="381"/>
      <c r="H52" s="381"/>
      <c r="I52" s="385"/>
    </row>
    <row r="53" spans="1:9" x14ac:dyDescent="0.3">
      <c r="A53" s="386">
        <v>36</v>
      </c>
      <c r="B53" s="387" t="s">
        <v>632</v>
      </c>
      <c r="C53" s="388" t="s">
        <v>639</v>
      </c>
      <c r="D53" s="389" t="s">
        <v>640</v>
      </c>
      <c r="E53" s="390"/>
      <c r="F53" s="389"/>
      <c r="G53" s="387"/>
      <c r="H53" s="387"/>
      <c r="I53" s="391"/>
    </row>
    <row r="54" spans="1:9" x14ac:dyDescent="0.3">
      <c r="A54" s="380">
        <v>37</v>
      </c>
      <c r="B54" s="381" t="s">
        <v>632</v>
      </c>
      <c r="C54" s="382" t="s">
        <v>641</v>
      </c>
      <c r="D54" s="383" t="s">
        <v>642</v>
      </c>
      <c r="E54" s="384"/>
      <c r="F54" s="383"/>
      <c r="G54" s="381"/>
      <c r="H54" s="381"/>
      <c r="I54" s="385"/>
    </row>
    <row r="55" spans="1:9" x14ac:dyDescent="0.3">
      <c r="A55" s="386">
        <v>38</v>
      </c>
      <c r="B55" s="387" t="s">
        <v>632</v>
      </c>
      <c r="C55" s="388" t="s">
        <v>643</v>
      </c>
      <c r="D55" s="389" t="s">
        <v>644</v>
      </c>
      <c r="E55" s="390"/>
      <c r="F55" s="389"/>
      <c r="G55" s="387"/>
      <c r="H55" s="387"/>
      <c r="I55" s="391"/>
    </row>
    <row r="56" spans="1:9" x14ac:dyDescent="0.3">
      <c r="A56" s="570"/>
      <c r="B56" s="570"/>
      <c r="C56" s="570"/>
      <c r="D56" s="570"/>
      <c r="E56" s="570"/>
      <c r="F56" s="570"/>
      <c r="G56" s="570"/>
      <c r="H56" s="570"/>
      <c r="I56" s="570"/>
    </row>
    <row r="57" spans="1:9" x14ac:dyDescent="0.3">
      <c r="A57" s="575" t="s">
        <v>645</v>
      </c>
      <c r="B57" s="575"/>
      <c r="C57" s="575"/>
      <c r="D57" s="575"/>
      <c r="E57" s="575"/>
      <c r="F57" s="575"/>
      <c r="G57" s="575"/>
      <c r="H57" s="575"/>
      <c r="I57" s="575"/>
    </row>
    <row r="58" spans="1:9" ht="24" x14ac:dyDescent="0.3">
      <c r="A58" s="398">
        <v>39</v>
      </c>
      <c r="B58" s="399" t="s">
        <v>646</v>
      </c>
      <c r="C58" s="400" t="s">
        <v>647</v>
      </c>
      <c r="D58" s="401" t="s">
        <v>648</v>
      </c>
      <c r="E58" s="402"/>
      <c r="F58" s="401"/>
      <c r="G58" s="399"/>
      <c r="H58" s="399"/>
      <c r="I58" s="403"/>
    </row>
    <row r="59" spans="1:9" ht="24" x14ac:dyDescent="0.3">
      <c r="A59" s="386">
        <v>40</v>
      </c>
      <c r="B59" s="387" t="s">
        <v>646</v>
      </c>
      <c r="C59" s="388" t="s">
        <v>649</v>
      </c>
      <c r="D59" s="389" t="s">
        <v>650</v>
      </c>
      <c r="E59" s="390"/>
      <c r="F59" s="389"/>
      <c r="G59" s="387"/>
      <c r="H59" s="387"/>
      <c r="I59" s="391"/>
    </row>
    <row r="60" spans="1:9" x14ac:dyDescent="0.3">
      <c r="A60" s="570"/>
      <c r="B60" s="570"/>
      <c r="C60" s="570"/>
      <c r="D60" s="570"/>
      <c r="E60" s="570"/>
      <c r="F60" s="570"/>
      <c r="G60" s="570"/>
      <c r="H60" s="570"/>
      <c r="I60" s="570"/>
    </row>
    <row r="61" spans="1:9" x14ac:dyDescent="0.3">
      <c r="A61" s="576" t="s">
        <v>651</v>
      </c>
      <c r="B61" s="576"/>
      <c r="C61" s="576"/>
      <c r="D61" s="576"/>
      <c r="E61" s="576"/>
      <c r="F61" s="576"/>
      <c r="G61" s="576"/>
      <c r="H61" s="576"/>
      <c r="I61" s="576"/>
    </row>
    <row r="62" spans="1:9" ht="24" x14ac:dyDescent="0.3">
      <c r="A62" s="416">
        <v>41</v>
      </c>
      <c r="B62" s="417" t="s">
        <v>652</v>
      </c>
      <c r="C62" s="418" t="s">
        <v>653</v>
      </c>
      <c r="D62" s="419" t="s">
        <v>654</v>
      </c>
      <c r="E62" s="420"/>
      <c r="F62" s="419"/>
      <c r="G62" s="417"/>
      <c r="H62" s="417"/>
      <c r="I62" s="421"/>
    </row>
    <row r="63" spans="1:9" ht="24" x14ac:dyDescent="0.3">
      <c r="A63" s="386">
        <v>42</v>
      </c>
      <c r="B63" s="387" t="s">
        <v>652</v>
      </c>
      <c r="C63" s="388" t="s">
        <v>655</v>
      </c>
      <c r="D63" s="389" t="s">
        <v>656</v>
      </c>
      <c r="E63" s="390"/>
      <c r="F63" s="389"/>
      <c r="G63" s="387"/>
      <c r="H63" s="387"/>
      <c r="I63" s="391"/>
    </row>
    <row r="64" spans="1:9" ht="24" x14ac:dyDescent="0.3">
      <c r="A64" s="416">
        <v>43</v>
      </c>
      <c r="B64" s="417" t="s">
        <v>652</v>
      </c>
      <c r="C64" s="418" t="s">
        <v>657</v>
      </c>
      <c r="D64" s="419" t="s">
        <v>658</v>
      </c>
      <c r="E64" s="420"/>
      <c r="F64" s="419"/>
      <c r="G64" s="417"/>
      <c r="H64" s="417"/>
      <c r="I64" s="421"/>
    </row>
    <row r="65" spans="1:9" x14ac:dyDescent="0.3">
      <c r="A65" s="570"/>
      <c r="B65" s="570"/>
      <c r="C65" s="570"/>
      <c r="D65" s="570"/>
      <c r="E65" s="570"/>
      <c r="F65" s="570"/>
      <c r="G65" s="570"/>
      <c r="H65" s="570"/>
      <c r="I65" s="570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activeCell="D9" sqref="D9"/>
    </sheetView>
  </sheetViews>
  <sheetFormatPr baseColWidth="10" defaultColWidth="10.6640625" defaultRowHeight="14.4" x14ac:dyDescent="0.3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6640625" style="378"/>
  </cols>
  <sheetData>
    <row r="1" spans="1:9" ht="16.8" x14ac:dyDescent="0.3">
      <c r="A1" s="577" t="s">
        <v>659</v>
      </c>
      <c r="B1" s="577"/>
      <c r="C1" s="577"/>
      <c r="D1" s="577"/>
      <c r="E1" s="577"/>
      <c r="F1" s="577"/>
      <c r="G1" s="577"/>
      <c r="H1" s="577"/>
      <c r="I1" s="577"/>
    </row>
    <row r="2" spans="1:9" x14ac:dyDescent="0.3">
      <c r="A2" s="578" t="s">
        <v>660</v>
      </c>
      <c r="B2" s="578"/>
      <c r="C2" s="578"/>
      <c r="D2" s="578"/>
      <c r="E2" s="578"/>
      <c r="F2" s="578"/>
      <c r="G2" s="578"/>
      <c r="H2" s="578"/>
      <c r="I2" s="578"/>
    </row>
    <row r="3" spans="1:9" x14ac:dyDescent="0.3">
      <c r="A3" s="379" t="s">
        <v>661</v>
      </c>
      <c r="B3" s="379" t="s">
        <v>662</v>
      </c>
      <c r="C3" s="379" t="s">
        <v>663</v>
      </c>
      <c r="D3" s="379" t="s">
        <v>277</v>
      </c>
      <c r="E3" s="379" t="s">
        <v>527</v>
      </c>
      <c r="F3" s="379" t="s">
        <v>270</v>
      </c>
      <c r="G3" s="379" t="s">
        <v>269</v>
      </c>
      <c r="H3" s="379" t="s">
        <v>280</v>
      </c>
      <c r="I3" s="379" t="s">
        <v>664</v>
      </c>
    </row>
    <row r="4" spans="1:9" x14ac:dyDescent="0.3">
      <c r="A4" s="422" t="s">
        <v>565</v>
      </c>
      <c r="B4" s="423" t="s">
        <v>665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 x14ac:dyDescent="0.3">
      <c r="A5" s="426" t="s">
        <v>580</v>
      </c>
      <c r="B5" s="427" t="s">
        <v>666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 x14ac:dyDescent="0.3">
      <c r="A6" s="430" t="s">
        <v>588</v>
      </c>
      <c r="B6" s="431" t="s">
        <v>667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 x14ac:dyDescent="0.3">
      <c r="A7" s="434" t="s">
        <v>606</v>
      </c>
      <c r="B7" s="435" t="s">
        <v>668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 x14ac:dyDescent="0.3">
      <c r="A8" s="438" t="s">
        <v>613</v>
      </c>
      <c r="B8" s="439" t="s">
        <v>669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 x14ac:dyDescent="0.3">
      <c r="A9" s="422" t="s">
        <v>632</v>
      </c>
      <c r="B9" s="423" t="s">
        <v>670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 x14ac:dyDescent="0.3">
      <c r="A10" s="430" t="s">
        <v>646</v>
      </c>
      <c r="B10" s="431" t="s">
        <v>671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 x14ac:dyDescent="0.3">
      <c r="A11" s="442" t="s">
        <v>652</v>
      </c>
      <c r="B11" s="443" t="s">
        <v>672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 x14ac:dyDescent="0.3">
      <c r="A12" s="579" t="s">
        <v>673</v>
      </c>
      <c r="B12" s="579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6640625" defaultRowHeight="14.4" x14ac:dyDescent="0.3"/>
  <cols>
    <col min="1" max="1" width="20" style="378" customWidth="1"/>
    <col min="2" max="2" width="55" style="378" customWidth="1"/>
    <col min="3" max="3" width="20" style="378" customWidth="1"/>
    <col min="4" max="16384" width="10.6640625" style="378"/>
  </cols>
  <sheetData>
    <row r="1" spans="1:3" ht="16.8" x14ac:dyDescent="0.3">
      <c r="A1" s="577" t="s">
        <v>674</v>
      </c>
      <c r="B1" s="577"/>
      <c r="C1" s="577"/>
    </row>
    <row r="2" spans="1:3" x14ac:dyDescent="0.3">
      <c r="A2" s="580" t="s">
        <v>675</v>
      </c>
      <c r="B2" s="580"/>
      <c r="C2" s="580"/>
    </row>
    <row r="3" spans="1:3" x14ac:dyDescent="0.3">
      <c r="A3" s="448" t="s">
        <v>277</v>
      </c>
      <c r="B3" s="449" t="s">
        <v>676</v>
      </c>
      <c r="C3" s="450"/>
    </row>
    <row r="4" spans="1:3" x14ac:dyDescent="0.3">
      <c r="A4" s="451" t="s">
        <v>527</v>
      </c>
      <c r="B4" s="452" t="s">
        <v>677</v>
      </c>
      <c r="C4" s="453"/>
    </row>
    <row r="5" spans="1:3" x14ac:dyDescent="0.3">
      <c r="A5" s="454" t="s">
        <v>270</v>
      </c>
      <c r="B5" s="455" t="s">
        <v>678</v>
      </c>
      <c r="C5" s="456"/>
    </row>
    <row r="6" spans="1:3" x14ac:dyDescent="0.3">
      <c r="A6" s="457" t="s">
        <v>269</v>
      </c>
      <c r="B6" s="458" t="s">
        <v>679</v>
      </c>
      <c r="C6" s="459"/>
    </row>
    <row r="7" spans="1:3" x14ac:dyDescent="0.3">
      <c r="A7" s="460" t="s">
        <v>280</v>
      </c>
      <c r="B7" s="461" t="s">
        <v>680</v>
      </c>
      <c r="C7" s="462"/>
    </row>
    <row r="8" spans="1:3" ht="7.5" customHeight="1" x14ac:dyDescent="0.3"/>
    <row r="9" spans="1:3" x14ac:dyDescent="0.3">
      <c r="A9" s="580" t="s">
        <v>681</v>
      </c>
      <c r="B9" s="580"/>
      <c r="C9" s="580"/>
    </row>
    <row r="10" spans="1:3" x14ac:dyDescent="0.3">
      <c r="A10" s="463" t="s">
        <v>682</v>
      </c>
      <c r="B10" s="464" t="s">
        <v>683</v>
      </c>
      <c r="C10" s="465"/>
    </row>
    <row r="11" spans="1:3" x14ac:dyDescent="0.3">
      <c r="A11" s="466" t="s">
        <v>684</v>
      </c>
      <c r="B11" s="467" t="s">
        <v>685</v>
      </c>
      <c r="C11" s="468"/>
    </row>
    <row r="12" spans="1:3" ht="24" x14ac:dyDescent="0.3">
      <c r="A12" s="469" t="s">
        <v>686</v>
      </c>
      <c r="B12" s="470" t="s">
        <v>687</v>
      </c>
      <c r="C12" s="471"/>
    </row>
    <row r="13" spans="1:3" ht="24" x14ac:dyDescent="0.3">
      <c r="A13" s="472" t="s">
        <v>688</v>
      </c>
      <c r="B13" s="473" t="s">
        <v>689</v>
      </c>
      <c r="C13" s="474"/>
    </row>
    <row r="14" spans="1:3" ht="24" x14ac:dyDescent="0.3">
      <c r="A14" s="475" t="s">
        <v>690</v>
      </c>
      <c r="B14" s="476" t="s">
        <v>388</v>
      </c>
      <c r="C14" s="477"/>
    </row>
    <row r="15" spans="1:3" x14ac:dyDescent="0.3">
      <c r="A15" s="478" t="s">
        <v>691</v>
      </c>
      <c r="B15" s="479" t="s">
        <v>389</v>
      </c>
      <c r="C15" s="480"/>
    </row>
    <row r="16" spans="1:3" ht="24" x14ac:dyDescent="0.3">
      <c r="A16" s="481" t="s">
        <v>692</v>
      </c>
      <c r="B16" s="482" t="s">
        <v>693</v>
      </c>
      <c r="C16" s="483"/>
    </row>
    <row r="17" spans="1:3" x14ac:dyDescent="0.3">
      <c r="A17" s="484" t="s">
        <v>694</v>
      </c>
      <c r="B17" s="485" t="s">
        <v>695</v>
      </c>
      <c r="C17" s="486"/>
    </row>
    <row r="18" spans="1:3" ht="7.5" customHeight="1" x14ac:dyDescent="0.3"/>
    <row r="19" spans="1:3" x14ac:dyDescent="0.3">
      <c r="A19" s="580" t="s">
        <v>696</v>
      </c>
      <c r="B19" s="580"/>
      <c r="C19" s="580"/>
    </row>
    <row r="20" spans="1:3" x14ac:dyDescent="0.3">
      <c r="A20" s="487" t="s">
        <v>697</v>
      </c>
      <c r="B20" s="488" t="s">
        <v>698</v>
      </c>
      <c r="C20" s="489"/>
    </row>
    <row r="21" spans="1:3" x14ac:dyDescent="0.3">
      <c r="A21" s="487" t="s">
        <v>699</v>
      </c>
      <c r="B21" s="488" t="s">
        <v>700</v>
      </c>
      <c r="C21" s="489"/>
    </row>
    <row r="22" spans="1:3" x14ac:dyDescent="0.3">
      <c r="A22" s="487" t="s">
        <v>701</v>
      </c>
      <c r="B22" s="488" t="s">
        <v>702</v>
      </c>
      <c r="C22" s="489"/>
    </row>
    <row r="23" spans="1:3" x14ac:dyDescent="0.3">
      <c r="A23" s="487" t="s">
        <v>703</v>
      </c>
      <c r="B23" s="488" t="s">
        <v>704</v>
      </c>
      <c r="C23" s="489"/>
    </row>
    <row r="24" spans="1:3" x14ac:dyDescent="0.3">
      <c r="A24" s="487" t="s">
        <v>705</v>
      </c>
      <c r="B24" s="488" t="s">
        <v>706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664062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6640625" customWidth="1"/>
    <col min="38" max="38" width="37" customWidth="1"/>
    <col min="39" max="39" width="44" customWidth="1"/>
    <col min="40" max="40" width="21.5546875" customWidth="1"/>
    <col min="41" max="41" width="19.664062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24" t="s">
        <v>191</v>
      </c>
      <c r="P3" s="524"/>
      <c r="Q3" s="524"/>
      <c r="R3" s="524"/>
      <c r="S3" s="524"/>
      <c r="T3" s="524"/>
      <c r="U3" s="524"/>
      <c r="V3" s="524"/>
      <c r="W3" s="524"/>
      <c r="X3" s="524"/>
    </row>
    <row r="4" spans="3:54" x14ac:dyDescent="0.3">
      <c r="J4" s="3" t="s">
        <v>192</v>
      </c>
      <c r="O4" s="524"/>
      <c r="P4" s="524"/>
      <c r="Q4" s="524"/>
      <c r="R4" s="524"/>
      <c r="S4" s="524"/>
      <c r="T4" s="524"/>
      <c r="U4" s="524"/>
      <c r="V4" s="524"/>
      <c r="W4" s="524"/>
      <c r="X4" s="524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33" t="s">
        <v>195</v>
      </c>
      <c r="K8" s="533"/>
      <c r="L8" s="533"/>
      <c r="M8" s="533"/>
      <c r="N8" s="533"/>
      <c r="O8" s="533"/>
      <c r="P8" s="533"/>
      <c r="Q8" s="533"/>
      <c r="R8" s="5" t="s">
        <v>196</v>
      </c>
      <c r="S8" s="5"/>
      <c r="T8" s="5"/>
      <c r="U8" s="18" t="s">
        <v>197</v>
      </c>
      <c r="V8" s="75"/>
      <c r="W8" s="75"/>
      <c r="X8" s="534" t="s">
        <v>198</v>
      </c>
      <c r="Y8" s="535"/>
      <c r="Z8" s="535"/>
      <c r="AA8" s="536"/>
      <c r="AB8" s="537" t="s">
        <v>199</v>
      </c>
      <c r="AC8" s="539" t="s">
        <v>200</v>
      </c>
      <c r="AD8" s="540"/>
      <c r="AE8" s="540"/>
      <c r="AF8" s="540"/>
      <c r="AG8" s="540"/>
      <c r="AH8" s="540"/>
      <c r="AI8" s="544" t="s">
        <v>201</v>
      </c>
      <c r="AJ8" s="544"/>
      <c r="AK8" s="544"/>
      <c r="AL8" s="544"/>
      <c r="AM8" s="544"/>
      <c r="AN8" s="544"/>
      <c r="AO8" s="550" t="s">
        <v>202</v>
      </c>
      <c r="AP8" s="550"/>
      <c r="AQ8" s="550"/>
      <c r="AR8" s="550"/>
      <c r="AS8" s="551" t="s">
        <v>203</v>
      </c>
      <c r="AT8" s="551"/>
      <c r="AU8" s="551"/>
      <c r="AV8" s="14"/>
      <c r="AW8" s="14"/>
      <c r="AX8" s="14"/>
      <c r="AY8" s="14"/>
    </row>
    <row r="9" spans="3:54" s="2" customFormat="1" ht="58.35" customHeight="1" x14ac:dyDescent="0.3">
      <c r="C9" s="546" t="s">
        <v>204</v>
      </c>
      <c r="D9" s="546"/>
      <c r="E9" s="546"/>
      <c r="F9" s="546"/>
      <c r="G9" s="546"/>
      <c r="H9" s="546"/>
      <c r="I9" s="546"/>
      <c r="J9" s="533" t="s">
        <v>18</v>
      </c>
      <c r="K9" s="533"/>
      <c r="L9" s="533"/>
      <c r="M9" s="533"/>
      <c r="N9" s="533"/>
      <c r="O9" s="533"/>
      <c r="P9" s="533"/>
      <c r="Q9" s="533"/>
      <c r="R9" s="81"/>
      <c r="S9" s="82"/>
      <c r="T9" s="82"/>
      <c r="U9" s="82"/>
      <c r="V9" s="534" t="s">
        <v>208</v>
      </c>
      <c r="W9" s="535"/>
      <c r="X9" s="535"/>
      <c r="Y9" s="535"/>
      <c r="Z9" s="535"/>
      <c r="AA9" s="536"/>
      <c r="AB9" s="538"/>
      <c r="AC9" s="543" t="s">
        <v>209</v>
      </c>
      <c r="AD9" s="543"/>
      <c r="AE9" s="543"/>
      <c r="AF9" s="543"/>
      <c r="AG9" s="543"/>
      <c r="AH9" s="543"/>
      <c r="AI9" s="545" t="s">
        <v>201</v>
      </c>
      <c r="AJ9" s="545"/>
      <c r="AK9" s="545"/>
      <c r="AL9" s="545"/>
      <c r="AM9" s="545"/>
      <c r="AN9" s="545"/>
      <c r="AO9" s="552" t="s">
        <v>210</v>
      </c>
      <c r="AP9" s="552"/>
      <c r="AQ9" s="552"/>
      <c r="AR9" s="552"/>
      <c r="AS9" s="553" t="s">
        <v>211</v>
      </c>
      <c r="AT9" s="553"/>
      <c r="AU9" s="5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707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708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709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709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709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709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710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709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709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709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709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707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709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707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707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709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708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708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711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709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711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707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712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707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709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709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711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709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709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713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711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82" t="s">
        <v>714</v>
      </c>
      <c r="B2" s="582"/>
      <c r="C2" s="582"/>
      <c r="D2" t="s">
        <v>715</v>
      </c>
      <c r="E2" s="582" t="s">
        <v>716</v>
      </c>
      <c r="F2" s="582"/>
      <c r="G2" s="181" t="s">
        <v>199</v>
      </c>
      <c r="H2" s="581" t="s">
        <v>717</v>
      </c>
      <c r="I2" s="581"/>
      <c r="J2" s="581"/>
      <c r="K2" s="581" t="s">
        <v>23</v>
      </c>
      <c r="L2" s="582"/>
      <c r="M2" s="582"/>
      <c r="N2" s="581" t="s">
        <v>718</v>
      </c>
      <c r="O2" s="582"/>
      <c r="P2" s="582"/>
      <c r="Q2" s="583"/>
      <c r="R2" s="581" t="s">
        <v>211</v>
      </c>
      <c r="S2" s="582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719</v>
      </c>
    </row>
    <row r="8" spans="1:20" x14ac:dyDescent="0.3">
      <c r="A8" t="s">
        <v>720</v>
      </c>
    </row>
    <row r="9" spans="1:20" x14ac:dyDescent="0.3">
      <c r="A9" t="s">
        <v>721</v>
      </c>
    </row>
    <row r="12" spans="1:20" x14ac:dyDescent="0.3">
      <c r="A12" s="195" t="s">
        <v>714</v>
      </c>
      <c r="B12" s="85" t="s">
        <v>224</v>
      </c>
    </row>
    <row r="13" spans="1:20" ht="28.8" x14ac:dyDescent="0.3">
      <c r="A13" s="195" t="s">
        <v>714</v>
      </c>
      <c r="B13" s="85" t="s">
        <v>226</v>
      </c>
    </row>
    <row r="14" spans="1:20" ht="28.8" x14ac:dyDescent="0.3">
      <c r="A14" s="195" t="s">
        <v>714</v>
      </c>
      <c r="B14" s="85" t="s">
        <v>205</v>
      </c>
    </row>
    <row r="15" spans="1:20" x14ac:dyDescent="0.3">
      <c r="A15" s="78" t="s">
        <v>715</v>
      </c>
      <c r="B15" s="85" t="s">
        <v>158</v>
      </c>
    </row>
    <row r="16" spans="1:20" x14ac:dyDescent="0.3">
      <c r="A16" s="195" t="s">
        <v>716</v>
      </c>
      <c r="B16" s="179" t="s">
        <v>234</v>
      </c>
    </row>
    <row r="17" spans="1:2" x14ac:dyDescent="0.3">
      <c r="A17" s="195" t="s">
        <v>716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717</v>
      </c>
      <c r="B19" s="87" t="s">
        <v>231</v>
      </c>
    </row>
    <row r="20" spans="1:2" x14ac:dyDescent="0.3">
      <c r="A20" s="195" t="s">
        <v>717</v>
      </c>
      <c r="B20" s="87" t="s">
        <v>244</v>
      </c>
    </row>
    <row r="21" spans="1:2" x14ac:dyDescent="0.3">
      <c r="A21" s="195" t="s">
        <v>717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718</v>
      </c>
      <c r="B25" s="89" t="s">
        <v>253</v>
      </c>
    </row>
    <row r="26" spans="1:2" x14ac:dyDescent="0.3">
      <c r="A26" s="78" t="s">
        <v>718</v>
      </c>
      <c r="B26" s="89" t="s">
        <v>254</v>
      </c>
    </row>
    <row r="27" spans="1:2" x14ac:dyDescent="0.3">
      <c r="A27" s="78" t="s">
        <v>718</v>
      </c>
      <c r="B27" s="178" t="s">
        <v>256</v>
      </c>
    </row>
    <row r="28" spans="1:2" x14ac:dyDescent="0.3">
      <c r="A28" s="78" t="s">
        <v>718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722</v>
      </c>
      <c r="B1" s="196" t="s">
        <v>147</v>
      </c>
    </row>
    <row r="2" spans="1:4" x14ac:dyDescent="0.3">
      <c r="A2" s="195" t="s">
        <v>714</v>
      </c>
      <c r="B2" s="197" t="s">
        <v>723</v>
      </c>
    </row>
    <row r="3" spans="1:4" x14ac:dyDescent="0.3">
      <c r="A3" s="195" t="s">
        <v>714</v>
      </c>
      <c r="B3" s="197" t="s">
        <v>724</v>
      </c>
    </row>
    <row r="4" spans="1:4" x14ac:dyDescent="0.3">
      <c r="A4" s="195" t="s">
        <v>714</v>
      </c>
      <c r="B4" s="197" t="s">
        <v>205</v>
      </c>
      <c r="D4" t="s">
        <v>719</v>
      </c>
    </row>
    <row r="5" spans="1:4" x14ac:dyDescent="0.3">
      <c r="A5" s="195" t="s">
        <v>725</v>
      </c>
      <c r="B5" s="197" t="s">
        <v>726</v>
      </c>
      <c r="D5" t="s">
        <v>720</v>
      </c>
    </row>
    <row r="6" spans="1:4" x14ac:dyDescent="0.3">
      <c r="A6" s="195" t="s">
        <v>727</v>
      </c>
      <c r="B6" s="197" t="s">
        <v>234</v>
      </c>
      <c r="D6" t="s">
        <v>721</v>
      </c>
    </row>
    <row r="7" spans="1:4" x14ac:dyDescent="0.3">
      <c r="A7" s="195" t="s">
        <v>727</v>
      </c>
      <c r="B7" s="197" t="s">
        <v>235</v>
      </c>
    </row>
    <row r="8" spans="1:4" ht="28.8" x14ac:dyDescent="0.3">
      <c r="A8" s="195" t="s">
        <v>728</v>
      </c>
      <c r="B8" s="197" t="s">
        <v>603</v>
      </c>
    </row>
    <row r="9" spans="1:4" x14ac:dyDescent="0.3">
      <c r="A9" s="195" t="s">
        <v>729</v>
      </c>
      <c r="B9" s="197" t="s">
        <v>231</v>
      </c>
    </row>
    <row r="10" spans="1:4" x14ac:dyDescent="0.3">
      <c r="A10" s="195" t="s">
        <v>729</v>
      </c>
      <c r="B10" s="197" t="s">
        <v>730</v>
      </c>
    </row>
    <row r="11" spans="1:4" x14ac:dyDescent="0.3">
      <c r="A11" s="195" t="s">
        <v>729</v>
      </c>
      <c r="B11" s="197" t="s">
        <v>160</v>
      </c>
    </row>
    <row r="12" spans="1:4" x14ac:dyDescent="0.3">
      <c r="A12" s="195" t="s">
        <v>731</v>
      </c>
      <c r="B12" s="197" t="s">
        <v>159</v>
      </c>
    </row>
    <row r="13" spans="1:4" ht="28.8" x14ac:dyDescent="0.3">
      <c r="A13" s="195" t="s">
        <v>731</v>
      </c>
      <c r="B13" s="197" t="s">
        <v>248</v>
      </c>
    </row>
    <row r="14" spans="1:4" x14ac:dyDescent="0.3">
      <c r="A14" s="195" t="s">
        <v>731</v>
      </c>
      <c r="B14" s="197" t="s">
        <v>247</v>
      </c>
    </row>
    <row r="15" spans="1:4" x14ac:dyDescent="0.3">
      <c r="A15" s="195" t="s">
        <v>732</v>
      </c>
      <c r="B15" s="197" t="s">
        <v>733</v>
      </c>
    </row>
    <row r="16" spans="1:4" x14ac:dyDescent="0.3">
      <c r="A16" s="195" t="s">
        <v>732</v>
      </c>
      <c r="B16" s="197" t="s">
        <v>734</v>
      </c>
    </row>
    <row r="17" spans="1:2" x14ac:dyDescent="0.3">
      <c r="A17" s="195" t="s">
        <v>732</v>
      </c>
      <c r="B17" s="197" t="s">
        <v>735</v>
      </c>
    </row>
    <row r="18" spans="1:2" x14ac:dyDescent="0.3">
      <c r="A18" s="195" t="s">
        <v>732</v>
      </c>
      <c r="B18" s="197" t="s">
        <v>736</v>
      </c>
    </row>
    <row r="19" spans="1:2" x14ac:dyDescent="0.3">
      <c r="A19" s="195" t="s">
        <v>737</v>
      </c>
      <c r="B19" s="197" t="s">
        <v>738</v>
      </c>
    </row>
    <row r="20" spans="1:2" x14ac:dyDescent="0.3">
      <c r="A20" s="195" t="s">
        <v>737</v>
      </c>
      <c r="B20" s="197" t="s">
        <v>739</v>
      </c>
    </row>
    <row r="21" spans="1:2" x14ac:dyDescent="0.3">
      <c r="A21" s="195" t="s">
        <v>737</v>
      </c>
      <c r="B21" s="197" t="s">
        <v>740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741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2026-06-24T14:53:42Z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